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002\wk_共有\情報処理センター\MOE一廃調査\03_入力G作業用\⑬FIX①一廃\環境省廃棄物実態調査集約結果（13東京都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水洗化人口等!$A$6:$AA$69</definedName>
    <definedName name="_xlnm.Print_Area" localSheetId="2">し尿集計結果!$A$1:$M$36</definedName>
    <definedName name="_xlnm.Print_Area" localSheetId="1">し尿処理状況!$2:$70</definedName>
    <definedName name="_xlnm.Print_Area" localSheetId="0">水洗化人口等!$2:$70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V8" i="2"/>
  <c r="V9" i="2"/>
  <c r="N9" i="2" s="1"/>
  <c r="V10" i="2"/>
  <c r="V11" i="2"/>
  <c r="V12" i="2"/>
  <c r="V13" i="2"/>
  <c r="N13" i="2" s="1"/>
  <c r="V14" i="2"/>
  <c r="V15" i="2"/>
  <c r="V16" i="2"/>
  <c r="V17" i="2"/>
  <c r="V18" i="2"/>
  <c r="V19" i="2"/>
  <c r="V20" i="2"/>
  <c r="V21" i="2"/>
  <c r="N21" i="2" s="1"/>
  <c r="V22" i="2"/>
  <c r="V23" i="2"/>
  <c r="V24" i="2"/>
  <c r="V25" i="2"/>
  <c r="N25" i="2" s="1"/>
  <c r="V26" i="2"/>
  <c r="V27" i="2"/>
  <c r="V28" i="2"/>
  <c r="V29" i="2"/>
  <c r="N29" i="2" s="1"/>
  <c r="V30" i="2"/>
  <c r="V31" i="2"/>
  <c r="V32" i="2"/>
  <c r="V33" i="2"/>
  <c r="N33" i="2" s="1"/>
  <c r="V34" i="2"/>
  <c r="V35" i="2"/>
  <c r="V36" i="2"/>
  <c r="V37" i="2"/>
  <c r="N37" i="2" s="1"/>
  <c r="V38" i="2"/>
  <c r="V39" i="2"/>
  <c r="V40" i="2"/>
  <c r="V41" i="2"/>
  <c r="N41" i="2" s="1"/>
  <c r="V42" i="2"/>
  <c r="V43" i="2"/>
  <c r="V44" i="2"/>
  <c r="V45" i="2"/>
  <c r="N45" i="2" s="1"/>
  <c r="V46" i="2"/>
  <c r="V47" i="2"/>
  <c r="V48" i="2"/>
  <c r="V49" i="2"/>
  <c r="N49" i="2" s="1"/>
  <c r="V50" i="2"/>
  <c r="V51" i="2"/>
  <c r="V52" i="2"/>
  <c r="V53" i="2"/>
  <c r="N53" i="2" s="1"/>
  <c r="V54" i="2"/>
  <c r="V55" i="2"/>
  <c r="V56" i="2"/>
  <c r="V57" i="2"/>
  <c r="N57" i="2" s="1"/>
  <c r="V58" i="2"/>
  <c r="V59" i="2"/>
  <c r="V60" i="2"/>
  <c r="V61" i="2"/>
  <c r="N61" i="2" s="1"/>
  <c r="V62" i="2"/>
  <c r="V63" i="2"/>
  <c r="V64" i="2"/>
  <c r="V65" i="2"/>
  <c r="N65" i="2" s="1"/>
  <c r="V66" i="2"/>
  <c r="V67" i="2"/>
  <c r="V68" i="2"/>
  <c r="V69" i="2"/>
  <c r="N69" i="2" s="1"/>
  <c r="V7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N11" i="2"/>
  <c r="N15" i="2"/>
  <c r="N19" i="2"/>
  <c r="N23" i="2"/>
  <c r="N27" i="2"/>
  <c r="N31" i="2"/>
  <c r="N35" i="2"/>
  <c r="N39" i="2"/>
  <c r="N43" i="2"/>
  <c r="N47" i="2"/>
  <c r="N51" i="2"/>
  <c r="N55" i="2"/>
  <c r="N59" i="2"/>
  <c r="N63" i="2"/>
  <c r="N6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H8" i="2"/>
  <c r="H9" i="2"/>
  <c r="D9" i="2" s="1"/>
  <c r="H10" i="2"/>
  <c r="H11" i="2"/>
  <c r="H12" i="2"/>
  <c r="H13" i="2"/>
  <c r="D13" i="2" s="1"/>
  <c r="H14" i="2"/>
  <c r="H15" i="2"/>
  <c r="H16" i="2"/>
  <c r="H17" i="2"/>
  <c r="D17" i="2" s="1"/>
  <c r="H18" i="2"/>
  <c r="H19" i="2"/>
  <c r="H20" i="2"/>
  <c r="H21" i="2"/>
  <c r="D21" i="2" s="1"/>
  <c r="H22" i="2"/>
  <c r="H23" i="2"/>
  <c r="H24" i="2"/>
  <c r="H25" i="2"/>
  <c r="D25" i="2" s="1"/>
  <c r="H26" i="2"/>
  <c r="H27" i="2"/>
  <c r="H28" i="2"/>
  <c r="H29" i="2"/>
  <c r="D29" i="2" s="1"/>
  <c r="H30" i="2"/>
  <c r="H31" i="2"/>
  <c r="H32" i="2"/>
  <c r="H33" i="2"/>
  <c r="D33" i="2" s="1"/>
  <c r="H34" i="2"/>
  <c r="H35" i="2"/>
  <c r="H36" i="2"/>
  <c r="H37" i="2"/>
  <c r="D37" i="2" s="1"/>
  <c r="H38" i="2"/>
  <c r="H39" i="2"/>
  <c r="H40" i="2"/>
  <c r="H41" i="2"/>
  <c r="D41" i="2" s="1"/>
  <c r="H42" i="2"/>
  <c r="H43" i="2"/>
  <c r="H44" i="2"/>
  <c r="H45" i="2"/>
  <c r="D45" i="2" s="1"/>
  <c r="H46" i="2"/>
  <c r="H47" i="2"/>
  <c r="H48" i="2"/>
  <c r="H49" i="2"/>
  <c r="D49" i="2" s="1"/>
  <c r="H50" i="2"/>
  <c r="H51" i="2"/>
  <c r="H52" i="2"/>
  <c r="H53" i="2"/>
  <c r="D53" i="2" s="1"/>
  <c r="H54" i="2"/>
  <c r="H55" i="2"/>
  <c r="H56" i="2"/>
  <c r="H57" i="2"/>
  <c r="D57" i="2" s="1"/>
  <c r="H58" i="2"/>
  <c r="H59" i="2"/>
  <c r="H60" i="2"/>
  <c r="H61" i="2"/>
  <c r="D61" i="2" s="1"/>
  <c r="H62" i="2"/>
  <c r="H63" i="2"/>
  <c r="H64" i="2"/>
  <c r="H65" i="2"/>
  <c r="D65" i="2" s="1"/>
  <c r="H66" i="2"/>
  <c r="H67" i="2"/>
  <c r="H68" i="2"/>
  <c r="H69" i="2"/>
  <c r="D69" i="2" s="1"/>
  <c r="H7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D11" i="2"/>
  <c r="D15" i="2"/>
  <c r="D19" i="2"/>
  <c r="D23" i="2"/>
  <c r="D27" i="2"/>
  <c r="D31" i="2"/>
  <c r="D35" i="2"/>
  <c r="D39" i="2"/>
  <c r="D43" i="2"/>
  <c r="D47" i="2"/>
  <c r="D51" i="2"/>
  <c r="D55" i="2"/>
  <c r="D59" i="2"/>
  <c r="D63" i="2"/>
  <c r="D67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D8" i="1"/>
  <c r="D9" i="1"/>
  <c r="J9" i="1" s="1"/>
  <c r="D10" i="1"/>
  <c r="D11" i="1"/>
  <c r="J11" i="1" s="1"/>
  <c r="D12" i="1"/>
  <c r="D13" i="1"/>
  <c r="J13" i="1" s="1"/>
  <c r="D14" i="1"/>
  <c r="D15" i="1"/>
  <c r="J15" i="1" s="1"/>
  <c r="D16" i="1"/>
  <c r="D17" i="1"/>
  <c r="J17" i="1" s="1"/>
  <c r="D18" i="1"/>
  <c r="D19" i="1"/>
  <c r="J19" i="1" s="1"/>
  <c r="D20" i="1"/>
  <c r="D21" i="1"/>
  <c r="J21" i="1" s="1"/>
  <c r="D22" i="1"/>
  <c r="D23" i="1"/>
  <c r="J23" i="1" s="1"/>
  <c r="D24" i="1"/>
  <c r="D25" i="1"/>
  <c r="J25" i="1" s="1"/>
  <c r="D26" i="1"/>
  <c r="D27" i="1"/>
  <c r="J27" i="1" s="1"/>
  <c r="D28" i="1"/>
  <c r="D29" i="1"/>
  <c r="J29" i="1" s="1"/>
  <c r="D30" i="1"/>
  <c r="D31" i="1"/>
  <c r="J31" i="1" s="1"/>
  <c r="D32" i="1"/>
  <c r="D33" i="1"/>
  <c r="J33" i="1" s="1"/>
  <c r="D34" i="1"/>
  <c r="D35" i="1"/>
  <c r="J35" i="1" s="1"/>
  <c r="D36" i="1"/>
  <c r="D37" i="1"/>
  <c r="J37" i="1" s="1"/>
  <c r="D38" i="1"/>
  <c r="D39" i="1"/>
  <c r="J39" i="1" s="1"/>
  <c r="D40" i="1"/>
  <c r="D41" i="1"/>
  <c r="J41" i="1" s="1"/>
  <c r="D42" i="1"/>
  <c r="D43" i="1"/>
  <c r="J43" i="1" s="1"/>
  <c r="D44" i="1"/>
  <c r="D45" i="1"/>
  <c r="J45" i="1" s="1"/>
  <c r="D46" i="1"/>
  <c r="D47" i="1"/>
  <c r="J47" i="1" s="1"/>
  <c r="D48" i="1"/>
  <c r="D49" i="1"/>
  <c r="J49" i="1" s="1"/>
  <c r="D50" i="1"/>
  <c r="D51" i="1"/>
  <c r="J51" i="1" s="1"/>
  <c r="D52" i="1"/>
  <c r="D53" i="1"/>
  <c r="J53" i="1" s="1"/>
  <c r="D54" i="1"/>
  <c r="D55" i="1"/>
  <c r="J55" i="1" s="1"/>
  <c r="D56" i="1"/>
  <c r="D57" i="1"/>
  <c r="J57" i="1" s="1"/>
  <c r="D58" i="1"/>
  <c r="D59" i="1"/>
  <c r="J59" i="1" s="1"/>
  <c r="D60" i="1"/>
  <c r="D61" i="1"/>
  <c r="J61" i="1" s="1"/>
  <c r="D62" i="1"/>
  <c r="D63" i="1"/>
  <c r="J63" i="1" s="1"/>
  <c r="D64" i="1"/>
  <c r="D65" i="1"/>
  <c r="J65" i="1" s="1"/>
  <c r="D66" i="1"/>
  <c r="D67" i="1"/>
  <c r="J67" i="1" s="1"/>
  <c r="D68" i="1"/>
  <c r="D69" i="1"/>
  <c r="J69" i="1" s="1"/>
  <c r="D70" i="1"/>
  <c r="N17" i="2" l="1"/>
  <c r="D70" i="2"/>
  <c r="D68" i="2"/>
  <c r="D66" i="2"/>
  <c r="D64" i="2"/>
  <c r="D62" i="2"/>
  <c r="D60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D12" i="2"/>
  <c r="D10" i="2"/>
  <c r="D8" i="2"/>
  <c r="N70" i="2"/>
  <c r="N68" i="2"/>
  <c r="N66" i="2"/>
  <c r="N64" i="2"/>
  <c r="N62" i="2"/>
  <c r="N60" i="2"/>
  <c r="N58" i="2"/>
  <c r="N56" i="2"/>
  <c r="N54" i="2"/>
  <c r="N52" i="2"/>
  <c r="N50" i="2"/>
  <c r="N48" i="2"/>
  <c r="N46" i="2"/>
  <c r="N44" i="2"/>
  <c r="N42" i="2"/>
  <c r="N40" i="2"/>
  <c r="N38" i="2"/>
  <c r="N36" i="2"/>
  <c r="N34" i="2"/>
  <c r="N32" i="2"/>
  <c r="N30" i="2"/>
  <c r="N28" i="2"/>
  <c r="N26" i="2"/>
  <c r="N24" i="2"/>
  <c r="N22" i="2"/>
  <c r="N20" i="2"/>
  <c r="N18" i="2"/>
  <c r="N16" i="2"/>
  <c r="N14" i="2"/>
  <c r="N12" i="2"/>
  <c r="N10" i="2"/>
  <c r="N8" i="2"/>
  <c r="F70" i="1"/>
  <c r="Q70" i="1"/>
  <c r="N70" i="1"/>
  <c r="F68" i="1"/>
  <c r="Q68" i="1"/>
  <c r="N68" i="1"/>
  <c r="F66" i="1"/>
  <c r="Q66" i="1"/>
  <c r="N66" i="1"/>
  <c r="F64" i="1"/>
  <c r="Q64" i="1"/>
  <c r="N64" i="1"/>
  <c r="F62" i="1"/>
  <c r="Q62" i="1"/>
  <c r="N62" i="1"/>
  <c r="F60" i="1"/>
  <c r="Q60" i="1"/>
  <c r="N60" i="1"/>
  <c r="F58" i="1"/>
  <c r="Q58" i="1"/>
  <c r="N58" i="1"/>
  <c r="F56" i="1"/>
  <c r="Q56" i="1"/>
  <c r="N56" i="1"/>
  <c r="F54" i="1"/>
  <c r="Q54" i="1"/>
  <c r="N54" i="1"/>
  <c r="F52" i="1"/>
  <c r="Q52" i="1"/>
  <c r="N52" i="1"/>
  <c r="F50" i="1"/>
  <c r="Q50" i="1"/>
  <c r="N50" i="1"/>
  <c r="F48" i="1"/>
  <c r="Q48" i="1"/>
  <c r="N48" i="1"/>
  <c r="F46" i="1"/>
  <c r="Q46" i="1"/>
  <c r="N46" i="1"/>
  <c r="F44" i="1"/>
  <c r="Q44" i="1"/>
  <c r="N44" i="1"/>
  <c r="F42" i="1"/>
  <c r="Q42" i="1"/>
  <c r="N42" i="1"/>
  <c r="F40" i="1"/>
  <c r="Q40" i="1"/>
  <c r="N40" i="1"/>
  <c r="F38" i="1"/>
  <c r="Q38" i="1"/>
  <c r="N38" i="1"/>
  <c r="F36" i="1"/>
  <c r="Q36" i="1"/>
  <c r="L36" i="1"/>
  <c r="N36" i="1"/>
  <c r="F34" i="1"/>
  <c r="Q34" i="1"/>
  <c r="L34" i="1"/>
  <c r="N34" i="1"/>
  <c r="F32" i="1"/>
  <c r="Q32" i="1"/>
  <c r="L32" i="1"/>
  <c r="N32" i="1"/>
  <c r="F30" i="1"/>
  <c r="Q30" i="1"/>
  <c r="L30" i="1"/>
  <c r="N30" i="1"/>
  <c r="F28" i="1"/>
  <c r="Q28" i="1"/>
  <c r="L28" i="1"/>
  <c r="N28" i="1"/>
  <c r="F26" i="1"/>
  <c r="Q26" i="1"/>
  <c r="L26" i="1"/>
  <c r="N26" i="1"/>
  <c r="F24" i="1"/>
  <c r="Q24" i="1"/>
  <c r="L24" i="1"/>
  <c r="N24" i="1"/>
  <c r="F22" i="1"/>
  <c r="Q22" i="1"/>
  <c r="L22" i="1"/>
  <c r="N22" i="1"/>
  <c r="F20" i="1"/>
  <c r="Q20" i="1"/>
  <c r="L20" i="1"/>
  <c r="N20" i="1"/>
  <c r="F18" i="1"/>
  <c r="Q18" i="1"/>
  <c r="L18" i="1"/>
  <c r="N18" i="1"/>
  <c r="F16" i="1"/>
  <c r="Q16" i="1"/>
  <c r="L16" i="1"/>
  <c r="N16" i="1"/>
  <c r="F14" i="1"/>
  <c r="Q14" i="1"/>
  <c r="L14" i="1"/>
  <c r="N14" i="1"/>
  <c r="F12" i="1"/>
  <c r="Q12" i="1"/>
  <c r="L12" i="1"/>
  <c r="N12" i="1"/>
  <c r="F10" i="1"/>
  <c r="Q10" i="1"/>
  <c r="L10" i="1"/>
  <c r="N10" i="1"/>
  <c r="F8" i="1"/>
  <c r="Q8" i="1"/>
  <c r="L8" i="1"/>
  <c r="N8" i="1"/>
  <c r="L70" i="1"/>
  <c r="L68" i="1"/>
  <c r="L66" i="1"/>
  <c r="L64" i="1"/>
  <c r="L62" i="1"/>
  <c r="L60" i="1"/>
  <c r="L58" i="1"/>
  <c r="L56" i="1"/>
  <c r="L54" i="1"/>
  <c r="L52" i="1"/>
  <c r="L48" i="1"/>
  <c r="L44" i="1"/>
  <c r="L40" i="1"/>
  <c r="F69" i="1"/>
  <c r="N69" i="1"/>
  <c r="Q69" i="1"/>
  <c r="F67" i="1"/>
  <c r="N67" i="1"/>
  <c r="Q67" i="1"/>
  <c r="F65" i="1"/>
  <c r="N65" i="1"/>
  <c r="Q65" i="1"/>
  <c r="F63" i="1"/>
  <c r="N63" i="1"/>
  <c r="Q63" i="1"/>
  <c r="F61" i="1"/>
  <c r="N61" i="1"/>
  <c r="Q61" i="1"/>
  <c r="F59" i="1"/>
  <c r="N59" i="1"/>
  <c r="Q59" i="1"/>
  <c r="F57" i="1"/>
  <c r="N57" i="1"/>
  <c r="Q57" i="1"/>
  <c r="F55" i="1"/>
  <c r="N55" i="1"/>
  <c r="Q55" i="1"/>
  <c r="F53" i="1"/>
  <c r="N53" i="1"/>
  <c r="Q53" i="1"/>
  <c r="F51" i="1"/>
  <c r="N51" i="1"/>
  <c r="Q51" i="1"/>
  <c r="L51" i="1"/>
  <c r="F49" i="1"/>
  <c r="N49" i="1"/>
  <c r="Q49" i="1"/>
  <c r="L49" i="1"/>
  <c r="F47" i="1"/>
  <c r="N47" i="1"/>
  <c r="Q47" i="1"/>
  <c r="L47" i="1"/>
  <c r="F45" i="1"/>
  <c r="N45" i="1"/>
  <c r="Q45" i="1"/>
  <c r="L45" i="1"/>
  <c r="F43" i="1"/>
  <c r="N43" i="1"/>
  <c r="Q43" i="1"/>
  <c r="L43" i="1"/>
  <c r="F41" i="1"/>
  <c r="N41" i="1"/>
  <c r="Q41" i="1"/>
  <c r="L41" i="1"/>
  <c r="F39" i="1"/>
  <c r="N39" i="1"/>
  <c r="Q39" i="1"/>
  <c r="L39" i="1"/>
  <c r="F37" i="1"/>
  <c r="N37" i="1"/>
  <c r="Q37" i="1"/>
  <c r="L37" i="1"/>
  <c r="F35" i="1"/>
  <c r="N35" i="1"/>
  <c r="Q35" i="1"/>
  <c r="L35" i="1"/>
  <c r="F33" i="1"/>
  <c r="N33" i="1"/>
  <c r="Q33" i="1"/>
  <c r="L33" i="1"/>
  <c r="F31" i="1"/>
  <c r="N31" i="1"/>
  <c r="Q31" i="1"/>
  <c r="L31" i="1"/>
  <c r="F29" i="1"/>
  <c r="N29" i="1"/>
  <c r="Q29" i="1"/>
  <c r="L29" i="1"/>
  <c r="F27" i="1"/>
  <c r="N27" i="1"/>
  <c r="Q27" i="1"/>
  <c r="L27" i="1"/>
  <c r="F25" i="1"/>
  <c r="N25" i="1"/>
  <c r="Q25" i="1"/>
  <c r="L25" i="1"/>
  <c r="F23" i="1"/>
  <c r="N23" i="1"/>
  <c r="Q23" i="1"/>
  <c r="L23" i="1"/>
  <c r="F21" i="1"/>
  <c r="N21" i="1"/>
  <c r="Q21" i="1"/>
  <c r="L21" i="1"/>
  <c r="F19" i="1"/>
  <c r="N19" i="1"/>
  <c r="Q19" i="1"/>
  <c r="L19" i="1"/>
  <c r="F17" i="1"/>
  <c r="N17" i="1"/>
  <c r="Q17" i="1"/>
  <c r="L17" i="1"/>
  <c r="F15" i="1"/>
  <c r="N15" i="1"/>
  <c r="Q15" i="1"/>
  <c r="L15" i="1"/>
  <c r="F13" i="1"/>
  <c r="N13" i="1"/>
  <c r="Q13" i="1"/>
  <c r="L13" i="1"/>
  <c r="F11" i="1"/>
  <c r="N11" i="1"/>
  <c r="Q11" i="1"/>
  <c r="L11" i="1"/>
  <c r="F9" i="1"/>
  <c r="N9" i="1"/>
  <c r="Q9" i="1"/>
  <c r="L9" i="1"/>
  <c r="J70" i="1"/>
  <c r="J68" i="1"/>
  <c r="J66" i="1"/>
  <c r="J64" i="1"/>
  <c r="J62" i="1"/>
  <c r="J60" i="1"/>
  <c r="J58" i="1"/>
  <c r="J56" i="1"/>
  <c r="J54" i="1"/>
  <c r="J52" i="1"/>
  <c r="J50" i="1"/>
  <c r="J48" i="1"/>
  <c r="J46" i="1"/>
  <c r="J44" i="1"/>
  <c r="J42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  <c r="J8" i="1"/>
  <c r="L69" i="1"/>
  <c r="L67" i="1"/>
  <c r="L65" i="1"/>
  <c r="L63" i="1"/>
  <c r="L61" i="1"/>
  <c r="L59" i="1"/>
  <c r="L57" i="1"/>
  <c r="L55" i="1"/>
  <c r="L53" i="1"/>
  <c r="L50" i="1"/>
  <c r="L46" i="1"/>
  <c r="L42" i="1"/>
  <c r="L3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F7" i="2"/>
  <c r="AC7" i="2"/>
  <c r="E7" i="2"/>
  <c r="E7" i="1"/>
  <c r="I7" i="1"/>
  <c r="H7" i="2"/>
  <c r="O7" i="2"/>
  <c r="AD2" i="4"/>
  <c r="AD15" i="4" s="1"/>
  <c r="H8" i="4" s="1"/>
  <c r="AG2" i="4"/>
  <c r="K7" i="2"/>
  <c r="V7" i="2"/>
  <c r="AJ7" i="2"/>
  <c r="N7" i="2" l="1"/>
  <c r="D7" i="1"/>
  <c r="F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J7" i="1" l="1"/>
  <c r="L7" i="1"/>
  <c r="N7" i="1"/>
  <c r="Q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<sst xmlns="http://schemas.openxmlformats.org/spreadsheetml/2006/main" count="1049" uniqueCount="444">
  <si>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</si>
  <si>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</si>
  <si>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</si>
  <si>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</si>
  <si>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</si>
  <si>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</si>
  <si>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</si>
  <si>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</si>
  <si>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</si>
  <si>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</si>
  <si>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</si>
  <si>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</si>
  <si>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</si>
  <si>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</si>
  <si>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</si>
  <si>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</si>
  <si>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</si>
  <si>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</si>
  <si>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</si>
  <si>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</si>
  <si>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</si>
  <si>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</si>
  <si>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</si>
  <si>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</si>
  <si>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</si>
  <si>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</si>
  <si>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</si>
  <si>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</si>
  <si>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</si>
  <si>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</si>
  <si>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</si>
  <si>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</si>
  <si>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</si>
  <si>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</si>
  <si>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</si>
  <si>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</si>
  <si>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</si>
  <si>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</si>
  <si>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</si>
  <si>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</si>
  <si>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</si>
  <si>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</si>
  <si>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</si>
  <si>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</si>
  <si>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</si>
  <si>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</si>
  <si>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</si>
  <si>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</si>
  <si>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</si>
  <si>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</si>
  <si>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</si>
  <si>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</si>
  <si>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</si>
  <si>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</si>
  <si>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</si>
  <si>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</si>
  <si>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</si>
  <si>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</si>
  <si>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</si>
  <si>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</si>
  <si>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</si>
  <si>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</si>
  <si>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</si>
  <si>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</si>
  <si>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</si>
  <si>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</si>
  <si>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</si>
  <si>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</si>
  <si>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</si>
  <si>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</si>
  <si>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</si>
  <si>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</si>
  <si>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</si>
  <si>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</si>
  <si>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</si>
  <si>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</si>
  <si>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</si>
  <si>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</si>
  <si>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</si>
  <si>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</si>
  <si>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</si>
  <si>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</si>
  <si>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</si>
  <si>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</si>
  <si>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</si>
  <si>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</si>
  <si>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</si>
  <si>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</si>
  <si>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</si>
  <si>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</si>
  <si>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</si>
  <si>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</si>
  <si>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</si>
  <si>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</si>
  <si>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</si>
  <si>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</si>
  <si>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</si>
  <si>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</si>
  <si>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</si>
  <si>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</si>
  <si>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</si>
  <si>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</si>
  <si>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</si>
  <si>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</si>
  <si>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</si>
  <si>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</si>
  <si>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</si>
  <si>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</si>
  <si>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</si>
  <si>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</si>
  <si>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</si>
  <si>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</si>
  <si>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</si>
  <si>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</si>
  <si>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</si>
  <si>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</si>
  <si>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</si>
  <si>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</si>
  <si>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</si>
  <si>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</si>
  <si>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</si>
  <si>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</si>
  <si>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</si>
  <si>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</si>
  <si>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</si>
  <si>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</si>
  <si>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</si>
  <si>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</si>
  <si>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</si>
  <si>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</si>
  <si>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</si>
  <si>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</si>
  <si>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</si>
  <si>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</si>
  <si>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</si>
  <si>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</si>
  <si>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</si>
  <si>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</si>
  <si>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</si>
  <si>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</si>
  <si>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</si>
  <si>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</si>
  <si>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</si>
  <si>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</si>
  <si>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</si>
  <si>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</si>
  <si>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</si>
  <si>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</si>
  <si>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</si>
  <si>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</si>
  <si>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</si>
  <si>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</si>
  <si>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</si>
  <si>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</si>
  <si>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</si>
  <si>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</si>
  <si>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</si>
  <si>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</si>
  <si>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</si>
  <si>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</si>
  <si>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</si>
  <si>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</si>
  <si>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</si>
  <si>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</si>
  <si>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</si>
  <si>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</si>
  <si>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</si>
  <si>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</si>
  <si>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</si>
  <si>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</si>
  <si>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</si>
  <si>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</si>
  <si>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</si>
  <si>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</si>
  <si>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</si>
  <si>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</si>
  <si>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</si>
  <si>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</si>
  <si>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</si>
  <si>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</si>
  <si>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</si>
  <si>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</si>
  <si>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</si>
  <si>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</si>
  <si>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</si>
  <si>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</si>
  <si>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</si>
  <si>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</si>
  <si>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</si>
  <si>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</si>
  <si>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</si>
  <si>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</si>
  <si>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</si>
  <si>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</si>
  <si>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</si>
  <si>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</si>
  <si>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</si>
  <si>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</si>
  <si>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</si>
  <si>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</si>
  <si>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</si>
  <si>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</si>
  <si>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</si>
  <si>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</si>
  <si>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</si>
  <si>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</si>
  <si>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</si>
  <si>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</si>
  <si>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</si>
  <si>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</si>
  <si>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</si>
  <si>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</si>
  <si>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</si>
  <si>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</si>
  <si>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</si>
  <si>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</si>
  <si>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</si>
  <si>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</si>
  <si>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</si>
  <si>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</si>
  <si>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</si>
  <si>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</si>
  <si>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</si>
  <si>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</si>
  <si>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</si>
  <si>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</si>
  <si>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</si>
  <si>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</si>
  <si>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</si>
  <si>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</si>
  <si>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</si>
  <si>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</si>
  <si>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</si>
  <si>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</si>
  <si>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</si>
  <si>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</si>
  <si>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</si>
  <si>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</si>
  <si>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</si>
  <si>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</si>
  <si>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</si>
  <si>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</si>
  <si>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</si>
  <si>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</si>
  <si>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</si>
  <si>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</si>
  <si>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</si>
  <si>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</si>
  <si>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</si>
  <si>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</si>
  <si>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</si>
  <si>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13000</t>
  </si>
  <si>
    <t>水洗化人口等（平成28年度実績）</t>
    <phoneticPr fontId="3"/>
  </si>
  <si>
    <t>し尿処理の状況（平成28年度実績）</t>
    <phoneticPr fontId="3"/>
  </si>
  <si>
    <t>13100</t>
  </si>
  <si>
    <t>東京都23区分</t>
  </si>
  <si>
    <t>131014</t>
    <phoneticPr fontId="3"/>
  </si>
  <si>
    <t>13101</t>
  </si>
  <si>
    <t>千代田区</t>
  </si>
  <si>
    <t>○</t>
  </si>
  <si>
    <t>131101</t>
    <phoneticPr fontId="3"/>
  </si>
  <si>
    <t>13102</t>
  </si>
  <si>
    <t>中央区</t>
  </si>
  <si>
    <t>131102</t>
    <phoneticPr fontId="3"/>
  </si>
  <si>
    <t>13103</t>
  </si>
  <si>
    <t>港区</t>
  </si>
  <si>
    <t>131103</t>
    <phoneticPr fontId="3"/>
  </si>
  <si>
    <t>13104</t>
  </si>
  <si>
    <t>新宿区</t>
  </si>
  <si>
    <t>131104</t>
    <phoneticPr fontId="3"/>
  </si>
  <si>
    <t>13105</t>
  </si>
  <si>
    <t>文京区</t>
  </si>
  <si>
    <t>131105</t>
    <phoneticPr fontId="3"/>
  </si>
  <si>
    <t>13106</t>
  </si>
  <si>
    <t>台東区</t>
  </si>
  <si>
    <t>131106</t>
    <phoneticPr fontId="3"/>
  </si>
  <si>
    <t>13107</t>
  </si>
  <si>
    <t>墨田区</t>
  </si>
  <si>
    <t>131107</t>
    <phoneticPr fontId="3"/>
  </si>
  <si>
    <t>13108</t>
  </si>
  <si>
    <t>江東区</t>
  </si>
  <si>
    <t>131108</t>
    <phoneticPr fontId="3"/>
  </si>
  <si>
    <t>13109</t>
  </si>
  <si>
    <t>品川区</t>
  </si>
  <si>
    <t>131109</t>
    <phoneticPr fontId="3"/>
  </si>
  <si>
    <t>13110</t>
  </si>
  <si>
    <t>目黒区</t>
  </si>
  <si>
    <t>131110</t>
    <phoneticPr fontId="3"/>
  </si>
  <si>
    <t>13111</t>
  </si>
  <si>
    <t>大田区</t>
  </si>
  <si>
    <t>131111</t>
    <phoneticPr fontId="3"/>
  </si>
  <si>
    <t>13112</t>
  </si>
  <si>
    <t>世田谷区</t>
  </si>
  <si>
    <t>131112</t>
    <phoneticPr fontId="3"/>
  </si>
  <si>
    <t>13113</t>
  </si>
  <si>
    <t>渋谷区</t>
  </si>
  <si>
    <t>131113</t>
    <phoneticPr fontId="3"/>
  </si>
  <si>
    <t>13114</t>
  </si>
  <si>
    <t>中野区</t>
  </si>
  <si>
    <t>131114</t>
    <phoneticPr fontId="3"/>
  </si>
  <si>
    <t>13115</t>
  </si>
  <si>
    <t>杉並区</t>
  </si>
  <si>
    <t>131115</t>
    <phoneticPr fontId="3"/>
  </si>
  <si>
    <t>13116</t>
  </si>
  <si>
    <t>豊島区</t>
  </si>
  <si>
    <t>131116</t>
    <phoneticPr fontId="3"/>
  </si>
  <si>
    <t>13117</t>
  </si>
  <si>
    <t>北区</t>
  </si>
  <si>
    <t>131117</t>
    <phoneticPr fontId="3"/>
  </si>
  <si>
    <t>13118</t>
  </si>
  <si>
    <t>荒川区</t>
  </si>
  <si>
    <t>131118</t>
    <phoneticPr fontId="3"/>
  </si>
  <si>
    <t>13119</t>
  </si>
  <si>
    <t>板橋区</t>
  </si>
  <si>
    <t>131119</t>
    <phoneticPr fontId="3"/>
  </si>
  <si>
    <t>13120</t>
  </si>
  <si>
    <t>練馬区</t>
  </si>
  <si>
    <t>131120</t>
    <phoneticPr fontId="3"/>
  </si>
  <si>
    <t>13121</t>
  </si>
  <si>
    <t>足立区</t>
  </si>
  <si>
    <t>131121</t>
    <phoneticPr fontId="3"/>
  </si>
  <si>
    <t>13122</t>
  </si>
  <si>
    <t>葛飾区</t>
  </si>
  <si>
    <t>131122</t>
    <phoneticPr fontId="3"/>
  </si>
  <si>
    <t>13123</t>
  </si>
  <si>
    <t>江戸川区</t>
  </si>
  <si>
    <t>131123</t>
    <phoneticPr fontId="3"/>
  </si>
  <si>
    <t>13201</t>
  </si>
  <si>
    <t>八王子市</t>
  </si>
  <si>
    <t>131201</t>
    <phoneticPr fontId="3"/>
  </si>
  <si>
    <t>13202</t>
  </si>
  <si>
    <t>立川市</t>
  </si>
  <si>
    <t>131202</t>
    <phoneticPr fontId="3"/>
  </si>
  <si>
    <t>13203</t>
  </si>
  <si>
    <t>武蔵野市</t>
  </si>
  <si>
    <t>131203</t>
    <phoneticPr fontId="3"/>
  </si>
  <si>
    <t>13204</t>
  </si>
  <si>
    <t>三鷹市</t>
  </si>
  <si>
    <t>131204</t>
    <phoneticPr fontId="3"/>
  </si>
  <si>
    <t>13205</t>
  </si>
  <si>
    <t>青梅市</t>
  </si>
  <si>
    <t>131205</t>
    <phoneticPr fontId="3"/>
  </si>
  <si>
    <t>13206</t>
  </si>
  <si>
    <t>府中市</t>
  </si>
  <si>
    <t>131206</t>
    <phoneticPr fontId="3"/>
  </si>
  <si>
    <t>13207</t>
  </si>
  <si>
    <t>昭島市</t>
  </si>
  <si>
    <t>131207</t>
    <phoneticPr fontId="3"/>
  </si>
  <si>
    <t>13208</t>
  </si>
  <si>
    <t>調布市</t>
  </si>
  <si>
    <t>131208</t>
    <phoneticPr fontId="3"/>
  </si>
  <si>
    <t>13209</t>
  </si>
  <si>
    <t>町田市</t>
  </si>
  <si>
    <t>131209</t>
    <phoneticPr fontId="3"/>
  </si>
  <si>
    <t>13210</t>
  </si>
  <si>
    <t>小金井市</t>
  </si>
  <si>
    <t>131210</t>
    <phoneticPr fontId="3"/>
  </si>
  <si>
    <t>13211</t>
  </si>
  <si>
    <t>小平市</t>
  </si>
  <si>
    <t>131211</t>
    <phoneticPr fontId="3"/>
  </si>
  <si>
    <t>13212</t>
  </si>
  <si>
    <t>日野市</t>
  </si>
  <si>
    <t>131212</t>
    <phoneticPr fontId="3"/>
  </si>
  <si>
    <t>13213</t>
  </si>
  <si>
    <t>東村山市</t>
  </si>
  <si>
    <t>131213</t>
    <phoneticPr fontId="3"/>
  </si>
  <si>
    <t>13214</t>
  </si>
  <si>
    <t>国分寺市</t>
  </si>
  <si>
    <t>131214</t>
    <phoneticPr fontId="3"/>
  </si>
  <si>
    <t>13215</t>
  </si>
  <si>
    <t>国立市</t>
  </si>
  <si>
    <t>131215</t>
    <phoneticPr fontId="3"/>
  </si>
  <si>
    <t>13218</t>
  </si>
  <si>
    <t>福生市</t>
  </si>
  <si>
    <t>131218</t>
    <phoneticPr fontId="3"/>
  </si>
  <si>
    <t>13219</t>
  </si>
  <si>
    <t>狛江市</t>
  </si>
  <si>
    <t>131219</t>
    <phoneticPr fontId="3"/>
  </si>
  <si>
    <t>13220</t>
  </si>
  <si>
    <t>東大和市</t>
  </si>
  <si>
    <t>131220</t>
    <phoneticPr fontId="3"/>
  </si>
  <si>
    <t>13221</t>
  </si>
  <si>
    <t>清瀬市</t>
  </si>
  <si>
    <t>131221</t>
    <phoneticPr fontId="3"/>
  </si>
  <si>
    <t>13222</t>
  </si>
  <si>
    <t>東久留米市</t>
  </si>
  <si>
    <t>131222</t>
    <phoneticPr fontId="3"/>
  </si>
  <si>
    <t>13223</t>
  </si>
  <si>
    <t>武蔵村山市</t>
  </si>
  <si>
    <t>131223</t>
    <phoneticPr fontId="3"/>
  </si>
  <si>
    <t>13224</t>
  </si>
  <si>
    <t>多摩市</t>
  </si>
  <si>
    <t>131224</t>
    <phoneticPr fontId="3"/>
  </si>
  <si>
    <t>13225</t>
  </si>
  <si>
    <t>稲城市</t>
  </si>
  <si>
    <t>131225</t>
    <phoneticPr fontId="3"/>
  </si>
  <si>
    <t>13227</t>
  </si>
  <si>
    <t>羽村市</t>
  </si>
  <si>
    <t>131227</t>
    <phoneticPr fontId="3"/>
  </si>
  <si>
    <t>13228</t>
  </si>
  <si>
    <t>あきる野市</t>
  </si>
  <si>
    <t>131228</t>
    <phoneticPr fontId="3"/>
  </si>
  <si>
    <t>13229</t>
  </si>
  <si>
    <t>西東京市</t>
  </si>
  <si>
    <t>131229</t>
    <phoneticPr fontId="3"/>
  </si>
  <si>
    <t>13303</t>
  </si>
  <si>
    <t>瑞穂町</t>
  </si>
  <si>
    <t>131303</t>
    <phoneticPr fontId="3"/>
  </si>
  <si>
    <t>13305</t>
  </si>
  <si>
    <t xml:space="preserve">日の出町 </t>
  </si>
  <si>
    <t>131305</t>
    <phoneticPr fontId="3"/>
  </si>
  <si>
    <t>13307</t>
  </si>
  <si>
    <t>檜原村</t>
  </si>
  <si>
    <t>131307</t>
    <phoneticPr fontId="3"/>
  </si>
  <si>
    <t>13308</t>
  </si>
  <si>
    <t>奥多摩町</t>
  </si>
  <si>
    <t>131308</t>
    <phoneticPr fontId="3"/>
  </si>
  <si>
    <t>13361</t>
  </si>
  <si>
    <t>大島町</t>
  </si>
  <si>
    <t>131361</t>
    <phoneticPr fontId="3"/>
  </si>
  <si>
    <t>13362</t>
  </si>
  <si>
    <t>利島村</t>
  </si>
  <si>
    <t>131362</t>
    <phoneticPr fontId="3"/>
  </si>
  <si>
    <t>13363</t>
  </si>
  <si>
    <t>新島村</t>
  </si>
  <si>
    <t>131363</t>
    <phoneticPr fontId="3"/>
  </si>
  <si>
    <t>13364</t>
  </si>
  <si>
    <t>神津島村</t>
  </si>
  <si>
    <t>131364</t>
    <phoneticPr fontId="3"/>
  </si>
  <si>
    <t>13381</t>
  </si>
  <si>
    <t>三宅村</t>
  </si>
  <si>
    <t>131381</t>
    <phoneticPr fontId="3"/>
  </si>
  <si>
    <t>13382</t>
  </si>
  <si>
    <t>御蔵島村</t>
  </si>
  <si>
    <t>131382</t>
    <phoneticPr fontId="3"/>
  </si>
  <si>
    <t>13401</t>
  </si>
  <si>
    <t>八丈町</t>
  </si>
  <si>
    <t>131401</t>
    <phoneticPr fontId="3"/>
  </si>
  <si>
    <t>13402</t>
  </si>
  <si>
    <t>青ヶ島村</t>
  </si>
  <si>
    <t>131402</t>
    <phoneticPr fontId="3"/>
  </si>
  <si>
    <t>13421</t>
  </si>
  <si>
    <t>小笠原村</t>
  </si>
  <si>
    <t>131421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</si>
</sst>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7" fillId="0" borderId="2" xfId="0" applyNumberFormat="1" applyFont="1" applyFill="1" applyBorder="1" applyAlignment="1">
      <alignment horizontal="left"/>
    </xf>
    <xf numFmtId="49" fontId="7" fillId="0" borderId="2" xfId="0" applyNumberFormat="1" applyFont="1" applyFill="1" applyBorder="1" applyAlignment="1"/>
    <xf numFmtId="0" fontId="7" fillId="0" borderId="2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49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 applyAlignment="1">
      <alignment horizontal="right" vertical="center"/>
    </xf>
    <xf numFmtId="0" fontId="13" fillId="0" borderId="0" xfId="0" quotePrefix="1" applyNumberFormat="1" applyFont="1" applyFill="1" applyBorder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23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17"/>
      <c r="AB1" s="117"/>
    </row>
    <row r="2" spans="1:28" s="76" customFormat="1" ht="13.5" customHeight="1">
      <c r="A2" s="126" t="s">
        <v>193</v>
      </c>
      <c r="B2" s="128" t="s">
        <v>194</v>
      </c>
      <c r="C2" s="129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32" t="s">
        <v>198</v>
      </c>
      <c r="T2" s="133"/>
      <c r="U2" s="133"/>
      <c r="V2" s="134"/>
      <c r="W2" s="138" t="s">
        <v>199</v>
      </c>
      <c r="X2" s="133"/>
      <c r="Y2" s="133"/>
      <c r="Z2" s="134"/>
      <c r="AA2" s="118"/>
      <c r="AB2" s="118"/>
    </row>
    <row r="3" spans="1:28" s="76" customFormat="1" ht="13.5" customHeight="1">
      <c r="A3" s="127"/>
      <c r="B3" s="127"/>
      <c r="C3" s="130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35"/>
      <c r="T3" s="136"/>
      <c r="U3" s="136"/>
      <c r="V3" s="137"/>
      <c r="W3" s="135"/>
      <c r="X3" s="136"/>
      <c r="Y3" s="136"/>
      <c r="Z3" s="137"/>
      <c r="AA3" s="118"/>
      <c r="AB3" s="118"/>
    </row>
    <row r="4" spans="1:28" s="76" customFormat="1" ht="18.75" customHeight="1">
      <c r="A4" s="127"/>
      <c r="B4" s="127"/>
      <c r="C4" s="130"/>
      <c r="D4" s="64"/>
      <c r="E4" s="131" t="s">
        <v>200</v>
      </c>
      <c r="F4" s="124" t="s">
        <v>203</v>
      </c>
      <c r="G4" s="124" t="s">
        <v>246</v>
      </c>
      <c r="H4" s="124" t="s">
        <v>204</v>
      </c>
      <c r="I4" s="131" t="s">
        <v>200</v>
      </c>
      <c r="J4" s="124" t="s">
        <v>205</v>
      </c>
      <c r="K4" s="124" t="s">
        <v>206</v>
      </c>
      <c r="L4" s="124" t="s">
        <v>207</v>
      </c>
      <c r="M4" s="124" t="s">
        <v>247</v>
      </c>
      <c r="N4" s="124" t="s">
        <v>208</v>
      </c>
      <c r="O4" s="140" t="s">
        <v>209</v>
      </c>
      <c r="P4" s="67"/>
      <c r="Q4" s="124" t="s">
        <v>210</v>
      </c>
      <c r="R4" s="68"/>
      <c r="S4" s="124" t="s">
        <v>211</v>
      </c>
      <c r="T4" s="124" t="s">
        <v>249</v>
      </c>
      <c r="U4" s="126" t="s">
        <v>212</v>
      </c>
      <c r="V4" s="126" t="s">
        <v>213</v>
      </c>
      <c r="W4" s="124" t="s">
        <v>211</v>
      </c>
      <c r="X4" s="124" t="s">
        <v>248</v>
      </c>
      <c r="Y4" s="126" t="s">
        <v>212</v>
      </c>
      <c r="Z4" s="126" t="s">
        <v>213</v>
      </c>
      <c r="AA4" s="118"/>
      <c r="AB4" s="118"/>
    </row>
    <row r="5" spans="1:28" s="76" customFormat="1" ht="22.5" customHeight="1">
      <c r="A5" s="127"/>
      <c r="B5" s="127"/>
      <c r="C5" s="130"/>
      <c r="D5" s="64"/>
      <c r="E5" s="131"/>
      <c r="F5" s="125"/>
      <c r="G5" s="125"/>
      <c r="H5" s="125"/>
      <c r="I5" s="131"/>
      <c r="J5" s="125"/>
      <c r="K5" s="125"/>
      <c r="L5" s="125"/>
      <c r="M5" s="125"/>
      <c r="N5" s="125"/>
      <c r="O5" s="125"/>
      <c r="P5" s="69" t="s">
        <v>214</v>
      </c>
      <c r="Q5" s="125"/>
      <c r="R5" s="70"/>
      <c r="S5" s="125"/>
      <c r="T5" s="125"/>
      <c r="U5" s="139"/>
      <c r="V5" s="139"/>
      <c r="W5" s="125"/>
      <c r="X5" s="125"/>
      <c r="Y5" s="139"/>
      <c r="Z5" s="139"/>
      <c r="AA5" s="118"/>
      <c r="AB5" s="118"/>
    </row>
    <row r="6" spans="1:28" s="77" customFormat="1" ht="13.5" customHeight="1">
      <c r="A6" s="127"/>
      <c r="B6" s="127"/>
      <c r="C6" s="130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19"/>
      <c r="AB6" s="119"/>
    </row>
    <row r="7" spans="1:28" s="75" customFormat="1" ht="13.5" customHeight="1">
      <c r="A7" s="109" t="s">
        <v>41</v>
      </c>
      <c r="B7" s="116" t="s">
        <v>251</v>
      </c>
      <c r="C7" s="109" t="s">
        <v>200</v>
      </c>
      <c r="D7" s="110">
        <f t="shared" ref="D7:D38" si="0">+SUM(E7,+I7)</f>
        <v>13519511</v>
      </c>
      <c r="E7" s="110">
        <f t="shared" ref="E7:E38" si="1">+SUM(G7,+H7)</f>
        <v>21574</v>
      </c>
      <c r="F7" s="111">
        <f t="shared" ref="F7:F38" si="2">IF(D7&gt;0,E7/D7*100,"-")</f>
        <v>0.15957677759202976</v>
      </c>
      <c r="G7" s="108">
        <f>SUM(G$8:G$1000)</f>
        <v>21478</v>
      </c>
      <c r="H7" s="108">
        <f>SUM(H$8:H$1000)</f>
        <v>96</v>
      </c>
      <c r="I7" s="110">
        <f t="shared" ref="I7:I38" si="3">+SUM(K7,+M7,+O7)</f>
        <v>13497937</v>
      </c>
      <c r="J7" s="111">
        <f t="shared" ref="J7:J38" si="4">IF(D7&gt;0,I7/D7*100,"-")</f>
        <v>99.840423222407964</v>
      </c>
      <c r="K7" s="108">
        <f>SUM(K$8:K$1000)</f>
        <v>13422508</v>
      </c>
      <c r="L7" s="111">
        <f t="shared" ref="L7:L38" si="5">IF(D7&gt;0,K7/D7*100,"-")</f>
        <v>99.282496238214534</v>
      </c>
      <c r="M7" s="108">
        <f>SUM(M$8:M$1000)</f>
        <v>2395</v>
      </c>
      <c r="N7" s="111">
        <f t="shared" ref="N7:N38" si="6">IF(D7&gt;0,M7/D7*100,"-")</f>
        <v>1.771513777384404E-2</v>
      </c>
      <c r="O7" s="108">
        <f>SUM(O$8:O$1000)</f>
        <v>73034</v>
      </c>
      <c r="P7" s="108">
        <f>SUM(P$8:P$1000)</f>
        <v>31262</v>
      </c>
      <c r="Q7" s="111">
        <f t="shared" ref="Q7:Q38" si="7">IF(D7&gt;0,O7/D7*100,"-")</f>
        <v>0.54021184641959319</v>
      </c>
      <c r="R7" s="108">
        <f>SUM(R$8:R$1000)</f>
        <v>532691</v>
      </c>
      <c r="S7" s="112">
        <f t="shared" ref="S7:Z7" si="8">COUNTIF(S$8:S$1000,"○")</f>
        <v>26</v>
      </c>
      <c r="T7" s="112">
        <f t="shared" si="8"/>
        <v>7</v>
      </c>
      <c r="U7" s="112">
        <f t="shared" si="8"/>
        <v>22</v>
      </c>
      <c r="V7" s="112">
        <f t="shared" si="8"/>
        <v>7</v>
      </c>
      <c r="W7" s="112">
        <f t="shared" si="8"/>
        <v>24</v>
      </c>
      <c r="X7" s="112">
        <f t="shared" si="8"/>
        <v>2</v>
      </c>
      <c r="Y7" s="112">
        <f t="shared" si="8"/>
        <v>1</v>
      </c>
      <c r="Z7" s="112">
        <f t="shared" si="8"/>
        <v>35</v>
      </c>
      <c r="AA7" s="120"/>
      <c r="AB7" s="120"/>
    </row>
    <row r="8" spans="1:28" s="105" customFormat="1" ht="13.5" customHeight="1">
      <c r="A8" s="101" t="s">
        <v>41</v>
      </c>
      <c r="B8" s="102" t="s">
        <v>254</v>
      </c>
      <c r="C8" s="101" t="s">
        <v>255</v>
      </c>
      <c r="D8" s="103">
        <f t="shared" si="0"/>
        <v>0</v>
      </c>
      <c r="E8" s="103">
        <f t="shared" si="1"/>
        <v>0</v>
      </c>
      <c r="F8" s="104" t="str">
        <f t="shared" si="2"/>
        <v>-</v>
      </c>
      <c r="G8" s="103">
        <v>0</v>
      </c>
      <c r="H8" s="103">
        <v>0</v>
      </c>
      <c r="I8" s="103">
        <f t="shared" si="3"/>
        <v>0</v>
      </c>
      <c r="J8" s="104" t="str">
        <f t="shared" si="4"/>
        <v>-</v>
      </c>
      <c r="K8" s="103">
        <v>0</v>
      </c>
      <c r="L8" s="104" t="str">
        <f t="shared" si="5"/>
        <v>-</v>
      </c>
      <c r="M8" s="103">
        <v>0</v>
      </c>
      <c r="N8" s="104" t="str">
        <f t="shared" si="6"/>
        <v>-</v>
      </c>
      <c r="O8" s="103">
        <v>0</v>
      </c>
      <c r="P8" s="103">
        <v>0</v>
      </c>
      <c r="Q8" s="104" t="str">
        <f t="shared" si="7"/>
        <v>-</v>
      </c>
      <c r="R8" s="103">
        <v>0</v>
      </c>
      <c r="S8" s="101"/>
      <c r="T8" s="101"/>
      <c r="U8" s="101"/>
      <c r="V8" s="101"/>
      <c r="W8" s="101"/>
      <c r="X8" s="101"/>
      <c r="Y8" s="101"/>
      <c r="Z8" s="101"/>
      <c r="AA8" s="121" t="s">
        <v>256</v>
      </c>
      <c r="AB8" s="122"/>
    </row>
    <row r="9" spans="1:28" s="75" customFormat="1" ht="13.5" customHeight="1">
      <c r="A9" s="194" t="s">
        <v>41</v>
      </c>
      <c r="B9" s="196" t="s">
        <v>257</v>
      </c>
      <c r="C9" s="194" t="s">
        <v>258</v>
      </c>
      <c r="D9" s="195">
        <f t="shared" si="0"/>
        <v>59554</v>
      </c>
      <c r="E9" s="195">
        <f t="shared" si="1"/>
        <v>0</v>
      </c>
      <c r="F9" s="197">
        <f t="shared" si="2"/>
        <v>0</v>
      </c>
      <c r="G9" s="195">
        <v>0</v>
      </c>
      <c r="H9" s="195">
        <v>0</v>
      </c>
      <c r="I9" s="195">
        <f t="shared" si="3"/>
        <v>59554</v>
      </c>
      <c r="J9" s="197">
        <f t="shared" si="4"/>
        <v>100</v>
      </c>
      <c r="K9" s="195">
        <v>59554</v>
      </c>
      <c r="L9" s="197">
        <f t="shared" si="5"/>
        <v>100</v>
      </c>
      <c r="M9" s="195">
        <v>0</v>
      </c>
      <c r="N9" s="197">
        <f t="shared" si="6"/>
        <v>0</v>
      </c>
      <c r="O9" s="195">
        <v>0</v>
      </c>
      <c r="P9" s="195">
        <v>0</v>
      </c>
      <c r="Q9" s="197">
        <f t="shared" si="7"/>
        <v>0</v>
      </c>
      <c r="R9" s="195">
        <v>2636</v>
      </c>
      <c r="S9" s="194"/>
      <c r="T9" s="194"/>
      <c r="U9" s="194"/>
      <c r="V9" s="194" t="s">
        <v>259</v>
      </c>
      <c r="W9" s="194"/>
      <c r="X9" s="194"/>
      <c r="Y9" s="194"/>
      <c r="Z9" s="194" t="s">
        <v>259</v>
      </c>
      <c r="AA9" s="198" t="s">
        <v>260</v>
      </c>
      <c r="AB9" s="120"/>
    </row>
    <row r="10" spans="1:28" s="75" customFormat="1" ht="13.5" customHeight="1">
      <c r="A10" s="194" t="s">
        <v>41</v>
      </c>
      <c r="B10" s="196" t="s">
        <v>261</v>
      </c>
      <c r="C10" s="194" t="s">
        <v>262</v>
      </c>
      <c r="D10" s="195">
        <f t="shared" si="0"/>
        <v>148283</v>
      </c>
      <c r="E10" s="195">
        <f t="shared" si="1"/>
        <v>0</v>
      </c>
      <c r="F10" s="197">
        <f t="shared" si="2"/>
        <v>0</v>
      </c>
      <c r="G10" s="195">
        <v>0</v>
      </c>
      <c r="H10" s="195">
        <v>0</v>
      </c>
      <c r="I10" s="195">
        <f t="shared" si="3"/>
        <v>148283</v>
      </c>
      <c r="J10" s="197">
        <f t="shared" si="4"/>
        <v>100</v>
      </c>
      <c r="K10" s="195">
        <v>148283</v>
      </c>
      <c r="L10" s="197">
        <f t="shared" si="5"/>
        <v>100</v>
      </c>
      <c r="M10" s="195">
        <v>0</v>
      </c>
      <c r="N10" s="197">
        <f t="shared" si="6"/>
        <v>0</v>
      </c>
      <c r="O10" s="195">
        <v>0</v>
      </c>
      <c r="P10" s="195">
        <v>0</v>
      </c>
      <c r="Q10" s="197">
        <f t="shared" si="7"/>
        <v>0</v>
      </c>
      <c r="R10" s="195">
        <v>6016</v>
      </c>
      <c r="S10" s="194"/>
      <c r="T10" s="194"/>
      <c r="U10" s="194"/>
      <c r="V10" s="194" t="s">
        <v>259</v>
      </c>
      <c r="W10" s="194"/>
      <c r="X10" s="194"/>
      <c r="Y10" s="194"/>
      <c r="Z10" s="194" t="s">
        <v>259</v>
      </c>
      <c r="AA10" s="198" t="s">
        <v>263</v>
      </c>
      <c r="AB10" s="120"/>
    </row>
    <row r="11" spans="1:28" s="75" customFormat="1" ht="13.5" customHeight="1">
      <c r="A11" s="194" t="s">
        <v>41</v>
      </c>
      <c r="B11" s="196" t="s">
        <v>264</v>
      </c>
      <c r="C11" s="194" t="s">
        <v>265</v>
      </c>
      <c r="D11" s="195">
        <f t="shared" si="0"/>
        <v>248585</v>
      </c>
      <c r="E11" s="195">
        <f t="shared" si="1"/>
        <v>0</v>
      </c>
      <c r="F11" s="197">
        <f t="shared" si="2"/>
        <v>0</v>
      </c>
      <c r="G11" s="195">
        <v>0</v>
      </c>
      <c r="H11" s="195">
        <v>0</v>
      </c>
      <c r="I11" s="195">
        <f t="shared" si="3"/>
        <v>248585</v>
      </c>
      <c r="J11" s="197">
        <f t="shared" si="4"/>
        <v>100</v>
      </c>
      <c r="K11" s="195">
        <v>248585</v>
      </c>
      <c r="L11" s="197">
        <f t="shared" si="5"/>
        <v>100</v>
      </c>
      <c r="M11" s="195">
        <v>0</v>
      </c>
      <c r="N11" s="197">
        <f t="shared" si="6"/>
        <v>0</v>
      </c>
      <c r="O11" s="195">
        <v>0</v>
      </c>
      <c r="P11" s="195">
        <v>0</v>
      </c>
      <c r="Q11" s="197">
        <f t="shared" si="7"/>
        <v>0</v>
      </c>
      <c r="R11" s="195">
        <v>19149</v>
      </c>
      <c r="S11" s="194"/>
      <c r="T11" s="194"/>
      <c r="U11" s="194"/>
      <c r="V11" s="194" t="s">
        <v>259</v>
      </c>
      <c r="W11" s="194"/>
      <c r="X11" s="194"/>
      <c r="Y11" s="194"/>
      <c r="Z11" s="194" t="s">
        <v>259</v>
      </c>
      <c r="AA11" s="198" t="s">
        <v>266</v>
      </c>
      <c r="AB11" s="120"/>
    </row>
    <row r="12" spans="1:28" s="75" customFormat="1" ht="13.5" customHeight="1">
      <c r="A12" s="194" t="s">
        <v>41</v>
      </c>
      <c r="B12" s="196" t="s">
        <v>267</v>
      </c>
      <c r="C12" s="194" t="s">
        <v>268</v>
      </c>
      <c r="D12" s="195">
        <f t="shared" si="0"/>
        <v>338172</v>
      </c>
      <c r="E12" s="195">
        <f t="shared" si="1"/>
        <v>4</v>
      </c>
      <c r="F12" s="197">
        <f t="shared" si="2"/>
        <v>1.1828300391516743E-3</v>
      </c>
      <c r="G12" s="195">
        <v>4</v>
      </c>
      <c r="H12" s="195">
        <v>0</v>
      </c>
      <c r="I12" s="195">
        <f t="shared" si="3"/>
        <v>338168</v>
      </c>
      <c r="J12" s="197">
        <f t="shared" si="4"/>
        <v>99.998817169960859</v>
      </c>
      <c r="K12" s="195">
        <v>338168</v>
      </c>
      <c r="L12" s="197">
        <f t="shared" si="5"/>
        <v>99.998817169960859</v>
      </c>
      <c r="M12" s="195">
        <v>0</v>
      </c>
      <c r="N12" s="197">
        <f t="shared" si="6"/>
        <v>0</v>
      </c>
      <c r="O12" s="195">
        <v>0</v>
      </c>
      <c r="P12" s="195">
        <v>0</v>
      </c>
      <c r="Q12" s="197">
        <f t="shared" si="7"/>
        <v>0</v>
      </c>
      <c r="R12" s="195">
        <v>40518</v>
      </c>
      <c r="S12" s="194"/>
      <c r="T12" s="194"/>
      <c r="U12" s="194" t="s">
        <v>259</v>
      </c>
      <c r="V12" s="194"/>
      <c r="W12" s="194"/>
      <c r="X12" s="194"/>
      <c r="Y12" s="194"/>
      <c r="Z12" s="194" t="s">
        <v>259</v>
      </c>
      <c r="AA12" s="198" t="s">
        <v>269</v>
      </c>
      <c r="AB12" s="120"/>
    </row>
    <row r="13" spans="1:28" s="75" customFormat="1" ht="13.5" customHeight="1">
      <c r="A13" s="194" t="s">
        <v>41</v>
      </c>
      <c r="B13" s="196" t="s">
        <v>270</v>
      </c>
      <c r="C13" s="194" t="s">
        <v>271</v>
      </c>
      <c r="D13" s="195">
        <f t="shared" si="0"/>
        <v>213585</v>
      </c>
      <c r="E13" s="195">
        <f t="shared" si="1"/>
        <v>0</v>
      </c>
      <c r="F13" s="197">
        <f t="shared" si="2"/>
        <v>0</v>
      </c>
      <c r="G13" s="195">
        <v>0</v>
      </c>
      <c r="H13" s="195">
        <v>0</v>
      </c>
      <c r="I13" s="195">
        <f t="shared" si="3"/>
        <v>213585</v>
      </c>
      <c r="J13" s="197">
        <f t="shared" si="4"/>
        <v>100</v>
      </c>
      <c r="K13" s="195">
        <v>213585</v>
      </c>
      <c r="L13" s="197">
        <f t="shared" si="5"/>
        <v>100</v>
      </c>
      <c r="M13" s="195">
        <v>0</v>
      </c>
      <c r="N13" s="197">
        <f t="shared" si="6"/>
        <v>0</v>
      </c>
      <c r="O13" s="195">
        <v>0</v>
      </c>
      <c r="P13" s="195">
        <v>0</v>
      </c>
      <c r="Q13" s="197">
        <f t="shared" si="7"/>
        <v>0</v>
      </c>
      <c r="R13" s="195">
        <v>9049</v>
      </c>
      <c r="S13" s="194"/>
      <c r="T13" s="194"/>
      <c r="U13" s="194"/>
      <c r="V13" s="194" t="s">
        <v>259</v>
      </c>
      <c r="W13" s="194"/>
      <c r="X13" s="194"/>
      <c r="Y13" s="194"/>
      <c r="Z13" s="194" t="s">
        <v>259</v>
      </c>
      <c r="AA13" s="198" t="s">
        <v>272</v>
      </c>
      <c r="AB13" s="120"/>
    </row>
    <row r="14" spans="1:28" s="75" customFormat="1" ht="13.5" customHeight="1">
      <c r="A14" s="194" t="s">
        <v>41</v>
      </c>
      <c r="B14" s="196" t="s">
        <v>273</v>
      </c>
      <c r="C14" s="194" t="s">
        <v>274</v>
      </c>
      <c r="D14" s="195">
        <f t="shared" si="0"/>
        <v>193234</v>
      </c>
      <c r="E14" s="195">
        <f t="shared" si="1"/>
        <v>0</v>
      </c>
      <c r="F14" s="197">
        <f t="shared" si="2"/>
        <v>0</v>
      </c>
      <c r="G14" s="195">
        <v>0</v>
      </c>
      <c r="H14" s="195">
        <v>0</v>
      </c>
      <c r="I14" s="195">
        <f t="shared" si="3"/>
        <v>193234</v>
      </c>
      <c r="J14" s="197">
        <f t="shared" si="4"/>
        <v>100</v>
      </c>
      <c r="K14" s="195">
        <v>193234</v>
      </c>
      <c r="L14" s="197">
        <f t="shared" si="5"/>
        <v>100</v>
      </c>
      <c r="M14" s="195">
        <v>0</v>
      </c>
      <c r="N14" s="197">
        <f t="shared" si="6"/>
        <v>0</v>
      </c>
      <c r="O14" s="195">
        <v>0</v>
      </c>
      <c r="P14" s="195">
        <v>0</v>
      </c>
      <c r="Q14" s="197">
        <f t="shared" si="7"/>
        <v>0</v>
      </c>
      <c r="R14" s="195">
        <v>14362</v>
      </c>
      <c r="S14" s="194"/>
      <c r="T14" s="194"/>
      <c r="U14" s="194" t="s">
        <v>259</v>
      </c>
      <c r="V14" s="194"/>
      <c r="W14" s="194" t="s">
        <v>259</v>
      </c>
      <c r="X14" s="194"/>
      <c r="Y14" s="194"/>
      <c r="Z14" s="194"/>
      <c r="AA14" s="198" t="s">
        <v>275</v>
      </c>
      <c r="AB14" s="120"/>
    </row>
    <row r="15" spans="1:28" s="75" customFormat="1" ht="13.5" customHeight="1">
      <c r="A15" s="194" t="s">
        <v>41</v>
      </c>
      <c r="B15" s="196" t="s">
        <v>276</v>
      </c>
      <c r="C15" s="194" t="s">
        <v>277</v>
      </c>
      <c r="D15" s="195">
        <f t="shared" si="0"/>
        <v>264885</v>
      </c>
      <c r="E15" s="195">
        <f t="shared" si="1"/>
        <v>5</v>
      </c>
      <c r="F15" s="197">
        <f t="shared" si="2"/>
        <v>1.8876116050361477E-3</v>
      </c>
      <c r="G15" s="195">
        <v>5</v>
      </c>
      <c r="H15" s="195">
        <v>0</v>
      </c>
      <c r="I15" s="195">
        <f t="shared" si="3"/>
        <v>264880</v>
      </c>
      <c r="J15" s="197">
        <f t="shared" si="4"/>
        <v>99.998112388394972</v>
      </c>
      <c r="K15" s="195">
        <v>264880</v>
      </c>
      <c r="L15" s="197">
        <f t="shared" si="5"/>
        <v>99.998112388394972</v>
      </c>
      <c r="M15" s="195">
        <v>0</v>
      </c>
      <c r="N15" s="197">
        <f t="shared" si="6"/>
        <v>0</v>
      </c>
      <c r="O15" s="195">
        <v>0</v>
      </c>
      <c r="P15" s="195">
        <v>0</v>
      </c>
      <c r="Q15" s="197">
        <f t="shared" si="7"/>
        <v>0</v>
      </c>
      <c r="R15" s="195">
        <v>11256</v>
      </c>
      <c r="S15" s="194"/>
      <c r="T15" s="194"/>
      <c r="U15" s="194" t="s">
        <v>259</v>
      </c>
      <c r="V15" s="194"/>
      <c r="W15" s="194"/>
      <c r="X15" s="194"/>
      <c r="Y15" s="194"/>
      <c r="Z15" s="194" t="s">
        <v>259</v>
      </c>
      <c r="AA15" s="198" t="s">
        <v>278</v>
      </c>
      <c r="AB15" s="120"/>
    </row>
    <row r="16" spans="1:28" s="75" customFormat="1" ht="13.5" customHeight="1">
      <c r="A16" s="194" t="s">
        <v>41</v>
      </c>
      <c r="B16" s="196" t="s">
        <v>279</v>
      </c>
      <c r="C16" s="194" t="s">
        <v>280</v>
      </c>
      <c r="D16" s="195">
        <f t="shared" si="0"/>
        <v>505167</v>
      </c>
      <c r="E16" s="195">
        <f t="shared" si="1"/>
        <v>8</v>
      </c>
      <c r="F16" s="197">
        <f t="shared" si="2"/>
        <v>1.583634718815758E-3</v>
      </c>
      <c r="G16" s="195">
        <v>8</v>
      </c>
      <c r="H16" s="195">
        <v>0</v>
      </c>
      <c r="I16" s="195">
        <f t="shared" si="3"/>
        <v>505159</v>
      </c>
      <c r="J16" s="197">
        <f t="shared" si="4"/>
        <v>99.998416365281187</v>
      </c>
      <c r="K16" s="195">
        <v>505159</v>
      </c>
      <c r="L16" s="197">
        <f t="shared" si="5"/>
        <v>99.998416365281187</v>
      </c>
      <c r="M16" s="195">
        <v>0</v>
      </c>
      <c r="N16" s="197">
        <f t="shared" si="6"/>
        <v>0</v>
      </c>
      <c r="O16" s="195">
        <v>0</v>
      </c>
      <c r="P16" s="195">
        <v>0</v>
      </c>
      <c r="Q16" s="197">
        <f t="shared" si="7"/>
        <v>0</v>
      </c>
      <c r="R16" s="195">
        <v>25511</v>
      </c>
      <c r="S16" s="194"/>
      <c r="T16" s="194"/>
      <c r="U16" s="194" t="s">
        <v>259</v>
      </c>
      <c r="V16" s="194"/>
      <c r="W16" s="194"/>
      <c r="X16" s="194"/>
      <c r="Y16" s="194"/>
      <c r="Z16" s="194" t="s">
        <v>259</v>
      </c>
      <c r="AA16" s="198" t="s">
        <v>281</v>
      </c>
      <c r="AB16" s="120"/>
    </row>
    <row r="17" spans="1:28" s="75" customFormat="1" ht="13.5" customHeight="1">
      <c r="A17" s="194" t="s">
        <v>41</v>
      </c>
      <c r="B17" s="196" t="s">
        <v>282</v>
      </c>
      <c r="C17" s="194" t="s">
        <v>283</v>
      </c>
      <c r="D17" s="195">
        <f t="shared" si="0"/>
        <v>382572</v>
      </c>
      <c r="E17" s="195">
        <f t="shared" si="1"/>
        <v>14</v>
      </c>
      <c r="F17" s="197">
        <f t="shared" si="2"/>
        <v>3.659441882835126E-3</v>
      </c>
      <c r="G17" s="195">
        <v>14</v>
      </c>
      <c r="H17" s="195">
        <v>0</v>
      </c>
      <c r="I17" s="195">
        <f t="shared" si="3"/>
        <v>382558</v>
      </c>
      <c r="J17" s="197">
        <f t="shared" si="4"/>
        <v>99.996340558117168</v>
      </c>
      <c r="K17" s="195">
        <v>382240</v>
      </c>
      <c r="L17" s="197">
        <f t="shared" si="5"/>
        <v>99.913218949635635</v>
      </c>
      <c r="M17" s="195">
        <v>0</v>
      </c>
      <c r="N17" s="197">
        <f t="shared" si="6"/>
        <v>0</v>
      </c>
      <c r="O17" s="195">
        <v>318</v>
      </c>
      <c r="P17" s="195">
        <v>25</v>
      </c>
      <c r="Q17" s="197">
        <f t="shared" si="7"/>
        <v>8.3121608481540724E-2</v>
      </c>
      <c r="R17" s="195">
        <v>11636</v>
      </c>
      <c r="S17" s="194"/>
      <c r="T17" s="194"/>
      <c r="U17" s="194" t="s">
        <v>259</v>
      </c>
      <c r="V17" s="194"/>
      <c r="W17" s="194"/>
      <c r="X17" s="194"/>
      <c r="Y17" s="194"/>
      <c r="Z17" s="194" t="s">
        <v>259</v>
      </c>
      <c r="AA17" s="198" t="s">
        <v>284</v>
      </c>
      <c r="AB17" s="120"/>
    </row>
    <row r="18" spans="1:28" s="75" customFormat="1" ht="13.5" customHeight="1">
      <c r="A18" s="194" t="s">
        <v>41</v>
      </c>
      <c r="B18" s="196" t="s">
        <v>285</v>
      </c>
      <c r="C18" s="194" t="s">
        <v>286</v>
      </c>
      <c r="D18" s="195">
        <f t="shared" si="0"/>
        <v>273579</v>
      </c>
      <c r="E18" s="195">
        <f t="shared" si="1"/>
        <v>8</v>
      </c>
      <c r="F18" s="197">
        <f t="shared" si="2"/>
        <v>2.9242010534434298E-3</v>
      </c>
      <c r="G18" s="195">
        <v>8</v>
      </c>
      <c r="H18" s="195">
        <v>0</v>
      </c>
      <c r="I18" s="195">
        <f t="shared" si="3"/>
        <v>273571</v>
      </c>
      <c r="J18" s="197">
        <f t="shared" si="4"/>
        <v>99.997075798946554</v>
      </c>
      <c r="K18" s="195">
        <v>273571</v>
      </c>
      <c r="L18" s="197">
        <f t="shared" si="5"/>
        <v>99.997075798946554</v>
      </c>
      <c r="M18" s="195">
        <v>0</v>
      </c>
      <c r="N18" s="197">
        <f t="shared" si="6"/>
        <v>0</v>
      </c>
      <c r="O18" s="195">
        <v>0</v>
      </c>
      <c r="P18" s="195">
        <v>0</v>
      </c>
      <c r="Q18" s="197">
        <f t="shared" si="7"/>
        <v>0</v>
      </c>
      <c r="R18" s="195">
        <v>8055</v>
      </c>
      <c r="S18" s="194"/>
      <c r="T18" s="194"/>
      <c r="U18" s="194" t="s">
        <v>259</v>
      </c>
      <c r="V18" s="194"/>
      <c r="W18" s="194"/>
      <c r="X18" s="194"/>
      <c r="Y18" s="194"/>
      <c r="Z18" s="194" t="s">
        <v>259</v>
      </c>
      <c r="AA18" s="198" t="s">
        <v>287</v>
      </c>
      <c r="AB18" s="120"/>
    </row>
    <row r="19" spans="1:28" s="75" customFormat="1" ht="13.5" customHeight="1">
      <c r="A19" s="194" t="s">
        <v>41</v>
      </c>
      <c r="B19" s="196" t="s">
        <v>288</v>
      </c>
      <c r="C19" s="194" t="s">
        <v>289</v>
      </c>
      <c r="D19" s="195">
        <f t="shared" si="0"/>
        <v>717043</v>
      </c>
      <c r="E19" s="195">
        <f t="shared" si="1"/>
        <v>38</v>
      </c>
      <c r="F19" s="197">
        <f t="shared" si="2"/>
        <v>5.2995427052491976E-3</v>
      </c>
      <c r="G19" s="195">
        <v>38</v>
      </c>
      <c r="H19" s="195">
        <v>0</v>
      </c>
      <c r="I19" s="195">
        <f t="shared" si="3"/>
        <v>717005</v>
      </c>
      <c r="J19" s="197">
        <f t="shared" si="4"/>
        <v>99.994700457294755</v>
      </c>
      <c r="K19" s="195">
        <v>716932</v>
      </c>
      <c r="L19" s="197">
        <f t="shared" si="5"/>
        <v>99.984519756834672</v>
      </c>
      <c r="M19" s="195">
        <v>0</v>
      </c>
      <c r="N19" s="197">
        <f t="shared" si="6"/>
        <v>0</v>
      </c>
      <c r="O19" s="195">
        <v>73</v>
      </c>
      <c r="P19" s="195">
        <v>14</v>
      </c>
      <c r="Q19" s="197">
        <f t="shared" si="7"/>
        <v>1.0180700460083984E-2</v>
      </c>
      <c r="R19" s="195">
        <v>21163</v>
      </c>
      <c r="S19" s="194"/>
      <c r="T19" s="194"/>
      <c r="U19" s="194" t="s">
        <v>259</v>
      </c>
      <c r="V19" s="194"/>
      <c r="W19" s="194"/>
      <c r="X19" s="194"/>
      <c r="Y19" s="194"/>
      <c r="Z19" s="194" t="s">
        <v>259</v>
      </c>
      <c r="AA19" s="198" t="s">
        <v>290</v>
      </c>
      <c r="AB19" s="120"/>
    </row>
    <row r="20" spans="1:28" s="75" customFormat="1" ht="13.5" customHeight="1">
      <c r="A20" s="194" t="s">
        <v>41</v>
      </c>
      <c r="B20" s="196" t="s">
        <v>291</v>
      </c>
      <c r="C20" s="194" t="s">
        <v>292</v>
      </c>
      <c r="D20" s="195">
        <f t="shared" si="0"/>
        <v>892210</v>
      </c>
      <c r="E20" s="195">
        <f t="shared" si="1"/>
        <v>73</v>
      </c>
      <c r="F20" s="197">
        <f t="shared" si="2"/>
        <v>8.1819302630546618E-3</v>
      </c>
      <c r="G20" s="195">
        <v>73</v>
      </c>
      <c r="H20" s="195">
        <v>0</v>
      </c>
      <c r="I20" s="195">
        <f t="shared" si="3"/>
        <v>892137</v>
      </c>
      <c r="J20" s="197">
        <f t="shared" si="4"/>
        <v>99.991818069736951</v>
      </c>
      <c r="K20" s="195">
        <v>891229</v>
      </c>
      <c r="L20" s="197">
        <f t="shared" si="5"/>
        <v>99.890048307012918</v>
      </c>
      <c r="M20" s="195">
        <v>0</v>
      </c>
      <c r="N20" s="197">
        <f t="shared" si="6"/>
        <v>0</v>
      </c>
      <c r="O20" s="195">
        <v>908</v>
      </c>
      <c r="P20" s="195">
        <v>2</v>
      </c>
      <c r="Q20" s="197">
        <f t="shared" si="7"/>
        <v>0.10176976272402237</v>
      </c>
      <c r="R20" s="195">
        <v>17957</v>
      </c>
      <c r="S20" s="194"/>
      <c r="T20" s="194"/>
      <c r="U20" s="194" t="s">
        <v>259</v>
      </c>
      <c r="V20" s="194"/>
      <c r="W20" s="194" t="s">
        <v>259</v>
      </c>
      <c r="X20" s="194"/>
      <c r="Y20" s="194"/>
      <c r="Z20" s="194"/>
      <c r="AA20" s="198" t="s">
        <v>293</v>
      </c>
      <c r="AB20" s="120"/>
    </row>
    <row r="21" spans="1:28" s="75" customFormat="1" ht="13.5" customHeight="1">
      <c r="A21" s="194" t="s">
        <v>41</v>
      </c>
      <c r="B21" s="196" t="s">
        <v>294</v>
      </c>
      <c r="C21" s="194" t="s">
        <v>295</v>
      </c>
      <c r="D21" s="195">
        <f t="shared" si="0"/>
        <v>222578</v>
      </c>
      <c r="E21" s="195">
        <f t="shared" si="1"/>
        <v>0</v>
      </c>
      <c r="F21" s="197">
        <f t="shared" si="2"/>
        <v>0</v>
      </c>
      <c r="G21" s="195">
        <v>0</v>
      </c>
      <c r="H21" s="195">
        <v>0</v>
      </c>
      <c r="I21" s="195">
        <f t="shared" si="3"/>
        <v>222578</v>
      </c>
      <c r="J21" s="197">
        <f t="shared" si="4"/>
        <v>100</v>
      </c>
      <c r="K21" s="195">
        <v>222578</v>
      </c>
      <c r="L21" s="197">
        <f t="shared" si="5"/>
        <v>100</v>
      </c>
      <c r="M21" s="195">
        <v>0</v>
      </c>
      <c r="N21" s="197">
        <f t="shared" si="6"/>
        <v>0</v>
      </c>
      <c r="O21" s="195">
        <v>0</v>
      </c>
      <c r="P21" s="195">
        <v>0</v>
      </c>
      <c r="Q21" s="197">
        <f t="shared" si="7"/>
        <v>0</v>
      </c>
      <c r="R21" s="195">
        <v>9937</v>
      </c>
      <c r="S21" s="194"/>
      <c r="T21" s="194"/>
      <c r="U21" s="194" t="s">
        <v>259</v>
      </c>
      <c r="V21" s="194"/>
      <c r="W21" s="194"/>
      <c r="X21" s="194"/>
      <c r="Y21" s="194"/>
      <c r="Z21" s="194" t="s">
        <v>259</v>
      </c>
      <c r="AA21" s="198" t="s">
        <v>296</v>
      </c>
      <c r="AB21" s="120"/>
    </row>
    <row r="22" spans="1:28" s="75" customFormat="1" ht="13.5" customHeight="1">
      <c r="A22" s="194" t="s">
        <v>41</v>
      </c>
      <c r="B22" s="196" t="s">
        <v>297</v>
      </c>
      <c r="C22" s="194" t="s">
        <v>298</v>
      </c>
      <c r="D22" s="195">
        <f t="shared" si="0"/>
        <v>325370</v>
      </c>
      <c r="E22" s="195">
        <f t="shared" si="1"/>
        <v>9</v>
      </c>
      <c r="F22" s="197">
        <f t="shared" si="2"/>
        <v>2.7660816916126258E-3</v>
      </c>
      <c r="G22" s="195">
        <v>9</v>
      </c>
      <c r="H22" s="195">
        <v>0</v>
      </c>
      <c r="I22" s="195">
        <f t="shared" si="3"/>
        <v>325361</v>
      </c>
      <c r="J22" s="197">
        <f t="shared" si="4"/>
        <v>99.997233918308396</v>
      </c>
      <c r="K22" s="195">
        <v>325361</v>
      </c>
      <c r="L22" s="197">
        <f t="shared" si="5"/>
        <v>99.997233918308396</v>
      </c>
      <c r="M22" s="195">
        <v>0</v>
      </c>
      <c r="N22" s="197">
        <f t="shared" si="6"/>
        <v>0</v>
      </c>
      <c r="O22" s="195">
        <v>0</v>
      </c>
      <c r="P22" s="195">
        <v>0</v>
      </c>
      <c r="Q22" s="197">
        <f t="shared" si="7"/>
        <v>0</v>
      </c>
      <c r="R22" s="195">
        <v>15193</v>
      </c>
      <c r="S22" s="194"/>
      <c r="T22" s="194"/>
      <c r="U22" s="194" t="s">
        <v>259</v>
      </c>
      <c r="V22" s="194"/>
      <c r="W22" s="194"/>
      <c r="X22" s="194"/>
      <c r="Y22" s="194"/>
      <c r="Z22" s="194" t="s">
        <v>259</v>
      </c>
      <c r="AA22" s="198" t="s">
        <v>299</v>
      </c>
      <c r="AB22" s="120"/>
    </row>
    <row r="23" spans="1:28" s="75" customFormat="1" ht="13.5" customHeight="1">
      <c r="A23" s="194" t="s">
        <v>41</v>
      </c>
      <c r="B23" s="196" t="s">
        <v>300</v>
      </c>
      <c r="C23" s="194" t="s">
        <v>301</v>
      </c>
      <c r="D23" s="195">
        <f t="shared" si="0"/>
        <v>558282</v>
      </c>
      <c r="E23" s="195">
        <f t="shared" si="1"/>
        <v>48</v>
      </c>
      <c r="F23" s="197">
        <f t="shared" si="2"/>
        <v>8.597805410169055E-3</v>
      </c>
      <c r="G23" s="195">
        <v>48</v>
      </c>
      <c r="H23" s="195">
        <v>0</v>
      </c>
      <c r="I23" s="195">
        <f t="shared" si="3"/>
        <v>558234</v>
      </c>
      <c r="J23" s="197">
        <f t="shared" si="4"/>
        <v>99.991402194589824</v>
      </c>
      <c r="K23" s="195">
        <v>558227</v>
      </c>
      <c r="L23" s="197">
        <f t="shared" si="5"/>
        <v>99.990148347967505</v>
      </c>
      <c r="M23" s="195">
        <v>0</v>
      </c>
      <c r="N23" s="197">
        <f t="shared" si="6"/>
        <v>0</v>
      </c>
      <c r="O23" s="195">
        <v>7</v>
      </c>
      <c r="P23" s="195">
        <v>0</v>
      </c>
      <c r="Q23" s="197">
        <f t="shared" si="7"/>
        <v>1.2538466223163203E-3</v>
      </c>
      <c r="R23" s="195">
        <v>14043</v>
      </c>
      <c r="S23" s="194"/>
      <c r="T23" s="194"/>
      <c r="U23" s="194" t="s">
        <v>259</v>
      </c>
      <c r="V23" s="194"/>
      <c r="W23" s="194"/>
      <c r="X23" s="194"/>
      <c r="Y23" s="194"/>
      <c r="Z23" s="194" t="s">
        <v>259</v>
      </c>
      <c r="AA23" s="198" t="s">
        <v>302</v>
      </c>
      <c r="AB23" s="120"/>
    </row>
    <row r="24" spans="1:28" s="75" customFormat="1" ht="13.5" customHeight="1">
      <c r="A24" s="194" t="s">
        <v>41</v>
      </c>
      <c r="B24" s="196" t="s">
        <v>303</v>
      </c>
      <c r="C24" s="194" t="s">
        <v>304</v>
      </c>
      <c r="D24" s="195">
        <f t="shared" si="0"/>
        <v>283835</v>
      </c>
      <c r="E24" s="195">
        <f t="shared" si="1"/>
        <v>5</v>
      </c>
      <c r="F24" s="197">
        <f t="shared" si="2"/>
        <v>1.7615868374231507E-3</v>
      </c>
      <c r="G24" s="195">
        <v>5</v>
      </c>
      <c r="H24" s="195">
        <v>0</v>
      </c>
      <c r="I24" s="195">
        <f t="shared" si="3"/>
        <v>283830</v>
      </c>
      <c r="J24" s="197">
        <f t="shared" si="4"/>
        <v>99.998238413162582</v>
      </c>
      <c r="K24" s="195">
        <v>283830</v>
      </c>
      <c r="L24" s="197">
        <f t="shared" si="5"/>
        <v>99.998238413162582</v>
      </c>
      <c r="M24" s="195">
        <v>0</v>
      </c>
      <c r="N24" s="197">
        <f t="shared" si="6"/>
        <v>0</v>
      </c>
      <c r="O24" s="195">
        <v>0</v>
      </c>
      <c r="P24" s="195">
        <v>0</v>
      </c>
      <c r="Q24" s="197">
        <f t="shared" si="7"/>
        <v>0</v>
      </c>
      <c r="R24" s="195">
        <v>26390</v>
      </c>
      <c r="S24" s="194"/>
      <c r="T24" s="194"/>
      <c r="U24" s="194" t="s">
        <v>259</v>
      </c>
      <c r="V24" s="194"/>
      <c r="W24" s="194"/>
      <c r="X24" s="194"/>
      <c r="Y24" s="194"/>
      <c r="Z24" s="194" t="s">
        <v>259</v>
      </c>
      <c r="AA24" s="198" t="s">
        <v>305</v>
      </c>
      <c r="AB24" s="120"/>
    </row>
    <row r="25" spans="1:28" s="75" customFormat="1" ht="13.5" customHeight="1">
      <c r="A25" s="194" t="s">
        <v>41</v>
      </c>
      <c r="B25" s="196" t="s">
        <v>306</v>
      </c>
      <c r="C25" s="194" t="s">
        <v>307</v>
      </c>
      <c r="D25" s="195">
        <f t="shared" si="0"/>
        <v>344548</v>
      </c>
      <c r="E25" s="195">
        <f t="shared" si="1"/>
        <v>13</v>
      </c>
      <c r="F25" s="197">
        <f t="shared" si="2"/>
        <v>3.7730591963964387E-3</v>
      </c>
      <c r="G25" s="195">
        <v>13</v>
      </c>
      <c r="H25" s="195">
        <v>0</v>
      </c>
      <c r="I25" s="195">
        <f t="shared" si="3"/>
        <v>344535</v>
      </c>
      <c r="J25" s="197">
        <f t="shared" si="4"/>
        <v>99.996226940803595</v>
      </c>
      <c r="K25" s="195">
        <v>344456</v>
      </c>
      <c r="L25" s="197">
        <f t="shared" si="5"/>
        <v>99.973298350302414</v>
      </c>
      <c r="M25" s="195">
        <v>0</v>
      </c>
      <c r="N25" s="197">
        <f t="shared" si="6"/>
        <v>0</v>
      </c>
      <c r="O25" s="195">
        <v>79</v>
      </c>
      <c r="P25" s="195">
        <v>79</v>
      </c>
      <c r="Q25" s="197">
        <f t="shared" si="7"/>
        <v>2.2928590501178354E-2</v>
      </c>
      <c r="R25" s="195">
        <v>19002</v>
      </c>
      <c r="S25" s="194"/>
      <c r="T25" s="194"/>
      <c r="U25" s="194" t="s">
        <v>259</v>
      </c>
      <c r="V25" s="194"/>
      <c r="W25" s="194"/>
      <c r="X25" s="194"/>
      <c r="Y25" s="194"/>
      <c r="Z25" s="194" t="s">
        <v>259</v>
      </c>
      <c r="AA25" s="198" t="s">
        <v>308</v>
      </c>
      <c r="AB25" s="120"/>
    </row>
    <row r="26" spans="1:28" s="75" customFormat="1" ht="13.5" customHeight="1">
      <c r="A26" s="194" t="s">
        <v>41</v>
      </c>
      <c r="B26" s="196" t="s">
        <v>309</v>
      </c>
      <c r="C26" s="194" t="s">
        <v>310</v>
      </c>
      <c r="D26" s="195">
        <f t="shared" si="0"/>
        <v>212765</v>
      </c>
      <c r="E26" s="195">
        <f t="shared" si="1"/>
        <v>0</v>
      </c>
      <c r="F26" s="197">
        <f t="shared" si="2"/>
        <v>0</v>
      </c>
      <c r="G26" s="195">
        <v>0</v>
      </c>
      <c r="H26" s="195">
        <v>0</v>
      </c>
      <c r="I26" s="195">
        <f t="shared" si="3"/>
        <v>212765</v>
      </c>
      <c r="J26" s="197">
        <f t="shared" si="4"/>
        <v>100</v>
      </c>
      <c r="K26" s="195">
        <v>212765</v>
      </c>
      <c r="L26" s="197">
        <f t="shared" si="5"/>
        <v>100</v>
      </c>
      <c r="M26" s="195">
        <v>0</v>
      </c>
      <c r="N26" s="197">
        <f t="shared" si="6"/>
        <v>0</v>
      </c>
      <c r="O26" s="195">
        <v>0</v>
      </c>
      <c r="P26" s="195">
        <v>0</v>
      </c>
      <c r="Q26" s="197">
        <f t="shared" si="7"/>
        <v>0</v>
      </c>
      <c r="R26" s="195">
        <v>17510</v>
      </c>
      <c r="S26" s="194"/>
      <c r="T26" s="194"/>
      <c r="U26" s="194"/>
      <c r="V26" s="194" t="s">
        <v>259</v>
      </c>
      <c r="W26" s="194"/>
      <c r="X26" s="194"/>
      <c r="Y26" s="194"/>
      <c r="Z26" s="194" t="s">
        <v>259</v>
      </c>
      <c r="AA26" s="198" t="s">
        <v>311</v>
      </c>
      <c r="AB26" s="120"/>
    </row>
    <row r="27" spans="1:28" s="75" customFormat="1" ht="13.5" customHeight="1">
      <c r="A27" s="194" t="s">
        <v>41</v>
      </c>
      <c r="B27" s="196" t="s">
        <v>312</v>
      </c>
      <c r="C27" s="194" t="s">
        <v>313</v>
      </c>
      <c r="D27" s="195">
        <f t="shared" si="0"/>
        <v>556859</v>
      </c>
      <c r="E27" s="195">
        <f t="shared" si="1"/>
        <v>86</v>
      </c>
      <c r="F27" s="197">
        <f t="shared" si="2"/>
        <v>1.5443765836594184E-2</v>
      </c>
      <c r="G27" s="195">
        <v>86</v>
      </c>
      <c r="H27" s="195">
        <v>0</v>
      </c>
      <c r="I27" s="195">
        <f t="shared" si="3"/>
        <v>556773</v>
      </c>
      <c r="J27" s="197">
        <f t="shared" si="4"/>
        <v>99.984556234163406</v>
      </c>
      <c r="K27" s="195">
        <v>556753</v>
      </c>
      <c r="L27" s="197">
        <f t="shared" si="5"/>
        <v>99.980964660713028</v>
      </c>
      <c r="M27" s="195">
        <v>0</v>
      </c>
      <c r="N27" s="197">
        <f t="shared" si="6"/>
        <v>0</v>
      </c>
      <c r="O27" s="195">
        <v>20</v>
      </c>
      <c r="P27" s="195">
        <v>0</v>
      </c>
      <c r="Q27" s="197">
        <f t="shared" si="7"/>
        <v>3.5915734503707401E-3</v>
      </c>
      <c r="R27" s="195">
        <v>22002</v>
      </c>
      <c r="S27" s="194"/>
      <c r="T27" s="194"/>
      <c r="U27" s="194" t="s">
        <v>259</v>
      </c>
      <c r="V27" s="194"/>
      <c r="W27" s="194"/>
      <c r="X27" s="194"/>
      <c r="Y27" s="194"/>
      <c r="Z27" s="194" t="s">
        <v>259</v>
      </c>
      <c r="AA27" s="198" t="s">
        <v>314</v>
      </c>
      <c r="AB27" s="120"/>
    </row>
    <row r="28" spans="1:28" s="75" customFormat="1" ht="13.5" customHeight="1">
      <c r="A28" s="194" t="s">
        <v>41</v>
      </c>
      <c r="B28" s="196" t="s">
        <v>315</v>
      </c>
      <c r="C28" s="194" t="s">
        <v>316</v>
      </c>
      <c r="D28" s="195">
        <f t="shared" si="0"/>
        <v>723145</v>
      </c>
      <c r="E28" s="195">
        <f t="shared" si="1"/>
        <v>231</v>
      </c>
      <c r="F28" s="197">
        <f t="shared" si="2"/>
        <v>3.1943801035753547E-2</v>
      </c>
      <c r="G28" s="195">
        <v>231</v>
      </c>
      <c r="H28" s="195">
        <v>0</v>
      </c>
      <c r="I28" s="195">
        <f t="shared" si="3"/>
        <v>722914</v>
      </c>
      <c r="J28" s="197">
        <f t="shared" si="4"/>
        <v>99.968056198964248</v>
      </c>
      <c r="K28" s="195">
        <v>722059</v>
      </c>
      <c r="L28" s="197">
        <f t="shared" si="5"/>
        <v>99.849822649676071</v>
      </c>
      <c r="M28" s="195">
        <v>0</v>
      </c>
      <c r="N28" s="197">
        <f t="shared" si="6"/>
        <v>0</v>
      </c>
      <c r="O28" s="195">
        <v>855</v>
      </c>
      <c r="P28" s="195">
        <v>0</v>
      </c>
      <c r="Q28" s="197">
        <f t="shared" si="7"/>
        <v>0.11823354928817871</v>
      </c>
      <c r="R28" s="195">
        <v>15904</v>
      </c>
      <c r="S28" s="194"/>
      <c r="T28" s="194"/>
      <c r="U28" s="194" t="s">
        <v>259</v>
      </c>
      <c r="V28" s="194"/>
      <c r="W28" s="194" t="s">
        <v>259</v>
      </c>
      <c r="X28" s="194"/>
      <c r="Y28" s="194"/>
      <c r="Z28" s="194"/>
      <c r="AA28" s="198" t="s">
        <v>317</v>
      </c>
      <c r="AB28" s="120"/>
    </row>
    <row r="29" spans="1:28" s="75" customFormat="1" ht="13.5" customHeight="1">
      <c r="A29" s="194" t="s">
        <v>41</v>
      </c>
      <c r="B29" s="196" t="s">
        <v>318</v>
      </c>
      <c r="C29" s="194" t="s">
        <v>319</v>
      </c>
      <c r="D29" s="195">
        <f t="shared" si="0"/>
        <v>681014</v>
      </c>
      <c r="E29" s="195">
        <f t="shared" si="1"/>
        <v>560</v>
      </c>
      <c r="F29" s="197">
        <f t="shared" si="2"/>
        <v>8.2230321256244368E-2</v>
      </c>
      <c r="G29" s="195">
        <v>560</v>
      </c>
      <c r="H29" s="195">
        <v>0</v>
      </c>
      <c r="I29" s="195">
        <f t="shared" si="3"/>
        <v>680454</v>
      </c>
      <c r="J29" s="197">
        <f t="shared" si="4"/>
        <v>99.917769678743753</v>
      </c>
      <c r="K29" s="195">
        <v>680270</v>
      </c>
      <c r="L29" s="197">
        <f t="shared" si="5"/>
        <v>99.890751144616701</v>
      </c>
      <c r="M29" s="195">
        <v>0</v>
      </c>
      <c r="N29" s="197">
        <f t="shared" si="6"/>
        <v>0</v>
      </c>
      <c r="O29" s="195">
        <v>184</v>
      </c>
      <c r="P29" s="195">
        <v>127</v>
      </c>
      <c r="Q29" s="197">
        <f t="shared" si="7"/>
        <v>2.701853412705172E-2</v>
      </c>
      <c r="R29" s="195">
        <v>26926</v>
      </c>
      <c r="S29" s="194"/>
      <c r="T29" s="194"/>
      <c r="U29" s="194" t="s">
        <v>259</v>
      </c>
      <c r="V29" s="194"/>
      <c r="W29" s="194"/>
      <c r="X29" s="194"/>
      <c r="Y29" s="194"/>
      <c r="Z29" s="194" t="s">
        <v>259</v>
      </c>
      <c r="AA29" s="198" t="s">
        <v>320</v>
      </c>
      <c r="AB29" s="120"/>
    </row>
    <row r="30" spans="1:28" s="75" customFormat="1" ht="13.5" customHeight="1">
      <c r="A30" s="194" t="s">
        <v>41</v>
      </c>
      <c r="B30" s="196" t="s">
        <v>321</v>
      </c>
      <c r="C30" s="194" t="s">
        <v>322</v>
      </c>
      <c r="D30" s="195">
        <f t="shared" si="0"/>
        <v>456337</v>
      </c>
      <c r="E30" s="195">
        <f t="shared" si="1"/>
        <v>669</v>
      </c>
      <c r="F30" s="197">
        <f t="shared" si="2"/>
        <v>0.14660218215923759</v>
      </c>
      <c r="G30" s="195">
        <v>669</v>
      </c>
      <c r="H30" s="195">
        <v>0</v>
      </c>
      <c r="I30" s="195">
        <f t="shared" si="3"/>
        <v>455668</v>
      </c>
      <c r="J30" s="197">
        <f t="shared" si="4"/>
        <v>99.853397817840758</v>
      </c>
      <c r="K30" s="195">
        <v>455588</v>
      </c>
      <c r="L30" s="197">
        <f t="shared" si="5"/>
        <v>99.835866914144589</v>
      </c>
      <c r="M30" s="195">
        <v>0</v>
      </c>
      <c r="N30" s="197">
        <f t="shared" si="6"/>
        <v>0</v>
      </c>
      <c r="O30" s="195">
        <v>80</v>
      </c>
      <c r="P30" s="195">
        <v>0</v>
      </c>
      <c r="Q30" s="197">
        <f t="shared" si="7"/>
        <v>1.7530903696171905E-2</v>
      </c>
      <c r="R30" s="195">
        <v>18288</v>
      </c>
      <c r="S30" s="194"/>
      <c r="T30" s="194"/>
      <c r="U30" s="194" t="s">
        <v>259</v>
      </c>
      <c r="V30" s="194"/>
      <c r="W30" s="194"/>
      <c r="X30" s="194"/>
      <c r="Y30" s="194"/>
      <c r="Z30" s="194" t="s">
        <v>259</v>
      </c>
      <c r="AA30" s="198" t="s">
        <v>323</v>
      </c>
      <c r="AB30" s="120"/>
    </row>
    <row r="31" spans="1:28" s="75" customFormat="1" ht="13.5" customHeight="1">
      <c r="A31" s="194" t="s">
        <v>41</v>
      </c>
      <c r="B31" s="196" t="s">
        <v>324</v>
      </c>
      <c r="C31" s="194" t="s">
        <v>325</v>
      </c>
      <c r="D31" s="195">
        <f t="shared" si="0"/>
        <v>691174</v>
      </c>
      <c r="E31" s="195">
        <f t="shared" si="1"/>
        <v>356</v>
      </c>
      <c r="F31" s="197">
        <f t="shared" si="2"/>
        <v>5.150656708730364E-2</v>
      </c>
      <c r="G31" s="195">
        <v>356</v>
      </c>
      <c r="H31" s="195">
        <v>0</v>
      </c>
      <c r="I31" s="195">
        <f t="shared" si="3"/>
        <v>690818</v>
      </c>
      <c r="J31" s="197">
        <f t="shared" si="4"/>
        <v>99.948493432912699</v>
      </c>
      <c r="K31" s="195">
        <v>690560</v>
      </c>
      <c r="L31" s="197">
        <f t="shared" si="5"/>
        <v>99.911165639911232</v>
      </c>
      <c r="M31" s="195">
        <v>0</v>
      </c>
      <c r="N31" s="197">
        <f t="shared" si="6"/>
        <v>0</v>
      </c>
      <c r="O31" s="195">
        <v>258</v>
      </c>
      <c r="P31" s="195">
        <v>12</v>
      </c>
      <c r="Q31" s="197">
        <f t="shared" si="7"/>
        <v>3.7327793001472855E-2</v>
      </c>
      <c r="R31" s="195">
        <v>30194</v>
      </c>
      <c r="S31" s="194"/>
      <c r="T31" s="194"/>
      <c r="U31" s="194" t="s">
        <v>259</v>
      </c>
      <c r="V31" s="194"/>
      <c r="W31" s="194"/>
      <c r="X31" s="194"/>
      <c r="Y31" s="194"/>
      <c r="Z31" s="194" t="s">
        <v>259</v>
      </c>
      <c r="AA31" s="198" t="s">
        <v>326</v>
      </c>
      <c r="AB31" s="120"/>
    </row>
    <row r="32" spans="1:28" s="105" customFormat="1" ht="13.5" customHeight="1">
      <c r="A32" s="101" t="s">
        <v>41</v>
      </c>
      <c r="B32" s="102" t="s">
        <v>327</v>
      </c>
      <c r="C32" s="101" t="s">
        <v>328</v>
      </c>
      <c r="D32" s="103">
        <f t="shared" si="0"/>
        <v>563327</v>
      </c>
      <c r="E32" s="103">
        <f t="shared" si="1"/>
        <v>2761</v>
      </c>
      <c r="F32" s="104">
        <f t="shared" si="2"/>
        <v>0.49012385346344128</v>
      </c>
      <c r="G32" s="103">
        <v>2761</v>
      </c>
      <c r="H32" s="103">
        <v>0</v>
      </c>
      <c r="I32" s="103">
        <f t="shared" si="3"/>
        <v>560566</v>
      </c>
      <c r="J32" s="104">
        <f t="shared" si="4"/>
        <v>99.509876146536556</v>
      </c>
      <c r="K32" s="103">
        <v>548625</v>
      </c>
      <c r="L32" s="104">
        <f t="shared" si="5"/>
        <v>97.390148173263498</v>
      </c>
      <c r="M32" s="103">
        <v>0</v>
      </c>
      <c r="N32" s="104">
        <f t="shared" si="6"/>
        <v>0</v>
      </c>
      <c r="O32" s="103">
        <v>11941</v>
      </c>
      <c r="P32" s="103">
        <v>6844</v>
      </c>
      <c r="Q32" s="104">
        <f t="shared" si="7"/>
        <v>2.1197279732730721</v>
      </c>
      <c r="R32" s="103">
        <v>11059</v>
      </c>
      <c r="S32" s="101" t="s">
        <v>259</v>
      </c>
      <c r="T32" s="101"/>
      <c r="U32" s="101"/>
      <c r="V32" s="101"/>
      <c r="W32" s="101" t="s">
        <v>259</v>
      </c>
      <c r="X32" s="101"/>
      <c r="Y32" s="101"/>
      <c r="Z32" s="101"/>
      <c r="AA32" s="121" t="s">
        <v>329</v>
      </c>
      <c r="AB32" s="122"/>
    </row>
    <row r="33" spans="1:28" s="105" customFormat="1" ht="13.5" customHeight="1">
      <c r="A33" s="101" t="s">
        <v>41</v>
      </c>
      <c r="B33" s="102" t="s">
        <v>330</v>
      </c>
      <c r="C33" s="101" t="s">
        <v>331</v>
      </c>
      <c r="D33" s="103">
        <f t="shared" si="0"/>
        <v>181285</v>
      </c>
      <c r="E33" s="103">
        <f t="shared" si="1"/>
        <v>271</v>
      </c>
      <c r="F33" s="104">
        <f t="shared" si="2"/>
        <v>0.14948837465868658</v>
      </c>
      <c r="G33" s="103">
        <v>271</v>
      </c>
      <c r="H33" s="103">
        <v>0</v>
      </c>
      <c r="I33" s="103">
        <f t="shared" si="3"/>
        <v>181014</v>
      </c>
      <c r="J33" s="104">
        <f t="shared" si="4"/>
        <v>99.850511625341312</v>
      </c>
      <c r="K33" s="103">
        <v>180806</v>
      </c>
      <c r="L33" s="104">
        <f t="shared" si="5"/>
        <v>99.735775160658633</v>
      </c>
      <c r="M33" s="103">
        <v>0</v>
      </c>
      <c r="N33" s="104">
        <f t="shared" si="6"/>
        <v>0</v>
      </c>
      <c r="O33" s="103">
        <v>208</v>
      </c>
      <c r="P33" s="103">
        <v>189</v>
      </c>
      <c r="Q33" s="104">
        <f t="shared" si="7"/>
        <v>0.11473646468268196</v>
      </c>
      <c r="R33" s="103">
        <v>3774</v>
      </c>
      <c r="S33" s="101" t="s">
        <v>259</v>
      </c>
      <c r="T33" s="101"/>
      <c r="U33" s="101"/>
      <c r="V33" s="101"/>
      <c r="W33" s="101"/>
      <c r="X33" s="101"/>
      <c r="Y33" s="101"/>
      <c r="Z33" s="101" t="s">
        <v>259</v>
      </c>
      <c r="AA33" s="121" t="s">
        <v>332</v>
      </c>
      <c r="AB33" s="122"/>
    </row>
    <row r="34" spans="1:28" s="105" customFormat="1" ht="13.5" customHeight="1">
      <c r="A34" s="101" t="s">
        <v>41</v>
      </c>
      <c r="B34" s="102" t="s">
        <v>333</v>
      </c>
      <c r="C34" s="101" t="s">
        <v>334</v>
      </c>
      <c r="D34" s="103">
        <f t="shared" si="0"/>
        <v>143864</v>
      </c>
      <c r="E34" s="103">
        <f t="shared" si="1"/>
        <v>9</v>
      </c>
      <c r="F34" s="104">
        <f t="shared" si="2"/>
        <v>6.2559083578935665E-3</v>
      </c>
      <c r="G34" s="103">
        <v>9</v>
      </c>
      <c r="H34" s="103">
        <v>0</v>
      </c>
      <c r="I34" s="103">
        <f t="shared" si="3"/>
        <v>143855</v>
      </c>
      <c r="J34" s="104">
        <f t="shared" si="4"/>
        <v>99.993744091642114</v>
      </c>
      <c r="K34" s="103">
        <v>143855</v>
      </c>
      <c r="L34" s="104">
        <f t="shared" si="5"/>
        <v>99.993744091642114</v>
      </c>
      <c r="M34" s="103">
        <v>0</v>
      </c>
      <c r="N34" s="104">
        <f t="shared" si="6"/>
        <v>0</v>
      </c>
      <c r="O34" s="103">
        <v>0</v>
      </c>
      <c r="P34" s="103">
        <v>0</v>
      </c>
      <c r="Q34" s="104">
        <f t="shared" si="7"/>
        <v>0</v>
      </c>
      <c r="R34" s="103">
        <v>2774</v>
      </c>
      <c r="S34" s="101" t="s">
        <v>259</v>
      </c>
      <c r="T34" s="101"/>
      <c r="U34" s="101"/>
      <c r="V34" s="101"/>
      <c r="W34" s="101"/>
      <c r="X34" s="101"/>
      <c r="Y34" s="101"/>
      <c r="Z34" s="101" t="s">
        <v>259</v>
      </c>
      <c r="AA34" s="121" t="s">
        <v>335</v>
      </c>
      <c r="AB34" s="122"/>
    </row>
    <row r="35" spans="1:28" s="105" customFormat="1" ht="13.5" customHeight="1">
      <c r="A35" s="101" t="s">
        <v>41</v>
      </c>
      <c r="B35" s="102" t="s">
        <v>336</v>
      </c>
      <c r="C35" s="101" t="s">
        <v>337</v>
      </c>
      <c r="D35" s="103">
        <f t="shared" si="0"/>
        <v>185323</v>
      </c>
      <c r="E35" s="103">
        <f t="shared" si="1"/>
        <v>4</v>
      </c>
      <c r="F35" s="104">
        <f t="shared" si="2"/>
        <v>2.1583937233910521E-3</v>
      </c>
      <c r="G35" s="103">
        <v>4</v>
      </c>
      <c r="H35" s="103">
        <v>0</v>
      </c>
      <c r="I35" s="103">
        <f t="shared" si="3"/>
        <v>185319</v>
      </c>
      <c r="J35" s="104">
        <f t="shared" si="4"/>
        <v>99.997841606276609</v>
      </c>
      <c r="K35" s="103">
        <v>185305</v>
      </c>
      <c r="L35" s="104">
        <f t="shared" si="5"/>
        <v>99.990287228244739</v>
      </c>
      <c r="M35" s="103">
        <v>0</v>
      </c>
      <c r="N35" s="104">
        <f t="shared" si="6"/>
        <v>0</v>
      </c>
      <c r="O35" s="103">
        <v>14</v>
      </c>
      <c r="P35" s="103">
        <v>0</v>
      </c>
      <c r="Q35" s="104">
        <f t="shared" si="7"/>
        <v>7.5543780318686827E-3</v>
      </c>
      <c r="R35" s="103">
        <v>3370</v>
      </c>
      <c r="S35" s="101" t="s">
        <v>259</v>
      </c>
      <c r="T35" s="101"/>
      <c r="U35" s="101"/>
      <c r="V35" s="101"/>
      <c r="W35" s="101"/>
      <c r="X35" s="101"/>
      <c r="Y35" s="101"/>
      <c r="Z35" s="101" t="s">
        <v>259</v>
      </c>
      <c r="AA35" s="121" t="s">
        <v>338</v>
      </c>
      <c r="AB35" s="122"/>
    </row>
    <row r="36" spans="1:28" s="105" customFormat="1" ht="13.5" customHeight="1">
      <c r="A36" s="101" t="s">
        <v>41</v>
      </c>
      <c r="B36" s="102" t="s">
        <v>339</v>
      </c>
      <c r="C36" s="101" t="s">
        <v>340</v>
      </c>
      <c r="D36" s="103">
        <f t="shared" si="0"/>
        <v>136244</v>
      </c>
      <c r="E36" s="103">
        <f t="shared" si="1"/>
        <v>2787</v>
      </c>
      <c r="F36" s="104">
        <f t="shared" si="2"/>
        <v>2.0455946683890667</v>
      </c>
      <c r="G36" s="103">
        <v>2787</v>
      </c>
      <c r="H36" s="103">
        <v>0</v>
      </c>
      <c r="I36" s="103">
        <f t="shared" si="3"/>
        <v>133457</v>
      </c>
      <c r="J36" s="104">
        <f t="shared" si="4"/>
        <v>97.954405331610943</v>
      </c>
      <c r="K36" s="103">
        <v>130940</v>
      </c>
      <c r="L36" s="104">
        <f t="shared" si="5"/>
        <v>96.106984527759025</v>
      </c>
      <c r="M36" s="103">
        <v>0</v>
      </c>
      <c r="N36" s="104">
        <f t="shared" si="6"/>
        <v>0</v>
      </c>
      <c r="O36" s="103">
        <v>2517</v>
      </c>
      <c r="P36" s="103">
        <v>1317</v>
      </c>
      <c r="Q36" s="104">
        <f t="shared" si="7"/>
        <v>1.8474208038519129</v>
      </c>
      <c r="R36" s="103">
        <v>1639</v>
      </c>
      <c r="S36" s="101"/>
      <c r="T36" s="101"/>
      <c r="U36" s="101" t="s">
        <v>259</v>
      </c>
      <c r="V36" s="101"/>
      <c r="W36" s="101"/>
      <c r="X36" s="101"/>
      <c r="Y36" s="101"/>
      <c r="Z36" s="101" t="s">
        <v>259</v>
      </c>
      <c r="AA36" s="121" t="s">
        <v>341</v>
      </c>
      <c r="AB36" s="122"/>
    </row>
    <row r="37" spans="1:28" s="105" customFormat="1" ht="13.5" customHeight="1">
      <c r="A37" s="101" t="s">
        <v>41</v>
      </c>
      <c r="B37" s="102" t="s">
        <v>342</v>
      </c>
      <c r="C37" s="101" t="s">
        <v>343</v>
      </c>
      <c r="D37" s="103">
        <f t="shared" si="0"/>
        <v>258958</v>
      </c>
      <c r="E37" s="103">
        <f t="shared" si="1"/>
        <v>59</v>
      </c>
      <c r="F37" s="104">
        <f t="shared" si="2"/>
        <v>2.2783617420585576E-2</v>
      </c>
      <c r="G37" s="103">
        <v>59</v>
      </c>
      <c r="H37" s="103">
        <v>0</v>
      </c>
      <c r="I37" s="103">
        <f t="shared" si="3"/>
        <v>258899</v>
      </c>
      <c r="J37" s="104">
        <f t="shared" si="4"/>
        <v>99.977216382579414</v>
      </c>
      <c r="K37" s="103">
        <v>258899</v>
      </c>
      <c r="L37" s="104">
        <f t="shared" si="5"/>
        <v>99.977216382579414</v>
      </c>
      <c r="M37" s="103">
        <v>0</v>
      </c>
      <c r="N37" s="104">
        <f t="shared" si="6"/>
        <v>0</v>
      </c>
      <c r="O37" s="103">
        <v>0</v>
      </c>
      <c r="P37" s="103">
        <v>0</v>
      </c>
      <c r="Q37" s="104">
        <f t="shared" si="7"/>
        <v>0</v>
      </c>
      <c r="R37" s="103">
        <v>4629</v>
      </c>
      <c r="S37" s="101" t="s">
        <v>259</v>
      </c>
      <c r="T37" s="101"/>
      <c r="U37" s="101"/>
      <c r="V37" s="101"/>
      <c r="W37" s="101" t="s">
        <v>259</v>
      </c>
      <c r="X37" s="101"/>
      <c r="Y37" s="101"/>
      <c r="Z37" s="101"/>
      <c r="AA37" s="121" t="s">
        <v>344</v>
      </c>
      <c r="AB37" s="122"/>
    </row>
    <row r="38" spans="1:28" s="105" customFormat="1" ht="13.5" customHeight="1">
      <c r="A38" s="101" t="s">
        <v>41</v>
      </c>
      <c r="B38" s="102" t="s">
        <v>345</v>
      </c>
      <c r="C38" s="101" t="s">
        <v>346</v>
      </c>
      <c r="D38" s="103">
        <f t="shared" si="0"/>
        <v>112852</v>
      </c>
      <c r="E38" s="103">
        <f t="shared" si="1"/>
        <v>917</v>
      </c>
      <c r="F38" s="104">
        <f t="shared" si="2"/>
        <v>0.81256867401552479</v>
      </c>
      <c r="G38" s="103">
        <v>917</v>
      </c>
      <c r="H38" s="103">
        <v>0</v>
      </c>
      <c r="I38" s="103">
        <f t="shared" si="3"/>
        <v>111935</v>
      </c>
      <c r="J38" s="104">
        <f t="shared" si="4"/>
        <v>99.187431325984477</v>
      </c>
      <c r="K38" s="103">
        <v>110998</v>
      </c>
      <c r="L38" s="104">
        <f t="shared" si="5"/>
        <v>98.35714032538192</v>
      </c>
      <c r="M38" s="103">
        <v>0</v>
      </c>
      <c r="N38" s="104">
        <f t="shared" si="6"/>
        <v>0</v>
      </c>
      <c r="O38" s="103">
        <v>937</v>
      </c>
      <c r="P38" s="103">
        <v>272</v>
      </c>
      <c r="Q38" s="104">
        <f t="shared" si="7"/>
        <v>0.83029100060255911</v>
      </c>
      <c r="R38" s="103">
        <v>2451</v>
      </c>
      <c r="S38" s="101"/>
      <c r="T38" s="101" t="s">
        <v>259</v>
      </c>
      <c r="U38" s="101"/>
      <c r="V38" s="101"/>
      <c r="W38" s="101"/>
      <c r="X38" s="101" t="s">
        <v>259</v>
      </c>
      <c r="Y38" s="101"/>
      <c r="Z38" s="101"/>
      <c r="AA38" s="121" t="s">
        <v>347</v>
      </c>
      <c r="AB38" s="122"/>
    </row>
    <row r="39" spans="1:28" s="105" customFormat="1" ht="13.5" customHeight="1">
      <c r="A39" s="101" t="s">
        <v>41</v>
      </c>
      <c r="B39" s="102" t="s">
        <v>348</v>
      </c>
      <c r="C39" s="101" t="s">
        <v>349</v>
      </c>
      <c r="D39" s="103">
        <f t="shared" ref="D39:D70" si="9">+SUM(E39,+I39)</f>
        <v>229220</v>
      </c>
      <c r="E39" s="103">
        <f t="shared" ref="E39:E70" si="10">+SUM(G39,+H39)</f>
        <v>48</v>
      </c>
      <c r="F39" s="104">
        <f t="shared" ref="F39:F70" si="11">IF(D39&gt;0,E39/D39*100,"-")</f>
        <v>2.0940581101125556E-2</v>
      </c>
      <c r="G39" s="103">
        <v>48</v>
      </c>
      <c r="H39" s="103">
        <v>0</v>
      </c>
      <c r="I39" s="103">
        <f t="shared" ref="I39:I70" si="12">+SUM(K39,+M39,+O39)</f>
        <v>229172</v>
      </c>
      <c r="J39" s="104">
        <f t="shared" ref="J39:J70" si="13">IF(D39&gt;0,I39/D39*100,"-")</f>
        <v>99.979059418898871</v>
      </c>
      <c r="K39" s="103">
        <v>229172</v>
      </c>
      <c r="L39" s="104">
        <f t="shared" ref="L39:L70" si="14">IF(D39&gt;0,K39/D39*100,"-")</f>
        <v>99.979059418898871</v>
      </c>
      <c r="M39" s="103">
        <v>0</v>
      </c>
      <c r="N39" s="104">
        <f t="shared" ref="N39:N70" si="15">IF(D39&gt;0,M39/D39*100,"-")</f>
        <v>0</v>
      </c>
      <c r="O39" s="103">
        <v>0</v>
      </c>
      <c r="P39" s="103">
        <v>0</v>
      </c>
      <c r="Q39" s="104">
        <f t="shared" ref="Q39:Q70" si="16">IF(D39&gt;0,O39/D39*100,"-")</f>
        <v>0</v>
      </c>
      <c r="R39" s="103">
        <v>3947</v>
      </c>
      <c r="S39" s="101" t="s">
        <v>259</v>
      </c>
      <c r="T39" s="101"/>
      <c r="U39" s="101"/>
      <c r="V39" s="101"/>
      <c r="W39" s="101"/>
      <c r="X39" s="101"/>
      <c r="Y39" s="101"/>
      <c r="Z39" s="101" t="s">
        <v>259</v>
      </c>
      <c r="AA39" s="121" t="s">
        <v>350</v>
      </c>
      <c r="AB39" s="122"/>
    </row>
    <row r="40" spans="1:28" s="105" customFormat="1" ht="13.5" customHeight="1">
      <c r="A40" s="101" t="s">
        <v>41</v>
      </c>
      <c r="B40" s="102" t="s">
        <v>351</v>
      </c>
      <c r="C40" s="101" t="s">
        <v>352</v>
      </c>
      <c r="D40" s="103">
        <f t="shared" si="9"/>
        <v>428203</v>
      </c>
      <c r="E40" s="103">
        <f t="shared" si="10"/>
        <v>826</v>
      </c>
      <c r="F40" s="104">
        <f t="shared" si="11"/>
        <v>0.19289916231320192</v>
      </c>
      <c r="G40" s="103">
        <v>826</v>
      </c>
      <c r="H40" s="103">
        <v>0</v>
      </c>
      <c r="I40" s="103">
        <f t="shared" si="12"/>
        <v>427377</v>
      </c>
      <c r="J40" s="104">
        <f t="shared" si="13"/>
        <v>99.807100837686804</v>
      </c>
      <c r="K40" s="103">
        <v>417253</v>
      </c>
      <c r="L40" s="104">
        <f t="shared" si="14"/>
        <v>97.442801661828611</v>
      </c>
      <c r="M40" s="103">
        <v>0</v>
      </c>
      <c r="N40" s="104">
        <f t="shared" si="15"/>
        <v>0</v>
      </c>
      <c r="O40" s="103">
        <v>10124</v>
      </c>
      <c r="P40" s="103">
        <v>5831</v>
      </c>
      <c r="Q40" s="104">
        <f t="shared" si="16"/>
        <v>2.3642991758581795</v>
      </c>
      <c r="R40" s="103">
        <v>5404</v>
      </c>
      <c r="S40" s="101"/>
      <c r="T40" s="101"/>
      <c r="U40" s="101" t="s">
        <v>259</v>
      </c>
      <c r="V40" s="101"/>
      <c r="W40" s="101"/>
      <c r="X40" s="101"/>
      <c r="Y40" s="101"/>
      <c r="Z40" s="101" t="s">
        <v>259</v>
      </c>
      <c r="AA40" s="121" t="s">
        <v>353</v>
      </c>
      <c r="AB40" s="122"/>
    </row>
    <row r="41" spans="1:28" s="105" customFormat="1" ht="13.5" customHeight="1">
      <c r="A41" s="101" t="s">
        <v>41</v>
      </c>
      <c r="B41" s="102" t="s">
        <v>354</v>
      </c>
      <c r="C41" s="101" t="s">
        <v>355</v>
      </c>
      <c r="D41" s="103">
        <f t="shared" si="9"/>
        <v>119238</v>
      </c>
      <c r="E41" s="103">
        <f t="shared" si="10"/>
        <v>8</v>
      </c>
      <c r="F41" s="104">
        <f t="shared" si="11"/>
        <v>6.7092705345611296E-3</v>
      </c>
      <c r="G41" s="103">
        <v>8</v>
      </c>
      <c r="H41" s="103">
        <v>0</v>
      </c>
      <c r="I41" s="103">
        <f t="shared" si="12"/>
        <v>119230</v>
      </c>
      <c r="J41" s="104">
        <f t="shared" si="13"/>
        <v>99.993290729465429</v>
      </c>
      <c r="K41" s="103">
        <v>119210</v>
      </c>
      <c r="L41" s="104">
        <f t="shared" si="14"/>
        <v>99.976517553129042</v>
      </c>
      <c r="M41" s="103">
        <v>0</v>
      </c>
      <c r="N41" s="104">
        <f t="shared" si="15"/>
        <v>0</v>
      </c>
      <c r="O41" s="103">
        <v>20</v>
      </c>
      <c r="P41" s="103">
        <v>0</v>
      </c>
      <c r="Q41" s="104">
        <f t="shared" si="16"/>
        <v>1.6773176336402826E-2</v>
      </c>
      <c r="R41" s="103">
        <v>2345</v>
      </c>
      <c r="S41" s="101" t="s">
        <v>259</v>
      </c>
      <c r="T41" s="101"/>
      <c r="U41" s="101"/>
      <c r="V41" s="101"/>
      <c r="W41" s="101" t="s">
        <v>259</v>
      </c>
      <c r="X41" s="101"/>
      <c r="Y41" s="101"/>
      <c r="Z41" s="101"/>
      <c r="AA41" s="121" t="s">
        <v>356</v>
      </c>
      <c r="AB41" s="122"/>
    </row>
    <row r="42" spans="1:28" s="105" customFormat="1" ht="13.5" customHeight="1">
      <c r="A42" s="101" t="s">
        <v>41</v>
      </c>
      <c r="B42" s="102" t="s">
        <v>357</v>
      </c>
      <c r="C42" s="101" t="s">
        <v>358</v>
      </c>
      <c r="D42" s="103">
        <f t="shared" si="9"/>
        <v>189600</v>
      </c>
      <c r="E42" s="103">
        <f t="shared" si="10"/>
        <v>101</v>
      </c>
      <c r="F42" s="104">
        <f t="shared" si="11"/>
        <v>5.3270042194092829E-2</v>
      </c>
      <c r="G42" s="103">
        <v>101</v>
      </c>
      <c r="H42" s="103">
        <v>0</v>
      </c>
      <c r="I42" s="103">
        <f t="shared" si="12"/>
        <v>189499</v>
      </c>
      <c r="J42" s="104">
        <f t="shared" si="13"/>
        <v>99.9467299578059</v>
      </c>
      <c r="K42" s="103">
        <v>189272</v>
      </c>
      <c r="L42" s="104">
        <f t="shared" si="14"/>
        <v>99.827004219409289</v>
      </c>
      <c r="M42" s="103">
        <v>0</v>
      </c>
      <c r="N42" s="104">
        <f t="shared" si="15"/>
        <v>0</v>
      </c>
      <c r="O42" s="103">
        <v>227</v>
      </c>
      <c r="P42" s="103">
        <v>0</v>
      </c>
      <c r="Q42" s="104">
        <f t="shared" si="16"/>
        <v>0.11972573839662448</v>
      </c>
      <c r="R42" s="103">
        <v>4436</v>
      </c>
      <c r="S42" s="101" t="s">
        <v>259</v>
      </c>
      <c r="T42" s="101"/>
      <c r="U42" s="101"/>
      <c r="V42" s="101"/>
      <c r="W42" s="101" t="s">
        <v>259</v>
      </c>
      <c r="X42" s="101"/>
      <c r="Y42" s="101"/>
      <c r="Z42" s="101"/>
      <c r="AA42" s="121" t="s">
        <v>359</v>
      </c>
      <c r="AB42" s="122"/>
    </row>
    <row r="43" spans="1:28" s="105" customFormat="1" ht="13.5" customHeight="1">
      <c r="A43" s="101" t="s">
        <v>41</v>
      </c>
      <c r="B43" s="102" t="s">
        <v>360</v>
      </c>
      <c r="C43" s="101" t="s">
        <v>361</v>
      </c>
      <c r="D43" s="103">
        <f t="shared" si="9"/>
        <v>183511</v>
      </c>
      <c r="E43" s="103">
        <f t="shared" si="10"/>
        <v>712</v>
      </c>
      <c r="F43" s="104">
        <f t="shared" si="11"/>
        <v>0.3879876410678379</v>
      </c>
      <c r="G43" s="103">
        <v>712</v>
      </c>
      <c r="H43" s="103">
        <v>0</v>
      </c>
      <c r="I43" s="103">
        <f t="shared" si="12"/>
        <v>182799</v>
      </c>
      <c r="J43" s="104">
        <f t="shared" si="13"/>
        <v>99.612012358932162</v>
      </c>
      <c r="K43" s="103">
        <v>175236</v>
      </c>
      <c r="L43" s="104">
        <f t="shared" si="14"/>
        <v>95.490733525510734</v>
      </c>
      <c r="M43" s="103">
        <v>0</v>
      </c>
      <c r="N43" s="104">
        <f t="shared" si="15"/>
        <v>0</v>
      </c>
      <c r="O43" s="103">
        <v>7563</v>
      </c>
      <c r="P43" s="103">
        <v>0</v>
      </c>
      <c r="Q43" s="104">
        <f t="shared" si="16"/>
        <v>4.1212788334214299</v>
      </c>
      <c r="R43" s="103">
        <v>2753</v>
      </c>
      <c r="S43" s="101"/>
      <c r="T43" s="101" t="s">
        <v>259</v>
      </c>
      <c r="U43" s="101"/>
      <c r="V43" s="101"/>
      <c r="W43" s="101" t="s">
        <v>259</v>
      </c>
      <c r="X43" s="101"/>
      <c r="Y43" s="101"/>
      <c r="Z43" s="101"/>
      <c r="AA43" s="121" t="s">
        <v>362</v>
      </c>
      <c r="AB43" s="122"/>
    </row>
    <row r="44" spans="1:28" s="105" customFormat="1" ht="13.5" customHeight="1">
      <c r="A44" s="101" t="s">
        <v>41</v>
      </c>
      <c r="B44" s="102" t="s">
        <v>363</v>
      </c>
      <c r="C44" s="101" t="s">
        <v>364</v>
      </c>
      <c r="D44" s="103">
        <f t="shared" si="9"/>
        <v>150780</v>
      </c>
      <c r="E44" s="103">
        <f t="shared" si="10"/>
        <v>422</v>
      </c>
      <c r="F44" s="104">
        <f t="shared" si="11"/>
        <v>0.27987796790025204</v>
      </c>
      <c r="G44" s="103">
        <v>422</v>
      </c>
      <c r="H44" s="103">
        <v>0</v>
      </c>
      <c r="I44" s="103">
        <f t="shared" si="12"/>
        <v>150358</v>
      </c>
      <c r="J44" s="104">
        <f t="shared" si="13"/>
        <v>99.720122032099738</v>
      </c>
      <c r="K44" s="103">
        <v>149406</v>
      </c>
      <c r="L44" s="104">
        <f t="shared" si="14"/>
        <v>99.08873855949065</v>
      </c>
      <c r="M44" s="103">
        <v>0</v>
      </c>
      <c r="N44" s="104">
        <f t="shared" si="15"/>
        <v>0</v>
      </c>
      <c r="O44" s="103">
        <v>952</v>
      </c>
      <c r="P44" s="103">
        <v>213</v>
      </c>
      <c r="Q44" s="104">
        <f t="shared" si="16"/>
        <v>0.63138347260909933</v>
      </c>
      <c r="R44" s="103">
        <v>2464</v>
      </c>
      <c r="S44" s="101" t="s">
        <v>259</v>
      </c>
      <c r="T44" s="101"/>
      <c r="U44" s="101"/>
      <c r="V44" s="101"/>
      <c r="W44" s="101" t="s">
        <v>259</v>
      </c>
      <c r="X44" s="101"/>
      <c r="Y44" s="101"/>
      <c r="Z44" s="101"/>
      <c r="AA44" s="121" t="s">
        <v>365</v>
      </c>
      <c r="AB44" s="122"/>
    </row>
    <row r="45" spans="1:28" s="105" customFormat="1" ht="13.5" customHeight="1">
      <c r="A45" s="101" t="s">
        <v>41</v>
      </c>
      <c r="B45" s="102" t="s">
        <v>366</v>
      </c>
      <c r="C45" s="101" t="s">
        <v>367</v>
      </c>
      <c r="D45" s="103">
        <f t="shared" si="9"/>
        <v>120503</v>
      </c>
      <c r="E45" s="103">
        <f t="shared" si="10"/>
        <v>92</v>
      </c>
      <c r="F45" s="104">
        <f t="shared" si="11"/>
        <v>7.6346646971444693E-2</v>
      </c>
      <c r="G45" s="103">
        <v>92</v>
      </c>
      <c r="H45" s="103">
        <v>0</v>
      </c>
      <c r="I45" s="103">
        <f t="shared" si="12"/>
        <v>120411</v>
      </c>
      <c r="J45" s="104">
        <f t="shared" si="13"/>
        <v>99.923653353028556</v>
      </c>
      <c r="K45" s="103">
        <v>120223</v>
      </c>
      <c r="L45" s="104">
        <f t="shared" si="14"/>
        <v>99.767640639652129</v>
      </c>
      <c r="M45" s="103">
        <v>0</v>
      </c>
      <c r="N45" s="104">
        <f t="shared" si="15"/>
        <v>0</v>
      </c>
      <c r="O45" s="103">
        <v>188</v>
      </c>
      <c r="P45" s="103">
        <v>188</v>
      </c>
      <c r="Q45" s="104">
        <f t="shared" si="16"/>
        <v>0.15601271337643047</v>
      </c>
      <c r="R45" s="103">
        <v>1875</v>
      </c>
      <c r="S45" s="101"/>
      <c r="T45" s="101" t="s">
        <v>259</v>
      </c>
      <c r="U45" s="101"/>
      <c r="V45" s="101"/>
      <c r="W45" s="101" t="s">
        <v>259</v>
      </c>
      <c r="X45" s="101"/>
      <c r="Y45" s="101"/>
      <c r="Z45" s="101"/>
      <c r="AA45" s="121" t="s">
        <v>368</v>
      </c>
      <c r="AB45" s="122"/>
    </row>
    <row r="46" spans="1:28" s="105" customFormat="1" ht="13.5" customHeight="1">
      <c r="A46" s="101" t="s">
        <v>41</v>
      </c>
      <c r="B46" s="102" t="s">
        <v>369</v>
      </c>
      <c r="C46" s="101" t="s">
        <v>370</v>
      </c>
      <c r="D46" s="103">
        <f t="shared" si="9"/>
        <v>75428</v>
      </c>
      <c r="E46" s="103">
        <f t="shared" si="10"/>
        <v>84</v>
      </c>
      <c r="F46" s="104">
        <f t="shared" si="11"/>
        <v>0.11136448003393966</v>
      </c>
      <c r="G46" s="103">
        <v>84</v>
      </c>
      <c r="H46" s="103">
        <v>0</v>
      </c>
      <c r="I46" s="103">
        <f t="shared" si="12"/>
        <v>75344</v>
      </c>
      <c r="J46" s="104">
        <f t="shared" si="13"/>
        <v>99.888635519966058</v>
      </c>
      <c r="K46" s="103">
        <v>74274</v>
      </c>
      <c r="L46" s="104">
        <f t="shared" si="14"/>
        <v>98.470064167152785</v>
      </c>
      <c r="M46" s="103">
        <v>0</v>
      </c>
      <c r="N46" s="104">
        <f t="shared" si="15"/>
        <v>0</v>
      </c>
      <c r="O46" s="103">
        <v>1070</v>
      </c>
      <c r="P46" s="103">
        <v>0</v>
      </c>
      <c r="Q46" s="104">
        <f t="shared" si="16"/>
        <v>1.4185713528132788</v>
      </c>
      <c r="R46" s="103">
        <v>1516</v>
      </c>
      <c r="S46" s="101" t="s">
        <v>259</v>
      </c>
      <c r="T46" s="101"/>
      <c r="U46" s="101"/>
      <c r="V46" s="101"/>
      <c r="W46" s="101"/>
      <c r="X46" s="101"/>
      <c r="Y46" s="101"/>
      <c r="Z46" s="101" t="s">
        <v>259</v>
      </c>
      <c r="AA46" s="121" t="s">
        <v>371</v>
      </c>
      <c r="AB46" s="122"/>
    </row>
    <row r="47" spans="1:28" s="105" customFormat="1" ht="13.5" customHeight="1">
      <c r="A47" s="101" t="s">
        <v>41</v>
      </c>
      <c r="B47" s="102" t="s">
        <v>372</v>
      </c>
      <c r="C47" s="101" t="s">
        <v>373</v>
      </c>
      <c r="D47" s="103">
        <f t="shared" si="9"/>
        <v>58642</v>
      </c>
      <c r="E47" s="103">
        <f t="shared" si="10"/>
        <v>88</v>
      </c>
      <c r="F47" s="104">
        <f t="shared" si="11"/>
        <v>0.1500630947102759</v>
      </c>
      <c r="G47" s="103">
        <v>88</v>
      </c>
      <c r="H47" s="103">
        <v>0</v>
      </c>
      <c r="I47" s="103">
        <f t="shared" si="12"/>
        <v>58554</v>
      </c>
      <c r="J47" s="104">
        <f t="shared" si="13"/>
        <v>99.849936905289724</v>
      </c>
      <c r="K47" s="103">
        <v>58489</v>
      </c>
      <c r="L47" s="104">
        <f t="shared" si="14"/>
        <v>99.739094846696901</v>
      </c>
      <c r="M47" s="103">
        <v>0</v>
      </c>
      <c r="N47" s="104">
        <f t="shared" si="15"/>
        <v>0</v>
      </c>
      <c r="O47" s="103">
        <v>65</v>
      </c>
      <c r="P47" s="103">
        <v>0</v>
      </c>
      <c r="Q47" s="104">
        <f t="shared" si="16"/>
        <v>0.11084205859281744</v>
      </c>
      <c r="R47" s="103">
        <v>58642</v>
      </c>
      <c r="S47" s="101" t="s">
        <v>259</v>
      </c>
      <c r="T47" s="101"/>
      <c r="U47" s="101"/>
      <c r="V47" s="101"/>
      <c r="W47" s="101"/>
      <c r="X47" s="101"/>
      <c r="Y47" s="101"/>
      <c r="Z47" s="101" t="s">
        <v>259</v>
      </c>
      <c r="AA47" s="121" t="s">
        <v>374</v>
      </c>
      <c r="AB47" s="122"/>
    </row>
    <row r="48" spans="1:28" s="105" customFormat="1" ht="13.5" customHeight="1">
      <c r="A48" s="101" t="s">
        <v>41</v>
      </c>
      <c r="B48" s="102" t="s">
        <v>375</v>
      </c>
      <c r="C48" s="101" t="s">
        <v>376</v>
      </c>
      <c r="D48" s="103">
        <f t="shared" si="9"/>
        <v>80725</v>
      </c>
      <c r="E48" s="103">
        <f t="shared" si="10"/>
        <v>0</v>
      </c>
      <c r="F48" s="104">
        <f t="shared" si="11"/>
        <v>0</v>
      </c>
      <c r="G48" s="103">
        <v>0</v>
      </c>
      <c r="H48" s="103">
        <v>0</v>
      </c>
      <c r="I48" s="103">
        <f t="shared" si="12"/>
        <v>80725</v>
      </c>
      <c r="J48" s="104">
        <f t="shared" si="13"/>
        <v>100</v>
      </c>
      <c r="K48" s="103">
        <v>80725</v>
      </c>
      <c r="L48" s="104">
        <f t="shared" si="14"/>
        <v>100</v>
      </c>
      <c r="M48" s="103">
        <v>0</v>
      </c>
      <c r="N48" s="104">
        <f t="shared" si="15"/>
        <v>0</v>
      </c>
      <c r="O48" s="103">
        <v>0</v>
      </c>
      <c r="P48" s="103">
        <v>0</v>
      </c>
      <c r="Q48" s="104">
        <f t="shared" si="16"/>
        <v>0</v>
      </c>
      <c r="R48" s="103">
        <v>1160</v>
      </c>
      <c r="S48" s="101"/>
      <c r="T48" s="101"/>
      <c r="U48" s="101"/>
      <c r="V48" s="101" t="s">
        <v>259</v>
      </c>
      <c r="W48" s="101"/>
      <c r="X48" s="101"/>
      <c r="Y48" s="101"/>
      <c r="Z48" s="101" t="s">
        <v>259</v>
      </c>
      <c r="AA48" s="121" t="s">
        <v>377</v>
      </c>
      <c r="AB48" s="122"/>
    </row>
    <row r="49" spans="1:28" s="105" customFormat="1" ht="13.5" customHeight="1">
      <c r="A49" s="101" t="s">
        <v>41</v>
      </c>
      <c r="B49" s="102" t="s">
        <v>378</v>
      </c>
      <c r="C49" s="101" t="s">
        <v>379</v>
      </c>
      <c r="D49" s="103">
        <f t="shared" si="9"/>
        <v>85920</v>
      </c>
      <c r="E49" s="103">
        <f t="shared" si="10"/>
        <v>137</v>
      </c>
      <c r="F49" s="104">
        <f t="shared" si="11"/>
        <v>0.15945065176908751</v>
      </c>
      <c r="G49" s="103">
        <v>137</v>
      </c>
      <c r="H49" s="103">
        <v>0</v>
      </c>
      <c r="I49" s="103">
        <f t="shared" si="12"/>
        <v>85783</v>
      </c>
      <c r="J49" s="104">
        <f t="shared" si="13"/>
        <v>99.840549348230908</v>
      </c>
      <c r="K49" s="103">
        <v>84907</v>
      </c>
      <c r="L49" s="104">
        <f t="shared" si="14"/>
        <v>98.820996275605211</v>
      </c>
      <c r="M49" s="103">
        <v>0</v>
      </c>
      <c r="N49" s="104">
        <f t="shared" si="15"/>
        <v>0</v>
      </c>
      <c r="O49" s="103">
        <v>876</v>
      </c>
      <c r="P49" s="103">
        <v>5</v>
      </c>
      <c r="Q49" s="104">
        <f t="shared" si="16"/>
        <v>1.0195530726256983</v>
      </c>
      <c r="R49" s="103">
        <v>1083</v>
      </c>
      <c r="S49" s="101" t="s">
        <v>259</v>
      </c>
      <c r="T49" s="101"/>
      <c r="U49" s="101"/>
      <c r="V49" s="101"/>
      <c r="W49" s="101" t="s">
        <v>259</v>
      </c>
      <c r="X49" s="101"/>
      <c r="Y49" s="101"/>
      <c r="Z49" s="101"/>
      <c r="AA49" s="121" t="s">
        <v>380</v>
      </c>
      <c r="AB49" s="122"/>
    </row>
    <row r="50" spans="1:28" s="105" customFormat="1" ht="13.5" customHeight="1">
      <c r="A50" s="101" t="s">
        <v>41</v>
      </c>
      <c r="B50" s="102" t="s">
        <v>381</v>
      </c>
      <c r="C50" s="101" t="s">
        <v>382</v>
      </c>
      <c r="D50" s="103">
        <f t="shared" si="9"/>
        <v>74511</v>
      </c>
      <c r="E50" s="103">
        <f t="shared" si="10"/>
        <v>56</v>
      </c>
      <c r="F50" s="104">
        <f t="shared" si="11"/>
        <v>7.5156688274214553E-2</v>
      </c>
      <c r="G50" s="103">
        <v>56</v>
      </c>
      <c r="H50" s="103">
        <v>0</v>
      </c>
      <c r="I50" s="103">
        <f t="shared" si="12"/>
        <v>74455</v>
      </c>
      <c r="J50" s="104">
        <f t="shared" si="13"/>
        <v>99.92484331172578</v>
      </c>
      <c r="K50" s="103">
        <v>74087</v>
      </c>
      <c r="L50" s="104">
        <f t="shared" si="14"/>
        <v>99.430956503066653</v>
      </c>
      <c r="M50" s="103">
        <v>0</v>
      </c>
      <c r="N50" s="104">
        <f t="shared" si="15"/>
        <v>0</v>
      </c>
      <c r="O50" s="103">
        <v>368</v>
      </c>
      <c r="P50" s="103">
        <v>0</v>
      </c>
      <c r="Q50" s="104">
        <f t="shared" si="16"/>
        <v>0.49388680865912421</v>
      </c>
      <c r="R50" s="103">
        <v>1141</v>
      </c>
      <c r="S50" s="101"/>
      <c r="T50" s="101" t="s">
        <v>259</v>
      </c>
      <c r="U50" s="101"/>
      <c r="V50" s="101"/>
      <c r="W50" s="101"/>
      <c r="X50" s="101"/>
      <c r="Y50" s="101"/>
      <c r="Z50" s="101" t="s">
        <v>259</v>
      </c>
      <c r="AA50" s="121" t="s">
        <v>383</v>
      </c>
      <c r="AB50" s="122"/>
    </row>
    <row r="51" spans="1:28" s="105" customFormat="1" ht="13.5" customHeight="1">
      <c r="A51" s="101" t="s">
        <v>41</v>
      </c>
      <c r="B51" s="102" t="s">
        <v>384</v>
      </c>
      <c r="C51" s="101" t="s">
        <v>385</v>
      </c>
      <c r="D51" s="103">
        <f t="shared" si="9"/>
        <v>117000</v>
      </c>
      <c r="E51" s="103">
        <f t="shared" si="10"/>
        <v>121</v>
      </c>
      <c r="F51" s="104">
        <f t="shared" si="11"/>
        <v>0.10341880341880343</v>
      </c>
      <c r="G51" s="103">
        <v>121</v>
      </c>
      <c r="H51" s="103">
        <v>0</v>
      </c>
      <c r="I51" s="103">
        <f t="shared" si="12"/>
        <v>116879</v>
      </c>
      <c r="J51" s="104">
        <f t="shared" si="13"/>
        <v>99.896581196581195</v>
      </c>
      <c r="K51" s="103">
        <v>116657</v>
      </c>
      <c r="L51" s="104">
        <f t="shared" si="14"/>
        <v>99.70683760683761</v>
      </c>
      <c r="M51" s="103">
        <v>0</v>
      </c>
      <c r="N51" s="104">
        <f t="shared" si="15"/>
        <v>0</v>
      </c>
      <c r="O51" s="103">
        <v>222</v>
      </c>
      <c r="P51" s="103">
        <v>0</v>
      </c>
      <c r="Q51" s="104">
        <f t="shared" si="16"/>
        <v>0.18974358974358974</v>
      </c>
      <c r="R51" s="103">
        <v>1827</v>
      </c>
      <c r="S51" s="101" t="s">
        <v>259</v>
      </c>
      <c r="T51" s="101"/>
      <c r="U51" s="101"/>
      <c r="V51" s="101"/>
      <c r="W51" s="101" t="s">
        <v>259</v>
      </c>
      <c r="X51" s="101"/>
      <c r="Y51" s="101"/>
      <c r="Z51" s="101"/>
      <c r="AA51" s="121" t="s">
        <v>386</v>
      </c>
      <c r="AB51" s="122"/>
    </row>
    <row r="52" spans="1:28" s="105" customFormat="1" ht="13.5" customHeight="1">
      <c r="A52" s="101" t="s">
        <v>41</v>
      </c>
      <c r="B52" s="102" t="s">
        <v>387</v>
      </c>
      <c r="C52" s="101" t="s">
        <v>388</v>
      </c>
      <c r="D52" s="103">
        <f t="shared" si="9"/>
        <v>72218</v>
      </c>
      <c r="E52" s="103">
        <f t="shared" si="10"/>
        <v>160</v>
      </c>
      <c r="F52" s="104">
        <f t="shared" si="11"/>
        <v>0.22155141377495918</v>
      </c>
      <c r="G52" s="103">
        <v>160</v>
      </c>
      <c r="H52" s="103">
        <v>0</v>
      </c>
      <c r="I52" s="103">
        <f t="shared" si="12"/>
        <v>72058</v>
      </c>
      <c r="J52" s="104">
        <f t="shared" si="13"/>
        <v>99.778448586225039</v>
      </c>
      <c r="K52" s="103">
        <v>71864</v>
      </c>
      <c r="L52" s="104">
        <f t="shared" si="14"/>
        <v>99.509817497022908</v>
      </c>
      <c r="M52" s="103">
        <v>0</v>
      </c>
      <c r="N52" s="104">
        <f t="shared" si="15"/>
        <v>0</v>
      </c>
      <c r="O52" s="103">
        <v>194</v>
      </c>
      <c r="P52" s="103">
        <v>0</v>
      </c>
      <c r="Q52" s="104">
        <f t="shared" si="16"/>
        <v>0.26863108920213796</v>
      </c>
      <c r="R52" s="103">
        <v>1408</v>
      </c>
      <c r="S52" s="101"/>
      <c r="T52" s="101" t="s">
        <v>259</v>
      </c>
      <c r="U52" s="101"/>
      <c r="V52" s="101"/>
      <c r="W52" s="101"/>
      <c r="X52" s="101"/>
      <c r="Y52" s="101"/>
      <c r="Z52" s="101" t="s">
        <v>259</v>
      </c>
      <c r="AA52" s="121" t="s">
        <v>389</v>
      </c>
      <c r="AB52" s="122"/>
    </row>
    <row r="53" spans="1:28" s="105" customFormat="1" ht="13.5" customHeight="1">
      <c r="A53" s="101" t="s">
        <v>41</v>
      </c>
      <c r="B53" s="102" t="s">
        <v>390</v>
      </c>
      <c r="C53" s="101" t="s">
        <v>391</v>
      </c>
      <c r="D53" s="103">
        <f t="shared" si="9"/>
        <v>148317</v>
      </c>
      <c r="E53" s="103">
        <f t="shared" si="10"/>
        <v>134</v>
      </c>
      <c r="F53" s="104">
        <f t="shared" si="11"/>
        <v>9.0347026976004094E-2</v>
      </c>
      <c r="G53" s="103">
        <v>134</v>
      </c>
      <c r="H53" s="103">
        <v>0</v>
      </c>
      <c r="I53" s="103">
        <f t="shared" si="12"/>
        <v>148183</v>
      </c>
      <c r="J53" s="104">
        <f t="shared" si="13"/>
        <v>99.909652973023995</v>
      </c>
      <c r="K53" s="103">
        <v>148009</v>
      </c>
      <c r="L53" s="104">
        <f t="shared" si="14"/>
        <v>99.7923366842641</v>
      </c>
      <c r="M53" s="103">
        <v>0</v>
      </c>
      <c r="N53" s="104">
        <f t="shared" si="15"/>
        <v>0</v>
      </c>
      <c r="O53" s="103">
        <v>174</v>
      </c>
      <c r="P53" s="103">
        <v>0</v>
      </c>
      <c r="Q53" s="104">
        <f t="shared" si="16"/>
        <v>0.11731628875988592</v>
      </c>
      <c r="R53" s="103">
        <v>2369</v>
      </c>
      <c r="S53" s="101" t="s">
        <v>259</v>
      </c>
      <c r="T53" s="101"/>
      <c r="U53" s="101"/>
      <c r="V53" s="101"/>
      <c r="W53" s="101" t="s">
        <v>259</v>
      </c>
      <c r="X53" s="101"/>
      <c r="Y53" s="101"/>
      <c r="Z53" s="101"/>
      <c r="AA53" s="121" t="s">
        <v>392</v>
      </c>
      <c r="AB53" s="122"/>
    </row>
    <row r="54" spans="1:28" s="105" customFormat="1" ht="13.5" customHeight="1">
      <c r="A54" s="101" t="s">
        <v>41</v>
      </c>
      <c r="B54" s="102" t="s">
        <v>393</v>
      </c>
      <c r="C54" s="101" t="s">
        <v>394</v>
      </c>
      <c r="D54" s="103">
        <f t="shared" si="9"/>
        <v>88898</v>
      </c>
      <c r="E54" s="103">
        <f t="shared" si="10"/>
        <v>490</v>
      </c>
      <c r="F54" s="104">
        <f t="shared" si="11"/>
        <v>0.55119350266597666</v>
      </c>
      <c r="G54" s="103">
        <v>490</v>
      </c>
      <c r="H54" s="103">
        <v>0</v>
      </c>
      <c r="I54" s="103">
        <f t="shared" si="12"/>
        <v>88408</v>
      </c>
      <c r="J54" s="104">
        <f t="shared" si="13"/>
        <v>99.448806497334019</v>
      </c>
      <c r="K54" s="103">
        <v>86348</v>
      </c>
      <c r="L54" s="104">
        <f t="shared" si="14"/>
        <v>97.131544016738275</v>
      </c>
      <c r="M54" s="103">
        <v>0</v>
      </c>
      <c r="N54" s="104">
        <f t="shared" si="15"/>
        <v>0</v>
      </c>
      <c r="O54" s="103">
        <v>2060</v>
      </c>
      <c r="P54" s="103">
        <v>598</v>
      </c>
      <c r="Q54" s="104">
        <f t="shared" si="16"/>
        <v>2.3172624805957391</v>
      </c>
      <c r="R54" s="103">
        <v>1171</v>
      </c>
      <c r="S54" s="101" t="s">
        <v>259</v>
      </c>
      <c r="T54" s="101"/>
      <c r="U54" s="101"/>
      <c r="V54" s="101"/>
      <c r="W54" s="101" t="s">
        <v>259</v>
      </c>
      <c r="X54" s="101"/>
      <c r="Y54" s="101"/>
      <c r="Z54" s="101"/>
      <c r="AA54" s="121" t="s">
        <v>395</v>
      </c>
      <c r="AB54" s="122"/>
    </row>
    <row r="55" spans="1:28" s="105" customFormat="1" ht="13.5" customHeight="1">
      <c r="A55" s="101" t="s">
        <v>41</v>
      </c>
      <c r="B55" s="102" t="s">
        <v>396</v>
      </c>
      <c r="C55" s="101" t="s">
        <v>397</v>
      </c>
      <c r="D55" s="103">
        <f t="shared" si="9"/>
        <v>56253</v>
      </c>
      <c r="E55" s="103">
        <f t="shared" si="10"/>
        <v>19</v>
      </c>
      <c r="F55" s="104">
        <f t="shared" si="11"/>
        <v>3.3775976392370184E-2</v>
      </c>
      <c r="G55" s="103">
        <v>19</v>
      </c>
      <c r="H55" s="103">
        <v>0</v>
      </c>
      <c r="I55" s="103">
        <f t="shared" si="12"/>
        <v>56234</v>
      </c>
      <c r="J55" s="104">
        <f t="shared" si="13"/>
        <v>99.966224023607637</v>
      </c>
      <c r="K55" s="103">
        <v>56217</v>
      </c>
      <c r="L55" s="104">
        <f t="shared" si="14"/>
        <v>99.936003413151298</v>
      </c>
      <c r="M55" s="103">
        <v>0</v>
      </c>
      <c r="N55" s="104">
        <f t="shared" si="15"/>
        <v>0</v>
      </c>
      <c r="O55" s="103">
        <v>17</v>
      </c>
      <c r="P55" s="103">
        <v>0</v>
      </c>
      <c r="Q55" s="104">
        <f t="shared" si="16"/>
        <v>3.0220610456331218E-2</v>
      </c>
      <c r="R55" s="103">
        <v>1207</v>
      </c>
      <c r="S55" s="101" t="s">
        <v>259</v>
      </c>
      <c r="T55" s="101"/>
      <c r="U55" s="101"/>
      <c r="V55" s="101"/>
      <c r="W55" s="101" t="s">
        <v>259</v>
      </c>
      <c r="X55" s="101"/>
      <c r="Y55" s="101"/>
      <c r="Z55" s="101"/>
      <c r="AA55" s="121" t="s">
        <v>398</v>
      </c>
      <c r="AB55" s="122"/>
    </row>
    <row r="56" spans="1:28" s="105" customFormat="1" ht="13.5" customHeight="1">
      <c r="A56" s="101" t="s">
        <v>41</v>
      </c>
      <c r="B56" s="102" t="s">
        <v>399</v>
      </c>
      <c r="C56" s="101" t="s">
        <v>400</v>
      </c>
      <c r="D56" s="103">
        <f t="shared" si="9"/>
        <v>81373</v>
      </c>
      <c r="E56" s="103">
        <f t="shared" si="10"/>
        <v>1057</v>
      </c>
      <c r="F56" s="104">
        <f t="shared" si="11"/>
        <v>1.2989566563847958</v>
      </c>
      <c r="G56" s="103">
        <v>1051</v>
      </c>
      <c r="H56" s="103">
        <v>6</v>
      </c>
      <c r="I56" s="103">
        <f t="shared" si="12"/>
        <v>80316</v>
      </c>
      <c r="J56" s="104">
        <f t="shared" si="13"/>
        <v>98.701043343615197</v>
      </c>
      <c r="K56" s="103">
        <v>74362</v>
      </c>
      <c r="L56" s="104">
        <f t="shared" si="14"/>
        <v>91.384120039816651</v>
      </c>
      <c r="M56" s="103">
        <v>0</v>
      </c>
      <c r="N56" s="104">
        <f t="shared" si="15"/>
        <v>0</v>
      </c>
      <c r="O56" s="103">
        <v>5954</v>
      </c>
      <c r="P56" s="103">
        <v>2465</v>
      </c>
      <c r="Q56" s="104">
        <f t="shared" si="16"/>
        <v>7.316923303798557</v>
      </c>
      <c r="R56" s="103">
        <v>698</v>
      </c>
      <c r="S56" s="101" t="s">
        <v>259</v>
      </c>
      <c r="T56" s="101"/>
      <c r="U56" s="101"/>
      <c r="V56" s="101"/>
      <c r="W56" s="101"/>
      <c r="X56" s="101"/>
      <c r="Y56" s="101"/>
      <c r="Z56" s="101" t="s">
        <v>259</v>
      </c>
      <c r="AA56" s="121" t="s">
        <v>401</v>
      </c>
      <c r="AB56" s="122"/>
    </row>
    <row r="57" spans="1:28" s="105" customFormat="1" ht="13.5" customHeight="1">
      <c r="A57" s="101" t="s">
        <v>41</v>
      </c>
      <c r="B57" s="102" t="s">
        <v>402</v>
      </c>
      <c r="C57" s="101" t="s">
        <v>403</v>
      </c>
      <c r="D57" s="103">
        <f t="shared" si="9"/>
        <v>199698</v>
      </c>
      <c r="E57" s="103">
        <f t="shared" si="10"/>
        <v>173</v>
      </c>
      <c r="F57" s="104">
        <f t="shared" si="11"/>
        <v>8.6630812526915651E-2</v>
      </c>
      <c r="G57" s="103">
        <v>173</v>
      </c>
      <c r="H57" s="103">
        <v>0</v>
      </c>
      <c r="I57" s="103">
        <f t="shared" si="12"/>
        <v>199525</v>
      </c>
      <c r="J57" s="104">
        <f t="shared" si="13"/>
        <v>99.913369187473094</v>
      </c>
      <c r="K57" s="103">
        <v>194474</v>
      </c>
      <c r="L57" s="104">
        <f t="shared" si="14"/>
        <v>97.384049915372216</v>
      </c>
      <c r="M57" s="103">
        <v>0</v>
      </c>
      <c r="N57" s="104">
        <f t="shared" si="15"/>
        <v>0</v>
      </c>
      <c r="O57" s="103">
        <v>5051</v>
      </c>
      <c r="P57" s="103">
        <v>0</v>
      </c>
      <c r="Q57" s="104">
        <f t="shared" si="16"/>
        <v>2.5293192721008726</v>
      </c>
      <c r="R57" s="103">
        <v>3809</v>
      </c>
      <c r="S57" s="101" t="s">
        <v>259</v>
      </c>
      <c r="T57" s="101"/>
      <c r="U57" s="101"/>
      <c r="V57" s="101"/>
      <c r="W57" s="101" t="s">
        <v>259</v>
      </c>
      <c r="X57" s="101"/>
      <c r="Y57" s="101"/>
      <c r="Z57" s="101"/>
      <c r="AA57" s="121" t="s">
        <v>404</v>
      </c>
      <c r="AB57" s="122"/>
    </row>
    <row r="58" spans="1:28" s="105" customFormat="1" ht="13.5" customHeight="1">
      <c r="A58" s="101" t="s">
        <v>41</v>
      </c>
      <c r="B58" s="102" t="s">
        <v>405</v>
      </c>
      <c r="C58" s="101" t="s">
        <v>406</v>
      </c>
      <c r="D58" s="103">
        <f t="shared" si="9"/>
        <v>33781</v>
      </c>
      <c r="E58" s="103">
        <f t="shared" si="10"/>
        <v>243</v>
      </c>
      <c r="F58" s="104">
        <f t="shared" si="11"/>
        <v>0.71933927355614102</v>
      </c>
      <c r="G58" s="103">
        <v>243</v>
      </c>
      <c r="H58" s="103">
        <v>0</v>
      </c>
      <c r="I58" s="103">
        <f t="shared" si="12"/>
        <v>33538</v>
      </c>
      <c r="J58" s="104">
        <f t="shared" si="13"/>
        <v>99.280660726443855</v>
      </c>
      <c r="K58" s="103">
        <v>32188</v>
      </c>
      <c r="L58" s="104">
        <f t="shared" si="14"/>
        <v>95.284331428909738</v>
      </c>
      <c r="M58" s="103">
        <v>0</v>
      </c>
      <c r="N58" s="104">
        <f t="shared" si="15"/>
        <v>0</v>
      </c>
      <c r="O58" s="103">
        <v>1350</v>
      </c>
      <c r="P58" s="103">
        <v>579</v>
      </c>
      <c r="Q58" s="104">
        <f t="shared" si="16"/>
        <v>3.9963292975341167</v>
      </c>
      <c r="R58" s="103">
        <v>666</v>
      </c>
      <c r="S58" s="101"/>
      <c r="T58" s="101" t="s">
        <v>259</v>
      </c>
      <c r="U58" s="101"/>
      <c r="V58" s="101"/>
      <c r="W58" s="101"/>
      <c r="X58" s="101"/>
      <c r="Y58" s="101"/>
      <c r="Z58" s="101" t="s">
        <v>259</v>
      </c>
      <c r="AA58" s="121" t="s">
        <v>407</v>
      </c>
      <c r="AB58" s="122"/>
    </row>
    <row r="59" spans="1:28" s="105" customFormat="1" ht="13.5" customHeight="1">
      <c r="A59" s="101" t="s">
        <v>41</v>
      </c>
      <c r="B59" s="102" t="s">
        <v>408</v>
      </c>
      <c r="C59" s="101" t="s">
        <v>409</v>
      </c>
      <c r="D59" s="103">
        <f t="shared" si="9"/>
        <v>17025</v>
      </c>
      <c r="E59" s="103">
        <f t="shared" si="10"/>
        <v>88</v>
      </c>
      <c r="F59" s="104">
        <f t="shared" si="11"/>
        <v>0.5168869309838473</v>
      </c>
      <c r="G59" s="103">
        <v>88</v>
      </c>
      <c r="H59" s="103">
        <v>0</v>
      </c>
      <c r="I59" s="103">
        <f t="shared" si="12"/>
        <v>16937</v>
      </c>
      <c r="J59" s="104">
        <f t="shared" si="13"/>
        <v>99.483113069016156</v>
      </c>
      <c r="K59" s="103">
        <v>16603</v>
      </c>
      <c r="L59" s="104">
        <f t="shared" si="14"/>
        <v>97.521292217327456</v>
      </c>
      <c r="M59" s="103">
        <v>0</v>
      </c>
      <c r="N59" s="104">
        <f t="shared" si="15"/>
        <v>0</v>
      </c>
      <c r="O59" s="103">
        <v>334</v>
      </c>
      <c r="P59" s="103">
        <v>83</v>
      </c>
      <c r="Q59" s="104">
        <f t="shared" si="16"/>
        <v>1.961820851688693</v>
      </c>
      <c r="R59" s="103">
        <v>79</v>
      </c>
      <c r="S59" s="101" t="s">
        <v>259</v>
      </c>
      <c r="T59" s="101"/>
      <c r="U59" s="101"/>
      <c r="V59" s="101"/>
      <c r="W59" s="101" t="s">
        <v>259</v>
      </c>
      <c r="X59" s="101"/>
      <c r="Y59" s="101"/>
      <c r="Z59" s="101"/>
      <c r="AA59" s="121" t="s">
        <v>410</v>
      </c>
      <c r="AB59" s="122"/>
    </row>
    <row r="60" spans="1:28" s="105" customFormat="1" ht="13.5" customHeight="1">
      <c r="A60" s="101" t="s">
        <v>41</v>
      </c>
      <c r="B60" s="102" t="s">
        <v>411</v>
      </c>
      <c r="C60" s="101" t="s">
        <v>412</v>
      </c>
      <c r="D60" s="103">
        <f t="shared" si="9"/>
        <v>2295</v>
      </c>
      <c r="E60" s="103">
        <f t="shared" si="10"/>
        <v>328</v>
      </c>
      <c r="F60" s="104">
        <f t="shared" si="11"/>
        <v>14.291938997821351</v>
      </c>
      <c r="G60" s="103">
        <v>280</v>
      </c>
      <c r="H60" s="103">
        <v>48</v>
      </c>
      <c r="I60" s="103">
        <f t="shared" si="12"/>
        <v>1967</v>
      </c>
      <c r="J60" s="104">
        <f t="shared" si="13"/>
        <v>85.708061002178653</v>
      </c>
      <c r="K60" s="103">
        <v>1528</v>
      </c>
      <c r="L60" s="104">
        <f t="shared" si="14"/>
        <v>66.579520697167766</v>
      </c>
      <c r="M60" s="103">
        <v>0</v>
      </c>
      <c r="N60" s="104">
        <f t="shared" si="15"/>
        <v>0</v>
      </c>
      <c r="O60" s="103">
        <v>439</v>
      </c>
      <c r="P60" s="103">
        <v>289</v>
      </c>
      <c r="Q60" s="104">
        <f t="shared" si="16"/>
        <v>19.128540305010894</v>
      </c>
      <c r="R60" s="103">
        <v>10</v>
      </c>
      <c r="S60" s="101"/>
      <c r="T60" s="101" t="s">
        <v>259</v>
      </c>
      <c r="U60" s="101"/>
      <c r="V60" s="101"/>
      <c r="W60" s="101"/>
      <c r="X60" s="101" t="s">
        <v>259</v>
      </c>
      <c r="Y60" s="101"/>
      <c r="Z60" s="101"/>
      <c r="AA60" s="121" t="s">
        <v>413</v>
      </c>
      <c r="AB60" s="122"/>
    </row>
    <row r="61" spans="1:28" s="105" customFormat="1" ht="13.5" customHeight="1">
      <c r="A61" s="101" t="s">
        <v>41</v>
      </c>
      <c r="B61" s="102" t="s">
        <v>414</v>
      </c>
      <c r="C61" s="101" t="s">
        <v>415</v>
      </c>
      <c r="D61" s="103">
        <f t="shared" si="9"/>
        <v>5306</v>
      </c>
      <c r="E61" s="103">
        <f t="shared" si="10"/>
        <v>610</v>
      </c>
      <c r="F61" s="104">
        <f t="shared" si="11"/>
        <v>11.496419148134187</v>
      </c>
      <c r="G61" s="103">
        <v>568</v>
      </c>
      <c r="H61" s="103">
        <v>42</v>
      </c>
      <c r="I61" s="103">
        <f t="shared" si="12"/>
        <v>4696</v>
      </c>
      <c r="J61" s="104">
        <f t="shared" si="13"/>
        <v>88.50358085186582</v>
      </c>
      <c r="K61" s="103">
        <v>3194</v>
      </c>
      <c r="L61" s="104">
        <f t="shared" si="14"/>
        <v>60.196004523181301</v>
      </c>
      <c r="M61" s="103">
        <v>0</v>
      </c>
      <c r="N61" s="104">
        <f t="shared" si="15"/>
        <v>0</v>
      </c>
      <c r="O61" s="103">
        <v>1502</v>
      </c>
      <c r="P61" s="103">
        <v>1162</v>
      </c>
      <c r="Q61" s="104">
        <f t="shared" si="16"/>
        <v>28.307576328684508</v>
      </c>
      <c r="R61" s="103">
        <v>29</v>
      </c>
      <c r="S61" s="101"/>
      <c r="T61" s="101"/>
      <c r="U61" s="101" t="s">
        <v>259</v>
      </c>
      <c r="V61" s="101"/>
      <c r="W61" s="101" t="s">
        <v>259</v>
      </c>
      <c r="X61" s="101"/>
      <c r="Y61" s="101"/>
      <c r="Z61" s="101"/>
      <c r="AA61" s="121" t="s">
        <v>416</v>
      </c>
      <c r="AB61" s="122"/>
    </row>
    <row r="62" spans="1:28" s="105" customFormat="1" ht="13.5" customHeight="1">
      <c r="A62" s="101" t="s">
        <v>41</v>
      </c>
      <c r="B62" s="102" t="s">
        <v>417</v>
      </c>
      <c r="C62" s="101" t="s">
        <v>418</v>
      </c>
      <c r="D62" s="103">
        <f t="shared" si="9"/>
        <v>8033</v>
      </c>
      <c r="E62" s="103">
        <f t="shared" si="10"/>
        <v>1070</v>
      </c>
      <c r="F62" s="104">
        <f t="shared" si="11"/>
        <v>13.320054774057013</v>
      </c>
      <c r="G62" s="103">
        <v>1070</v>
      </c>
      <c r="H62" s="103">
        <v>0</v>
      </c>
      <c r="I62" s="103">
        <f t="shared" si="12"/>
        <v>6963</v>
      </c>
      <c r="J62" s="104">
        <f t="shared" si="13"/>
        <v>86.679945225942987</v>
      </c>
      <c r="K62" s="103">
        <v>0</v>
      </c>
      <c r="L62" s="104">
        <f t="shared" si="14"/>
        <v>0</v>
      </c>
      <c r="M62" s="103">
        <v>0</v>
      </c>
      <c r="N62" s="104">
        <f t="shared" si="15"/>
        <v>0</v>
      </c>
      <c r="O62" s="103">
        <v>6963</v>
      </c>
      <c r="P62" s="103">
        <v>3983</v>
      </c>
      <c r="Q62" s="104">
        <f t="shared" si="16"/>
        <v>86.679945225942987</v>
      </c>
      <c r="R62" s="103">
        <v>76</v>
      </c>
      <c r="S62" s="101" t="s">
        <v>259</v>
      </c>
      <c r="T62" s="101"/>
      <c r="U62" s="101"/>
      <c r="V62" s="101"/>
      <c r="W62" s="101" t="s">
        <v>259</v>
      </c>
      <c r="X62" s="101"/>
      <c r="Y62" s="101"/>
      <c r="Z62" s="101"/>
      <c r="AA62" s="121" t="s">
        <v>419</v>
      </c>
      <c r="AB62" s="122"/>
    </row>
    <row r="63" spans="1:28" s="105" customFormat="1" ht="13.5" customHeight="1">
      <c r="A63" s="101" t="s">
        <v>41</v>
      </c>
      <c r="B63" s="102" t="s">
        <v>420</v>
      </c>
      <c r="C63" s="101" t="s">
        <v>421</v>
      </c>
      <c r="D63" s="103">
        <f t="shared" si="9"/>
        <v>319</v>
      </c>
      <c r="E63" s="103">
        <f t="shared" si="10"/>
        <v>0</v>
      </c>
      <c r="F63" s="104">
        <f t="shared" si="11"/>
        <v>0</v>
      </c>
      <c r="G63" s="103">
        <v>0</v>
      </c>
      <c r="H63" s="103">
        <v>0</v>
      </c>
      <c r="I63" s="103">
        <f t="shared" si="12"/>
        <v>319</v>
      </c>
      <c r="J63" s="104">
        <f t="shared" si="13"/>
        <v>100</v>
      </c>
      <c r="K63" s="103">
        <v>0</v>
      </c>
      <c r="L63" s="104">
        <f t="shared" si="14"/>
        <v>0</v>
      </c>
      <c r="M63" s="103">
        <v>0</v>
      </c>
      <c r="N63" s="104">
        <f t="shared" si="15"/>
        <v>0</v>
      </c>
      <c r="O63" s="103">
        <v>319</v>
      </c>
      <c r="P63" s="103">
        <v>307</v>
      </c>
      <c r="Q63" s="104">
        <f t="shared" si="16"/>
        <v>100</v>
      </c>
      <c r="R63" s="103">
        <v>1</v>
      </c>
      <c r="S63" s="101" t="s">
        <v>259</v>
      </c>
      <c r="T63" s="101"/>
      <c r="U63" s="101"/>
      <c r="V63" s="101"/>
      <c r="W63" s="101" t="s">
        <v>259</v>
      </c>
      <c r="X63" s="101"/>
      <c r="Y63" s="101"/>
      <c r="Z63" s="101"/>
      <c r="AA63" s="121" t="s">
        <v>422</v>
      </c>
      <c r="AB63" s="122"/>
    </row>
    <row r="64" spans="1:28" s="105" customFormat="1" ht="13.5" customHeight="1">
      <c r="A64" s="101" t="s">
        <v>41</v>
      </c>
      <c r="B64" s="102" t="s">
        <v>423</v>
      </c>
      <c r="C64" s="101" t="s">
        <v>424</v>
      </c>
      <c r="D64" s="103">
        <f t="shared" si="9"/>
        <v>2777</v>
      </c>
      <c r="E64" s="103">
        <f t="shared" si="10"/>
        <v>0</v>
      </c>
      <c r="F64" s="104">
        <f t="shared" si="11"/>
        <v>0</v>
      </c>
      <c r="G64" s="103">
        <v>0</v>
      </c>
      <c r="H64" s="103">
        <v>0</v>
      </c>
      <c r="I64" s="103">
        <f t="shared" si="12"/>
        <v>2777</v>
      </c>
      <c r="J64" s="104">
        <f t="shared" si="13"/>
        <v>100</v>
      </c>
      <c r="K64" s="103">
        <v>1515</v>
      </c>
      <c r="L64" s="104">
        <f t="shared" si="14"/>
        <v>54.555275477133605</v>
      </c>
      <c r="M64" s="103">
        <v>0</v>
      </c>
      <c r="N64" s="104">
        <f t="shared" si="15"/>
        <v>0</v>
      </c>
      <c r="O64" s="103">
        <v>1262</v>
      </c>
      <c r="P64" s="103">
        <v>358</v>
      </c>
      <c r="Q64" s="104">
        <f t="shared" si="16"/>
        <v>45.444724522866402</v>
      </c>
      <c r="R64" s="103">
        <v>9</v>
      </c>
      <c r="S64" s="101" t="s">
        <v>259</v>
      </c>
      <c r="T64" s="101"/>
      <c r="U64" s="101"/>
      <c r="V64" s="101"/>
      <c r="W64" s="101" t="s">
        <v>259</v>
      </c>
      <c r="X64" s="101"/>
      <c r="Y64" s="101"/>
      <c r="Z64" s="101"/>
      <c r="AA64" s="121" t="s">
        <v>425</v>
      </c>
      <c r="AB64" s="122"/>
    </row>
    <row r="65" spans="1:28" s="105" customFormat="1" ht="13.5" customHeight="1">
      <c r="A65" s="101" t="s">
        <v>41</v>
      </c>
      <c r="B65" s="102" t="s">
        <v>426</v>
      </c>
      <c r="C65" s="101" t="s">
        <v>427</v>
      </c>
      <c r="D65" s="103">
        <f t="shared" si="9"/>
        <v>1892</v>
      </c>
      <c r="E65" s="103">
        <f t="shared" si="10"/>
        <v>217</v>
      </c>
      <c r="F65" s="104">
        <f t="shared" si="11"/>
        <v>11.469344608879492</v>
      </c>
      <c r="G65" s="103">
        <v>217</v>
      </c>
      <c r="H65" s="103">
        <v>0</v>
      </c>
      <c r="I65" s="103">
        <f t="shared" si="12"/>
        <v>1675</v>
      </c>
      <c r="J65" s="104">
        <f t="shared" si="13"/>
        <v>88.530655391120504</v>
      </c>
      <c r="K65" s="103">
        <v>0</v>
      </c>
      <c r="L65" s="104">
        <f t="shared" si="14"/>
        <v>0</v>
      </c>
      <c r="M65" s="103">
        <v>0</v>
      </c>
      <c r="N65" s="104">
        <f t="shared" si="15"/>
        <v>0</v>
      </c>
      <c r="O65" s="103">
        <v>1675</v>
      </c>
      <c r="P65" s="103">
        <v>1665</v>
      </c>
      <c r="Q65" s="104">
        <f t="shared" si="16"/>
        <v>88.530655391120504</v>
      </c>
      <c r="R65" s="103">
        <v>3</v>
      </c>
      <c r="S65" s="101" t="s">
        <v>259</v>
      </c>
      <c r="T65" s="101"/>
      <c r="U65" s="101"/>
      <c r="V65" s="101"/>
      <c r="W65" s="101" t="s">
        <v>259</v>
      </c>
      <c r="X65" s="101"/>
      <c r="Y65" s="101"/>
      <c r="Z65" s="101"/>
      <c r="AA65" s="121" t="s">
        <v>428</v>
      </c>
      <c r="AB65" s="122"/>
    </row>
    <row r="66" spans="1:28" s="105" customFormat="1" ht="13.5" customHeight="1">
      <c r="A66" s="101" t="s">
        <v>41</v>
      </c>
      <c r="B66" s="102" t="s">
        <v>429</v>
      </c>
      <c r="C66" s="101" t="s">
        <v>430</v>
      </c>
      <c r="D66" s="103">
        <f t="shared" si="9"/>
        <v>2591</v>
      </c>
      <c r="E66" s="103">
        <f t="shared" si="10"/>
        <v>1152</v>
      </c>
      <c r="F66" s="104">
        <f t="shared" si="11"/>
        <v>44.461597838672326</v>
      </c>
      <c r="G66" s="103">
        <v>1152</v>
      </c>
      <c r="H66" s="103">
        <v>0</v>
      </c>
      <c r="I66" s="103">
        <f t="shared" si="12"/>
        <v>1439</v>
      </c>
      <c r="J66" s="104">
        <f t="shared" si="13"/>
        <v>55.538402161327674</v>
      </c>
      <c r="K66" s="103">
        <v>0</v>
      </c>
      <c r="L66" s="104">
        <f t="shared" si="14"/>
        <v>0</v>
      </c>
      <c r="M66" s="103">
        <v>0</v>
      </c>
      <c r="N66" s="104">
        <f t="shared" si="15"/>
        <v>0</v>
      </c>
      <c r="O66" s="103">
        <v>1439</v>
      </c>
      <c r="P66" s="103">
        <v>1439</v>
      </c>
      <c r="Q66" s="104">
        <f t="shared" si="16"/>
        <v>55.538402161327674</v>
      </c>
      <c r="R66" s="103">
        <v>44</v>
      </c>
      <c r="S66" s="101" t="s">
        <v>259</v>
      </c>
      <c r="T66" s="101"/>
      <c r="U66" s="101"/>
      <c r="V66" s="101"/>
      <c r="W66" s="101"/>
      <c r="X66" s="101"/>
      <c r="Y66" s="101"/>
      <c r="Z66" s="101" t="s">
        <v>259</v>
      </c>
      <c r="AA66" s="121" t="s">
        <v>431</v>
      </c>
      <c r="AB66" s="122"/>
    </row>
    <row r="67" spans="1:28" s="105" customFormat="1" ht="13.5" customHeight="1">
      <c r="A67" s="101" t="s">
        <v>41</v>
      </c>
      <c r="B67" s="102" t="s">
        <v>432</v>
      </c>
      <c r="C67" s="101" t="s">
        <v>433</v>
      </c>
      <c r="D67" s="103">
        <f t="shared" si="9"/>
        <v>310</v>
      </c>
      <c r="E67" s="103">
        <f t="shared" si="10"/>
        <v>10</v>
      </c>
      <c r="F67" s="104">
        <f t="shared" si="11"/>
        <v>3.225806451612903</v>
      </c>
      <c r="G67" s="103">
        <v>10</v>
      </c>
      <c r="H67" s="103">
        <v>0</v>
      </c>
      <c r="I67" s="103">
        <f t="shared" si="12"/>
        <v>300</v>
      </c>
      <c r="J67" s="104">
        <f t="shared" si="13"/>
        <v>96.774193548387103</v>
      </c>
      <c r="K67" s="103">
        <v>0</v>
      </c>
      <c r="L67" s="104">
        <f t="shared" si="14"/>
        <v>0</v>
      </c>
      <c r="M67" s="103">
        <v>0</v>
      </c>
      <c r="N67" s="104">
        <f t="shared" si="15"/>
        <v>0</v>
      </c>
      <c r="O67" s="103">
        <v>300</v>
      </c>
      <c r="P67" s="103">
        <v>165</v>
      </c>
      <c r="Q67" s="104">
        <f t="shared" si="16"/>
        <v>96.774193548387103</v>
      </c>
      <c r="R67" s="103">
        <v>0</v>
      </c>
      <c r="S67" s="101"/>
      <c r="T67" s="101"/>
      <c r="U67" s="101" t="s">
        <v>259</v>
      </c>
      <c r="V67" s="101"/>
      <c r="W67" s="101"/>
      <c r="X67" s="101"/>
      <c r="Y67" s="101" t="s">
        <v>259</v>
      </c>
      <c r="Z67" s="101"/>
      <c r="AA67" s="121" t="s">
        <v>434</v>
      </c>
      <c r="AB67" s="122"/>
    </row>
    <row r="68" spans="1:28" s="105" customFormat="1" ht="13.5" customHeight="1">
      <c r="A68" s="101" t="s">
        <v>41</v>
      </c>
      <c r="B68" s="102" t="s">
        <v>435</v>
      </c>
      <c r="C68" s="101" t="s">
        <v>436</v>
      </c>
      <c r="D68" s="103">
        <f t="shared" si="9"/>
        <v>7753</v>
      </c>
      <c r="E68" s="103">
        <f t="shared" si="10"/>
        <v>4193</v>
      </c>
      <c r="F68" s="104">
        <f t="shared" si="11"/>
        <v>54.082290726170513</v>
      </c>
      <c r="G68" s="103">
        <v>4193</v>
      </c>
      <c r="H68" s="103">
        <v>0</v>
      </c>
      <c r="I68" s="103">
        <f t="shared" si="12"/>
        <v>3560</v>
      </c>
      <c r="J68" s="104">
        <f t="shared" si="13"/>
        <v>45.917709273829487</v>
      </c>
      <c r="K68" s="103">
        <v>0</v>
      </c>
      <c r="L68" s="104">
        <f t="shared" si="14"/>
        <v>0</v>
      </c>
      <c r="M68" s="103">
        <v>0</v>
      </c>
      <c r="N68" s="104">
        <f t="shared" si="15"/>
        <v>0</v>
      </c>
      <c r="O68" s="103">
        <v>3560</v>
      </c>
      <c r="P68" s="103">
        <v>2688</v>
      </c>
      <c r="Q68" s="104">
        <f t="shared" si="16"/>
        <v>45.917709273829487</v>
      </c>
      <c r="R68" s="103">
        <v>104</v>
      </c>
      <c r="S68" s="101" t="s">
        <v>259</v>
      </c>
      <c r="T68" s="101"/>
      <c r="U68" s="101"/>
      <c r="V68" s="101"/>
      <c r="W68" s="101" t="s">
        <v>259</v>
      </c>
      <c r="X68" s="101"/>
      <c r="Y68" s="101"/>
      <c r="Z68" s="101"/>
      <c r="AA68" s="121" t="s">
        <v>437</v>
      </c>
      <c r="AB68" s="122"/>
    </row>
    <row r="69" spans="1:28" s="105" customFormat="1" ht="13.5" customHeight="1">
      <c r="A69" s="101" t="s">
        <v>41</v>
      </c>
      <c r="B69" s="102" t="s">
        <v>438</v>
      </c>
      <c r="C69" s="101" t="s">
        <v>439</v>
      </c>
      <c r="D69" s="103">
        <f t="shared" si="9"/>
        <v>160</v>
      </c>
      <c r="E69" s="103">
        <f t="shared" si="10"/>
        <v>0</v>
      </c>
      <c r="F69" s="104">
        <f t="shared" si="11"/>
        <v>0</v>
      </c>
      <c r="G69" s="103">
        <v>0</v>
      </c>
      <c r="H69" s="103">
        <v>0</v>
      </c>
      <c r="I69" s="103">
        <f t="shared" si="12"/>
        <v>160</v>
      </c>
      <c r="J69" s="104">
        <f t="shared" si="13"/>
        <v>100</v>
      </c>
      <c r="K69" s="103">
        <v>0</v>
      </c>
      <c r="L69" s="104">
        <f t="shared" si="14"/>
        <v>0</v>
      </c>
      <c r="M69" s="103">
        <v>0</v>
      </c>
      <c r="N69" s="104">
        <f t="shared" si="15"/>
        <v>0</v>
      </c>
      <c r="O69" s="103">
        <v>160</v>
      </c>
      <c r="P69" s="103">
        <v>160</v>
      </c>
      <c r="Q69" s="104">
        <f t="shared" si="16"/>
        <v>100</v>
      </c>
      <c r="R69" s="103">
        <v>0</v>
      </c>
      <c r="S69" s="101"/>
      <c r="T69" s="101"/>
      <c r="U69" s="101"/>
      <c r="V69" s="101" t="s">
        <v>259</v>
      </c>
      <c r="W69" s="101"/>
      <c r="X69" s="101"/>
      <c r="Y69" s="101"/>
      <c r="Z69" s="101" t="s">
        <v>259</v>
      </c>
      <c r="AA69" s="121" t="s">
        <v>440</v>
      </c>
      <c r="AB69" s="122"/>
    </row>
    <row r="70" spans="1:28" s="105" customFormat="1" ht="13.5" customHeight="1">
      <c r="A70" s="101" t="s">
        <v>41</v>
      </c>
      <c r="B70" s="102" t="s">
        <v>441</v>
      </c>
      <c r="C70" s="101" t="s">
        <v>442</v>
      </c>
      <c r="D70" s="103">
        <f t="shared" si="9"/>
        <v>2602</v>
      </c>
      <c r="E70" s="103">
        <f t="shared" si="10"/>
        <v>0</v>
      </c>
      <c r="F70" s="104">
        <f t="shared" si="11"/>
        <v>0</v>
      </c>
      <c r="G70" s="103">
        <v>0</v>
      </c>
      <c r="H70" s="103">
        <v>0</v>
      </c>
      <c r="I70" s="103">
        <f t="shared" si="12"/>
        <v>2602</v>
      </c>
      <c r="J70" s="104">
        <f t="shared" si="13"/>
        <v>100</v>
      </c>
      <c r="K70" s="103">
        <v>0</v>
      </c>
      <c r="L70" s="104">
        <f t="shared" si="14"/>
        <v>0</v>
      </c>
      <c r="M70" s="103">
        <v>2395</v>
      </c>
      <c r="N70" s="104">
        <f t="shared" si="15"/>
        <v>92.044581091468103</v>
      </c>
      <c r="O70" s="103">
        <v>207</v>
      </c>
      <c r="P70" s="103">
        <v>203</v>
      </c>
      <c r="Q70" s="104">
        <f t="shared" si="16"/>
        <v>7.9554189085318985</v>
      </c>
      <c r="R70" s="103">
        <v>22</v>
      </c>
      <c r="S70" s="101" t="s">
        <v>259</v>
      </c>
      <c r="T70" s="101"/>
      <c r="U70" s="101"/>
      <c r="V70" s="101"/>
      <c r="W70" s="101" t="s">
        <v>259</v>
      </c>
      <c r="X70" s="101"/>
      <c r="Y70" s="101"/>
      <c r="Z70" s="101"/>
      <c r="AA70" s="121" t="s">
        <v>443</v>
      </c>
      <c r="AB70" s="122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22"/>
      <c r="AB71" s="122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22"/>
      <c r="AB72" s="122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22"/>
      <c r="AB73" s="122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22"/>
      <c r="AB74" s="122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22"/>
      <c r="AB75" s="122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22"/>
      <c r="AB76" s="122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22"/>
      <c r="AB77" s="122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22"/>
      <c r="AB78" s="122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22"/>
      <c r="AB79" s="122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22"/>
      <c r="AB80" s="122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22"/>
      <c r="AB81" s="122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22"/>
      <c r="AB82" s="122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22"/>
      <c r="AB83" s="122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22"/>
      <c r="AB84" s="122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22"/>
      <c r="AB85" s="122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22"/>
      <c r="AB86" s="122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22"/>
      <c r="AB87" s="122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22"/>
      <c r="AB88" s="122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22"/>
      <c r="AB89" s="122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22"/>
      <c r="AB90" s="122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22"/>
      <c r="AB91" s="122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22"/>
      <c r="AB92" s="122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22"/>
      <c r="AB93" s="122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22"/>
      <c r="AB94" s="122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22"/>
      <c r="AB95" s="122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22"/>
      <c r="AB96" s="122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22"/>
      <c r="AB97" s="122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22"/>
      <c r="AB98" s="122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22"/>
      <c r="AB99" s="122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22"/>
      <c r="AB100" s="122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22"/>
      <c r="AB101" s="122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22"/>
      <c r="AB102" s="122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22"/>
      <c r="AB103" s="122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22"/>
      <c r="AB104" s="122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22"/>
      <c r="AB105" s="122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22"/>
      <c r="AB106" s="122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22"/>
      <c r="AB107" s="122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22"/>
      <c r="AB108" s="122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22"/>
      <c r="AB109" s="122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22"/>
      <c r="AB110" s="122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22"/>
      <c r="AB111" s="122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22"/>
      <c r="AB112" s="122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22"/>
      <c r="AB113" s="122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22"/>
      <c r="AB114" s="122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22"/>
      <c r="AB115" s="122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22"/>
      <c r="AB116" s="122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22"/>
      <c r="AB117" s="122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22"/>
      <c r="AB118" s="122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22"/>
      <c r="AB119" s="122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22"/>
      <c r="AB120" s="122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22"/>
      <c r="AB121" s="122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22"/>
      <c r="AB122" s="122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22"/>
      <c r="AB123" s="122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22"/>
      <c r="AB124" s="122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22"/>
      <c r="AB125" s="122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22"/>
      <c r="AB126" s="122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22"/>
      <c r="AB127" s="122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22"/>
      <c r="AB128" s="122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22"/>
      <c r="AB129" s="122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22"/>
      <c r="AB130" s="122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22"/>
      <c r="AB131" s="122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22"/>
      <c r="AB132" s="122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22"/>
      <c r="AB133" s="122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22"/>
      <c r="AB134" s="122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22"/>
      <c r="AB135" s="122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22"/>
      <c r="AB136" s="122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22"/>
      <c r="AB137" s="122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22"/>
      <c r="AB138" s="122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22"/>
      <c r="AB139" s="122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22"/>
      <c r="AB140" s="122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22"/>
      <c r="AB141" s="122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22"/>
      <c r="AB142" s="122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22"/>
      <c r="AB143" s="122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22"/>
      <c r="AB144" s="122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22"/>
      <c r="AB145" s="122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22"/>
      <c r="AB146" s="122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22"/>
      <c r="AB147" s="122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22"/>
      <c r="AB148" s="122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22"/>
      <c r="AB149" s="122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22"/>
      <c r="AB150" s="122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22"/>
      <c r="AB151" s="122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22"/>
      <c r="AB152" s="122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22"/>
      <c r="AB153" s="122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22"/>
      <c r="AB154" s="122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22"/>
      <c r="AB155" s="122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22"/>
      <c r="AB156" s="122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22"/>
      <c r="AB157" s="122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22"/>
      <c r="AB158" s="122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22"/>
      <c r="AB159" s="122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22"/>
      <c r="AB160" s="122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22"/>
      <c r="AB161" s="122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22"/>
      <c r="AB162" s="122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22"/>
      <c r="AB163" s="122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22"/>
      <c r="AB164" s="122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22"/>
      <c r="AB165" s="122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22"/>
      <c r="AB166" s="122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22"/>
      <c r="AB167" s="122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22"/>
      <c r="AB168" s="122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22"/>
      <c r="AB169" s="122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22"/>
      <c r="AB170" s="122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22"/>
      <c r="AB171" s="122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22"/>
      <c r="AB172" s="122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22"/>
      <c r="AB173" s="122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22"/>
      <c r="AB174" s="122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22"/>
      <c r="AB175" s="122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22"/>
      <c r="AB176" s="122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22"/>
      <c r="AB177" s="122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22"/>
      <c r="AB178" s="122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22"/>
      <c r="AB179" s="122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22"/>
      <c r="AB180" s="122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22"/>
      <c r="AB181" s="122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22"/>
      <c r="AB182" s="122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22"/>
      <c r="AB183" s="122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22"/>
      <c r="AB184" s="122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22"/>
      <c r="AB185" s="122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22"/>
      <c r="AB186" s="122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22"/>
      <c r="AB187" s="122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22"/>
      <c r="AB188" s="122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22"/>
      <c r="AB189" s="122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22"/>
      <c r="AB190" s="122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22"/>
      <c r="AB191" s="122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22"/>
      <c r="AB192" s="122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22"/>
      <c r="AB193" s="122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22"/>
      <c r="AB194" s="122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22"/>
      <c r="AB195" s="122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22"/>
      <c r="AB196" s="122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22"/>
      <c r="AB197" s="122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22"/>
      <c r="AB198" s="122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22"/>
      <c r="AB199" s="122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22"/>
      <c r="AB200" s="122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22"/>
      <c r="AB201" s="122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22"/>
      <c r="AB202" s="122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22"/>
      <c r="AB203" s="122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22"/>
      <c r="AB204" s="122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22"/>
      <c r="AB205" s="122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22"/>
      <c r="AB206" s="122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22"/>
      <c r="AB207" s="122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22"/>
      <c r="AB208" s="122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22"/>
      <c r="AB209" s="122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22"/>
      <c r="AB210" s="122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22"/>
      <c r="AB211" s="122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22"/>
      <c r="AB212" s="122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22"/>
      <c r="AB213" s="122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22"/>
      <c r="AB214" s="122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22"/>
      <c r="AB215" s="122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22"/>
      <c r="AB216" s="122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22"/>
      <c r="AB217" s="122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22"/>
      <c r="AB218" s="122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22"/>
      <c r="AB219" s="122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22"/>
      <c r="AB220" s="122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22"/>
      <c r="AB221" s="122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22"/>
      <c r="AB222" s="122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22"/>
      <c r="AB223" s="122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22"/>
      <c r="AB224" s="122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22"/>
      <c r="AB225" s="122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22"/>
      <c r="AB226" s="122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22"/>
      <c r="AB227" s="122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22"/>
      <c r="AB228" s="122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22"/>
      <c r="AB229" s="122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22"/>
      <c r="AB230" s="122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22"/>
      <c r="AB231" s="122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22"/>
      <c r="AB232" s="122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22"/>
      <c r="AB233" s="122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22"/>
      <c r="AB234" s="122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22"/>
      <c r="AB235" s="122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22"/>
      <c r="AB236" s="122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22"/>
      <c r="AB237" s="122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22"/>
      <c r="AB238" s="122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22"/>
      <c r="AB239" s="122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22"/>
      <c r="AB240" s="122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22"/>
      <c r="AB241" s="122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22"/>
      <c r="AB242" s="122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22"/>
      <c r="AB243" s="122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22"/>
      <c r="AB244" s="122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22"/>
      <c r="AB245" s="122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22"/>
      <c r="AB246" s="122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22"/>
      <c r="AB247" s="122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22"/>
      <c r="AB248" s="122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22"/>
      <c r="AB249" s="122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22"/>
      <c r="AB250" s="122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22"/>
      <c r="AB251" s="122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22"/>
      <c r="AB252" s="122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22"/>
      <c r="AB253" s="122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22"/>
      <c r="AB254" s="122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22"/>
      <c r="AB255" s="122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22"/>
      <c r="AB256" s="122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22"/>
      <c r="AB257" s="122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22"/>
      <c r="AB258" s="122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22"/>
      <c r="AB259" s="122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22"/>
      <c r="AB260" s="122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22"/>
      <c r="AB261" s="122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22"/>
      <c r="AB262" s="122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22"/>
      <c r="AB263" s="122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22"/>
      <c r="AB264" s="122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22"/>
      <c r="AB265" s="122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22"/>
      <c r="AB266" s="122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22"/>
      <c r="AB267" s="122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22"/>
      <c r="AB268" s="122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22"/>
      <c r="AB269" s="122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22"/>
      <c r="AB270" s="122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22"/>
      <c r="AB271" s="122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22"/>
      <c r="AB272" s="122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22"/>
      <c r="AB273" s="122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22"/>
      <c r="AB274" s="122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22"/>
      <c r="AB275" s="122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22"/>
      <c r="AB276" s="122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22"/>
      <c r="AB277" s="122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22"/>
      <c r="AB278" s="122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22"/>
      <c r="AB279" s="122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22"/>
      <c r="AB280" s="122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22"/>
      <c r="AB281" s="122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22"/>
      <c r="AB282" s="122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22"/>
      <c r="AB283" s="122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22"/>
      <c r="AB284" s="122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22"/>
      <c r="AB285" s="122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22"/>
      <c r="AB286" s="122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22"/>
      <c r="AB287" s="122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22"/>
      <c r="AB288" s="122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22"/>
      <c r="AB289" s="122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22"/>
      <c r="AB290" s="122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22"/>
      <c r="AB291" s="122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22"/>
      <c r="AB292" s="122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22"/>
      <c r="AB293" s="122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22"/>
      <c r="AB294" s="122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22"/>
      <c r="AB295" s="122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22"/>
      <c r="AB296" s="122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22"/>
      <c r="AB297" s="122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22"/>
      <c r="AB298" s="122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22"/>
      <c r="AB299" s="122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22"/>
      <c r="AB300" s="122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22"/>
      <c r="AB301" s="122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22"/>
      <c r="AB302" s="122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22"/>
      <c r="AB303" s="122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22"/>
      <c r="AB304" s="122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22"/>
      <c r="AB305" s="122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22"/>
      <c r="AB306" s="122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22"/>
      <c r="AB307" s="122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22"/>
      <c r="AB308" s="122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22"/>
      <c r="AB309" s="122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22"/>
      <c r="AB310" s="122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22"/>
      <c r="AB311" s="122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22"/>
      <c r="AB312" s="122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22"/>
      <c r="AB313" s="122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22"/>
      <c r="AB314" s="122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22"/>
      <c r="AB315" s="122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22"/>
      <c r="AB316" s="122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22"/>
      <c r="AB317" s="122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22"/>
      <c r="AB318" s="122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22"/>
      <c r="AB319" s="122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22"/>
      <c r="AB320" s="122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22"/>
      <c r="AB321" s="122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22"/>
      <c r="AB322" s="122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22"/>
      <c r="AB323" s="122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22"/>
      <c r="AB324" s="122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22"/>
      <c r="AB325" s="122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22"/>
      <c r="AB326" s="122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22"/>
      <c r="AB327" s="122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22"/>
      <c r="AB328" s="122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22"/>
      <c r="AB329" s="122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22"/>
      <c r="AB330" s="122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22"/>
      <c r="AB331" s="122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22"/>
      <c r="AB332" s="122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22"/>
      <c r="AB333" s="122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22"/>
      <c r="AB334" s="122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22"/>
      <c r="AB335" s="122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22"/>
      <c r="AB336" s="122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22"/>
      <c r="AB337" s="122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22"/>
      <c r="AB338" s="122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22"/>
      <c r="AB339" s="122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22"/>
      <c r="AB340" s="122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22"/>
      <c r="AB341" s="122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22"/>
      <c r="AB342" s="122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22"/>
      <c r="AB343" s="122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22"/>
      <c r="AB344" s="122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22"/>
      <c r="AB345" s="122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22"/>
      <c r="AB346" s="122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22"/>
      <c r="AB347" s="122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22"/>
      <c r="AB348" s="122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22"/>
      <c r="AB349" s="122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22"/>
      <c r="AB350" s="122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22"/>
      <c r="AB351" s="122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22"/>
      <c r="AB352" s="122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22"/>
      <c r="AB353" s="122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22"/>
      <c r="AB354" s="122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22"/>
      <c r="AB355" s="122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22"/>
      <c r="AB356" s="122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22"/>
      <c r="AB357" s="122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22"/>
      <c r="AB358" s="122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22"/>
      <c r="AB359" s="122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22"/>
      <c r="AB360" s="122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22"/>
      <c r="AB361" s="122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22"/>
      <c r="AB362" s="122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22"/>
      <c r="AB363" s="122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22"/>
      <c r="AB364" s="122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22"/>
      <c r="AB365" s="122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22"/>
      <c r="AB366" s="122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22"/>
      <c r="AB367" s="122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22"/>
      <c r="AB368" s="122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22"/>
      <c r="AB369" s="122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22"/>
      <c r="AB370" s="122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22"/>
      <c r="AB371" s="122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22"/>
      <c r="AB372" s="122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22"/>
      <c r="AB373" s="122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22"/>
      <c r="AB374" s="122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22"/>
      <c r="AB375" s="122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22"/>
      <c r="AB376" s="122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22"/>
      <c r="AB377" s="122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22"/>
      <c r="AB378" s="122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22"/>
      <c r="AB379" s="122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22"/>
      <c r="AB380" s="122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22"/>
      <c r="AB381" s="122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22"/>
      <c r="AB382" s="122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22"/>
      <c r="AB383" s="122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22"/>
      <c r="AB384" s="122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22"/>
      <c r="AB385" s="122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22"/>
      <c r="AB386" s="122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22"/>
      <c r="AB387" s="122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22"/>
      <c r="AB388" s="122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22"/>
      <c r="AB389" s="122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22"/>
      <c r="AB390" s="122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22"/>
      <c r="AB391" s="122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22"/>
      <c r="AB392" s="122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22"/>
      <c r="AB393" s="122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22"/>
      <c r="AB394" s="122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22"/>
      <c r="AB395" s="122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22"/>
      <c r="AB396" s="122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22"/>
      <c r="AB397" s="122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22"/>
      <c r="AB398" s="122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22"/>
      <c r="AB399" s="122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22"/>
      <c r="AB400" s="122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22"/>
      <c r="AB401" s="122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22"/>
      <c r="AB402" s="122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22"/>
      <c r="AB403" s="122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22"/>
      <c r="AB404" s="122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22"/>
      <c r="AB405" s="122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22"/>
      <c r="AB406" s="122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22"/>
      <c r="AB407" s="122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22"/>
      <c r="AB408" s="122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22"/>
      <c r="AB409" s="122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22"/>
      <c r="AB410" s="122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22"/>
      <c r="AB411" s="122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22"/>
      <c r="AB412" s="122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22"/>
      <c r="AB413" s="122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22"/>
      <c r="AB414" s="122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22"/>
      <c r="AB415" s="122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22"/>
      <c r="AB416" s="122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22"/>
      <c r="AB417" s="122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22"/>
      <c r="AB418" s="122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22"/>
      <c r="AB419" s="122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22"/>
      <c r="AB420" s="122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22"/>
      <c r="AB421" s="122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22"/>
      <c r="AB422" s="122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22"/>
      <c r="AB423" s="122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22"/>
      <c r="AB424" s="122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22"/>
      <c r="AB425" s="122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22"/>
      <c r="AB426" s="122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22"/>
      <c r="AB427" s="122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22"/>
      <c r="AB428" s="122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22"/>
      <c r="AB429" s="122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22"/>
      <c r="AB430" s="122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22"/>
      <c r="AB431" s="122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22"/>
      <c r="AB432" s="122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22"/>
      <c r="AB433" s="122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22"/>
      <c r="AB434" s="122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22"/>
      <c r="AB435" s="122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22"/>
      <c r="AB436" s="122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22"/>
      <c r="AB437" s="122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22"/>
      <c r="AB438" s="122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22"/>
      <c r="AB439" s="122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22"/>
      <c r="AB440" s="122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22"/>
      <c r="AB441" s="122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22"/>
      <c r="AB442" s="122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22"/>
      <c r="AB443" s="122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22"/>
      <c r="AB444" s="122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22"/>
      <c r="AB445" s="122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22"/>
      <c r="AB446" s="122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22"/>
      <c r="AB447" s="122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22"/>
      <c r="AB448" s="122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22"/>
      <c r="AB449" s="122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22"/>
      <c r="AB450" s="122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22"/>
      <c r="AB451" s="122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22"/>
      <c r="AB452" s="122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22"/>
      <c r="AB453" s="122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22"/>
      <c r="AB454" s="122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22"/>
      <c r="AB455" s="122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22"/>
      <c r="AB456" s="122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22"/>
      <c r="AB457" s="122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22"/>
      <c r="AB458" s="122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22"/>
      <c r="AB459" s="122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22"/>
      <c r="AB460" s="122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22"/>
      <c r="AB461" s="122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22"/>
      <c r="AB462" s="122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22"/>
      <c r="AB463" s="122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22"/>
      <c r="AB464" s="122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22"/>
      <c r="AB465" s="122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22"/>
      <c r="AB466" s="122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22"/>
      <c r="AB467" s="122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22"/>
      <c r="AB468" s="122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22"/>
      <c r="AB469" s="122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22"/>
      <c r="AB470" s="122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22"/>
      <c r="AB471" s="122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22"/>
      <c r="AB472" s="122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22"/>
      <c r="AB473" s="122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22"/>
      <c r="AB474" s="122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22"/>
      <c r="AB475" s="122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22"/>
      <c r="AB476" s="122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22"/>
      <c r="AB477" s="122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22"/>
      <c r="AB478" s="122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22"/>
      <c r="AB479" s="122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22"/>
      <c r="AB480" s="122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22"/>
      <c r="AB481" s="122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22"/>
      <c r="AB482" s="122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22"/>
      <c r="AB483" s="122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22"/>
      <c r="AB484" s="122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22"/>
      <c r="AB485" s="122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22"/>
      <c r="AB486" s="122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22"/>
      <c r="AB487" s="122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22"/>
      <c r="AB488" s="122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22"/>
      <c r="AB489" s="122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22"/>
      <c r="AB490" s="122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22"/>
      <c r="AB491" s="122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22"/>
      <c r="AB492" s="122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22"/>
      <c r="AB493" s="122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22"/>
      <c r="AB494" s="122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22"/>
      <c r="AB495" s="122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22"/>
      <c r="AB496" s="122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22"/>
      <c r="AB497" s="122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22"/>
      <c r="AB498" s="122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22"/>
      <c r="AB499" s="122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22"/>
      <c r="AB500" s="122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22"/>
      <c r="AB501" s="122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22"/>
      <c r="AB502" s="122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22"/>
      <c r="AB503" s="122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22"/>
      <c r="AB504" s="122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22"/>
      <c r="AB505" s="122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22"/>
      <c r="AB506" s="122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22"/>
      <c r="AB507" s="122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22"/>
      <c r="AB508" s="122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22"/>
      <c r="AB509" s="122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22"/>
      <c r="AB510" s="122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22"/>
      <c r="AB511" s="122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22"/>
      <c r="AB512" s="122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22"/>
      <c r="AB513" s="122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22"/>
      <c r="AB514" s="122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22"/>
      <c r="AB515" s="122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22"/>
      <c r="AB516" s="122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22"/>
      <c r="AB517" s="122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22"/>
      <c r="AB518" s="122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22"/>
      <c r="AB519" s="122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22"/>
      <c r="AB520" s="122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22"/>
      <c r="AB521" s="122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22"/>
      <c r="AB522" s="122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22"/>
      <c r="AB523" s="122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22"/>
      <c r="AB524" s="122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22"/>
      <c r="AB525" s="122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22"/>
      <c r="AB526" s="122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22"/>
      <c r="AB527" s="122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22"/>
      <c r="AB528" s="122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22"/>
      <c r="AB529" s="122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22"/>
      <c r="AB530" s="122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22"/>
      <c r="AB531" s="122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22"/>
      <c r="AB532" s="122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22"/>
      <c r="AB533" s="122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22"/>
      <c r="AB534" s="122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22"/>
      <c r="AB535" s="122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22"/>
      <c r="AB536" s="122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22"/>
      <c r="AB537" s="122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22"/>
      <c r="AB538" s="122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22"/>
      <c r="AB539" s="122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22"/>
      <c r="AB540" s="122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22"/>
      <c r="AB541" s="122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22"/>
      <c r="AB542" s="122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22"/>
      <c r="AB543" s="122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22"/>
      <c r="AB544" s="122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22"/>
      <c r="AB545" s="122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22"/>
      <c r="AB546" s="122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22"/>
      <c r="AB547" s="122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22"/>
      <c r="AB548" s="122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22"/>
      <c r="AB549" s="122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22"/>
      <c r="AB550" s="122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22"/>
      <c r="AB551" s="122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22"/>
      <c r="AB552" s="122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22"/>
      <c r="AB553" s="122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22"/>
      <c r="AB554" s="122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22"/>
      <c r="AB555" s="122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22"/>
      <c r="AB556" s="122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22"/>
      <c r="AB557" s="122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22"/>
      <c r="AB558" s="122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22"/>
      <c r="AB559" s="122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22"/>
      <c r="AB560" s="122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22"/>
      <c r="AB561" s="122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22"/>
      <c r="AB562" s="122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22"/>
      <c r="AB563" s="122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22"/>
      <c r="AB564" s="122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22"/>
      <c r="AB565" s="122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22"/>
      <c r="AB566" s="122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22"/>
      <c r="AB567" s="122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22"/>
      <c r="AB568" s="122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22"/>
      <c r="AB569" s="122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22"/>
      <c r="AB570" s="122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22"/>
      <c r="AB571" s="122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22"/>
      <c r="AB572" s="122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22"/>
      <c r="AB573" s="122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22"/>
      <c r="AB574" s="122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22"/>
      <c r="AB575" s="122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22"/>
      <c r="AB576" s="122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22"/>
      <c r="AB577" s="122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22"/>
      <c r="AB578" s="122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22"/>
      <c r="AB579" s="122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22"/>
      <c r="AB580" s="122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22"/>
      <c r="AB581" s="122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22"/>
      <c r="AB582" s="122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22"/>
      <c r="AB583" s="122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22"/>
      <c r="AB584" s="122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22"/>
      <c r="AB585" s="122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22"/>
      <c r="AB586" s="122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22"/>
      <c r="AB587" s="122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22"/>
      <c r="AB588" s="122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22"/>
      <c r="AB589" s="122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22"/>
      <c r="AB590" s="122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22"/>
      <c r="AB591" s="122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22"/>
      <c r="AB592" s="122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22"/>
      <c r="AB593" s="122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22"/>
      <c r="AB594" s="122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22"/>
      <c r="AB595" s="122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22"/>
      <c r="AB596" s="122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22"/>
      <c r="AB597" s="122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22"/>
      <c r="AB598" s="122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22"/>
      <c r="AB599" s="122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22"/>
      <c r="AB600" s="122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22"/>
      <c r="AB601" s="122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22"/>
      <c r="AB602" s="122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22"/>
      <c r="AB603" s="122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22"/>
      <c r="AB604" s="122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22"/>
      <c r="AB605" s="122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22"/>
      <c r="AB606" s="122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22"/>
      <c r="AB607" s="122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22"/>
      <c r="AB608" s="122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22"/>
      <c r="AB609" s="122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22"/>
      <c r="AB610" s="122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22"/>
      <c r="AB611" s="122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22"/>
      <c r="AB612" s="122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22"/>
      <c r="AB613" s="122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22"/>
      <c r="AB614" s="122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22"/>
      <c r="AB615" s="122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22"/>
      <c r="AB616" s="122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22"/>
      <c r="AB617" s="122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22"/>
      <c r="AB618" s="122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22"/>
      <c r="AB619" s="122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22"/>
      <c r="AB620" s="122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22"/>
      <c r="AB621" s="122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22"/>
      <c r="AB622" s="122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22"/>
      <c r="AB623" s="122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22"/>
      <c r="AB624" s="122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22"/>
      <c r="AB625" s="122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22"/>
      <c r="AB626" s="122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22"/>
      <c r="AB627" s="122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22"/>
      <c r="AB628" s="122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22"/>
      <c r="AB629" s="122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22"/>
      <c r="AB630" s="122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22"/>
      <c r="AB631" s="122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22"/>
      <c r="AB632" s="122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22"/>
      <c r="AB633" s="122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22"/>
      <c r="AB634" s="122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22"/>
      <c r="AB635" s="122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22"/>
      <c r="AB636" s="122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22"/>
      <c r="AB637" s="122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22"/>
      <c r="AB638" s="122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22"/>
      <c r="AB639" s="122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22"/>
      <c r="AB640" s="122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22"/>
      <c r="AB641" s="122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22"/>
      <c r="AB642" s="122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22"/>
      <c r="AB643" s="122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22"/>
      <c r="AB644" s="122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22"/>
      <c r="AB645" s="122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22"/>
      <c r="AB646" s="122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22"/>
      <c r="AB647" s="122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22"/>
      <c r="AB648" s="122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22"/>
      <c r="AB649" s="122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22"/>
      <c r="AB650" s="122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22"/>
      <c r="AB651" s="122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22"/>
      <c r="AB652" s="122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22"/>
      <c r="AB653" s="122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22"/>
      <c r="AB654" s="122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22"/>
      <c r="AB655" s="122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22"/>
      <c r="AB656" s="122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22"/>
      <c r="AB657" s="122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22"/>
      <c r="AB658" s="122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22"/>
      <c r="AB659" s="122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22"/>
      <c r="AB660" s="122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22"/>
      <c r="AB661" s="122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22"/>
      <c r="AB662" s="122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22"/>
      <c r="AB663" s="122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22"/>
      <c r="AB664" s="122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22"/>
      <c r="AB665" s="122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22"/>
      <c r="AB666" s="122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22"/>
      <c r="AB667" s="122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22"/>
      <c r="AB668" s="122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22"/>
      <c r="AB669" s="122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22"/>
      <c r="AB670" s="122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22"/>
      <c r="AB671" s="122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22"/>
      <c r="AB672" s="122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22"/>
      <c r="AB673" s="122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22"/>
      <c r="AB674" s="122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22"/>
      <c r="AB675" s="122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22"/>
      <c r="AB676" s="122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22"/>
      <c r="AB677" s="122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22"/>
      <c r="AB678" s="122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22"/>
      <c r="AB679" s="122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22"/>
      <c r="AB680" s="122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22"/>
      <c r="AB681" s="122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22"/>
      <c r="AB682" s="122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22"/>
      <c r="AB683" s="122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22"/>
      <c r="AB684" s="122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22"/>
      <c r="AB685" s="122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22"/>
      <c r="AB686" s="122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22"/>
      <c r="AB687" s="122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22"/>
      <c r="AB688" s="122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22"/>
      <c r="AB689" s="122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22"/>
      <c r="AB690" s="122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22"/>
      <c r="AB691" s="122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22"/>
      <c r="AB692" s="122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22"/>
      <c r="AB693" s="122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22"/>
      <c r="AB694" s="122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22"/>
      <c r="AB695" s="122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22"/>
      <c r="AB696" s="122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22"/>
      <c r="AB697" s="122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22"/>
      <c r="AB698" s="122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22"/>
      <c r="AB699" s="122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22"/>
      <c r="AB700" s="122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22"/>
      <c r="AB701" s="122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22"/>
      <c r="AB702" s="122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22"/>
      <c r="AB703" s="122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22"/>
      <c r="AB704" s="122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22"/>
      <c r="AB705" s="122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22"/>
      <c r="AB706" s="122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22"/>
      <c r="AB707" s="122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22"/>
      <c r="AB708" s="122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22"/>
      <c r="AB709" s="122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22"/>
      <c r="AB710" s="122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22"/>
      <c r="AB711" s="122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22"/>
      <c r="AB712" s="122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22"/>
      <c r="AB713" s="122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22"/>
      <c r="AB714" s="122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22"/>
      <c r="AB715" s="122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22"/>
      <c r="AB716" s="122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22"/>
      <c r="AB717" s="122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22"/>
      <c r="AB718" s="122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22"/>
      <c r="AB719" s="122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22"/>
      <c r="AB720" s="122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22"/>
      <c r="AB721" s="122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22"/>
      <c r="AB722" s="122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22"/>
      <c r="AB723" s="122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22"/>
      <c r="AB724" s="122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22"/>
      <c r="AB725" s="122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22"/>
      <c r="AB726" s="122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22"/>
      <c r="AB727" s="122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22"/>
      <c r="AB728" s="122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22"/>
      <c r="AB729" s="122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22"/>
      <c r="AB730" s="122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22"/>
      <c r="AB731" s="122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22"/>
      <c r="AB732" s="122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22"/>
      <c r="AB733" s="122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22"/>
      <c r="AB734" s="122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22"/>
      <c r="AB735" s="122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22"/>
      <c r="AB736" s="122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22"/>
      <c r="AB737" s="122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22"/>
      <c r="AB738" s="122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22"/>
      <c r="AB739" s="122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22"/>
      <c r="AB740" s="122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22"/>
      <c r="AB741" s="122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22"/>
      <c r="AB742" s="122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22"/>
      <c r="AB743" s="122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22"/>
      <c r="AB744" s="122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22"/>
      <c r="AB745" s="122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22"/>
      <c r="AB746" s="122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22"/>
      <c r="AB747" s="122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22"/>
      <c r="AB748" s="122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22"/>
      <c r="AB749" s="122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22"/>
      <c r="AB750" s="122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22"/>
      <c r="AB751" s="122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22"/>
      <c r="AB752" s="122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22"/>
      <c r="AB753" s="122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22"/>
      <c r="AB754" s="122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22"/>
      <c r="AB755" s="122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22"/>
      <c r="AB756" s="122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22"/>
      <c r="AB757" s="122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22"/>
      <c r="AB758" s="122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22"/>
      <c r="AB759" s="122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22"/>
      <c r="AB760" s="122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22"/>
      <c r="AB761" s="122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22"/>
      <c r="AB762" s="122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22"/>
      <c r="AB763" s="122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22"/>
      <c r="AB764" s="122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22"/>
      <c r="AB765" s="122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22"/>
      <c r="AB766" s="122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22"/>
      <c r="AB767" s="122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22"/>
      <c r="AB768" s="122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22"/>
      <c r="AB769" s="122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22"/>
      <c r="AB770" s="122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22"/>
      <c r="AB771" s="122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22"/>
      <c r="AB772" s="122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22"/>
      <c r="AB773" s="122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22"/>
      <c r="AB774" s="122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22"/>
      <c r="AB775" s="122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22"/>
      <c r="AB776" s="122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22"/>
      <c r="AB777" s="122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22"/>
      <c r="AB778" s="122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22"/>
      <c r="AB779" s="122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22"/>
      <c r="AB780" s="122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22"/>
      <c r="AB781" s="122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22"/>
      <c r="AB782" s="122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22"/>
      <c r="AB783" s="122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22"/>
      <c r="AB784" s="122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22"/>
      <c r="AB785" s="122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22"/>
      <c r="AB786" s="122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22"/>
      <c r="AB787" s="122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22"/>
      <c r="AB788" s="122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22"/>
      <c r="AB789" s="122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22"/>
      <c r="AB790" s="122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22"/>
      <c r="AB791" s="122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22"/>
      <c r="AB792" s="122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22"/>
      <c r="AB793" s="122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22"/>
      <c r="AB794" s="122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22"/>
      <c r="AB795" s="122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22"/>
      <c r="AB796" s="122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22"/>
      <c r="AB797" s="122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22"/>
      <c r="AB798" s="122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22"/>
      <c r="AB799" s="122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22"/>
      <c r="AB800" s="122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22"/>
      <c r="AB801" s="122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22"/>
      <c r="AB802" s="122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22"/>
      <c r="AB803" s="122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22"/>
      <c r="AB804" s="122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22"/>
      <c r="AB805" s="122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22"/>
      <c r="AB806" s="122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22"/>
      <c r="AB807" s="122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22"/>
      <c r="AB808" s="122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22"/>
      <c r="AB809" s="122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22"/>
      <c r="AB810" s="122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22"/>
      <c r="AB811" s="122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22"/>
      <c r="AB812" s="122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22"/>
      <c r="AB813" s="122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22"/>
      <c r="AB814" s="122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22"/>
      <c r="AB815" s="122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22"/>
      <c r="AB816" s="122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22"/>
      <c r="AB817" s="122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22"/>
      <c r="AB818" s="122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22"/>
      <c r="AB819" s="122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22"/>
      <c r="AB820" s="122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22"/>
      <c r="AB821" s="122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22"/>
      <c r="AB822" s="122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22"/>
      <c r="AB823" s="122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22"/>
      <c r="AB824" s="122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22"/>
      <c r="AB825" s="122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22"/>
      <c r="AB826" s="122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22"/>
      <c r="AB827" s="122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22"/>
      <c r="AB828" s="122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22"/>
      <c r="AB829" s="122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22"/>
      <c r="AB830" s="122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22"/>
      <c r="AB831" s="122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22"/>
      <c r="AB832" s="122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22"/>
      <c r="AB833" s="122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22"/>
      <c r="AB834" s="122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22"/>
      <c r="AB835" s="122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22"/>
      <c r="AB836" s="122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22"/>
      <c r="AB837" s="122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22"/>
      <c r="AB838" s="122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22"/>
      <c r="AB839" s="122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22"/>
      <c r="AB840" s="122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22"/>
      <c r="AB841" s="122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22"/>
      <c r="AB842" s="122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22"/>
      <c r="AB843" s="122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22"/>
      <c r="AB844" s="122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22"/>
      <c r="AB845" s="122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22"/>
      <c r="AB846" s="122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22"/>
      <c r="AB847" s="122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22"/>
      <c r="AB848" s="122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22"/>
      <c r="AB849" s="122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22"/>
      <c r="AB850" s="122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22"/>
      <c r="AB851" s="122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22"/>
      <c r="AB852" s="122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22"/>
      <c r="AB853" s="122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22"/>
      <c r="AB854" s="122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22"/>
      <c r="AB855" s="122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22"/>
      <c r="AB856" s="122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22"/>
      <c r="AB857" s="122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22"/>
      <c r="AB858" s="122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22"/>
      <c r="AB859" s="122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22"/>
      <c r="AB860" s="122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22"/>
      <c r="AB861" s="122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22"/>
      <c r="AB862" s="122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22"/>
      <c r="AB863" s="122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22"/>
      <c r="AB864" s="122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22"/>
      <c r="AB865" s="122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22"/>
      <c r="AB866" s="122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22"/>
      <c r="AB867" s="122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22"/>
      <c r="AB868" s="122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22"/>
      <c r="AB869" s="122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22"/>
      <c r="AB870" s="122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22"/>
      <c r="AB871" s="122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22"/>
      <c r="AB872" s="122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22"/>
      <c r="AB873" s="122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22"/>
      <c r="AB874" s="122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22"/>
      <c r="AB875" s="122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22"/>
      <c r="AB876" s="122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22"/>
      <c r="AB877" s="122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22"/>
      <c r="AB878" s="122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22"/>
      <c r="AB879" s="122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22"/>
      <c r="AB880" s="122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22"/>
      <c r="AB881" s="122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22"/>
      <c r="AB882" s="122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22"/>
      <c r="AB883" s="122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22"/>
      <c r="AB884" s="122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22"/>
      <c r="AB885" s="122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22"/>
      <c r="AB886" s="122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22"/>
      <c r="AB887" s="122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22"/>
      <c r="AB888" s="122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22"/>
      <c r="AB889" s="122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22"/>
      <c r="AB890" s="122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22"/>
      <c r="AB891" s="122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22"/>
      <c r="AB892" s="122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22"/>
      <c r="AB893" s="122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22"/>
      <c r="AB894" s="122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22"/>
      <c r="AB895" s="122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22"/>
      <c r="AB896" s="122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22"/>
      <c r="AB897" s="122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22"/>
      <c r="AB898" s="122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22"/>
      <c r="AB899" s="122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22"/>
      <c r="AB900" s="122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22"/>
      <c r="AB901" s="122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22"/>
      <c r="AB902" s="122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22"/>
      <c r="AB903" s="122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22"/>
      <c r="AB904" s="122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22"/>
      <c r="AB905" s="122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22"/>
      <c r="AB906" s="122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22"/>
      <c r="AB907" s="122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22"/>
      <c r="AB908" s="122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22"/>
      <c r="AB909" s="122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22"/>
      <c r="AB910" s="122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22"/>
      <c r="AB911" s="122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22"/>
      <c r="AB912" s="122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22"/>
      <c r="AB913" s="122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22"/>
      <c r="AB914" s="122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22"/>
      <c r="AB915" s="122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22"/>
      <c r="AB916" s="122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22"/>
      <c r="AB917" s="122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22"/>
      <c r="AB918" s="122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22"/>
      <c r="AB919" s="122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22"/>
      <c r="AB920" s="122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22"/>
      <c r="AB921" s="122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22"/>
      <c r="AB922" s="122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22"/>
      <c r="AB923" s="122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22"/>
      <c r="AB924" s="122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22"/>
      <c r="AB925" s="122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22"/>
      <c r="AB926" s="122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22"/>
      <c r="AB927" s="122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22"/>
      <c r="AB928" s="122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22"/>
      <c r="AB929" s="122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22"/>
      <c r="AB930" s="122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22"/>
      <c r="AB931" s="122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22"/>
      <c r="AB932" s="122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22"/>
      <c r="AB933" s="122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22"/>
      <c r="AB934" s="122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22"/>
      <c r="AB935" s="122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22"/>
      <c r="AB936" s="122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22"/>
      <c r="AB937" s="122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22"/>
      <c r="AB938" s="122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22"/>
      <c r="AB939" s="122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22"/>
      <c r="AB940" s="122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22"/>
      <c r="AB941" s="122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22"/>
      <c r="AB942" s="122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22"/>
      <c r="AB943" s="122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22"/>
      <c r="AB944" s="122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22"/>
      <c r="AB945" s="122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22"/>
      <c r="AB946" s="122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22"/>
      <c r="AB947" s="122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22"/>
      <c r="AB948" s="122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22"/>
      <c r="AB949" s="122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22"/>
      <c r="AB950" s="122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22"/>
      <c r="AB951" s="122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22"/>
      <c r="AB952" s="122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22"/>
      <c r="AB953" s="122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22"/>
      <c r="AB954" s="122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22"/>
      <c r="AB955" s="122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22"/>
      <c r="AB956" s="122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22"/>
      <c r="AB957" s="122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22"/>
      <c r="AB958" s="122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22"/>
      <c r="AB959" s="122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22"/>
      <c r="AB960" s="122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22"/>
      <c r="AB961" s="122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22"/>
      <c r="AB962" s="122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22"/>
      <c r="AB963" s="122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22"/>
      <c r="AB964" s="122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22"/>
      <c r="AB965" s="122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22"/>
      <c r="AB966" s="122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22"/>
      <c r="AB967" s="122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22"/>
      <c r="AB968" s="122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22"/>
      <c r="AB969" s="122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22"/>
      <c r="AB970" s="122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22"/>
      <c r="AB971" s="122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22"/>
      <c r="AB972" s="122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22"/>
      <c r="AB973" s="122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22"/>
      <c r="AB974" s="122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22"/>
      <c r="AB975" s="122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22"/>
      <c r="AB976" s="122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22"/>
      <c r="AB977" s="122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22"/>
      <c r="AB978" s="122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22"/>
      <c r="AB979" s="122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22"/>
      <c r="AB980" s="122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22"/>
      <c r="AB981" s="122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22"/>
      <c r="AB982" s="122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22"/>
      <c r="AB983" s="122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22"/>
      <c r="AB984" s="122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22"/>
      <c r="AB985" s="122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22"/>
      <c r="AB986" s="122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22"/>
      <c r="AB987" s="122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22"/>
      <c r="AB988" s="122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22"/>
      <c r="AB989" s="122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22"/>
      <c r="AB990" s="122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22"/>
      <c r="AB991" s="122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22"/>
      <c r="AB992" s="122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22"/>
      <c r="AB993" s="122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22"/>
      <c r="AB994" s="122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22"/>
      <c r="AB995" s="122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22"/>
      <c r="AB996" s="122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22"/>
      <c r="AB997" s="122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22"/>
      <c r="AB998" s="122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22"/>
      <c r="AB999" s="122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22"/>
      <c r="AB1000" s="122"/>
    </row>
  </sheetData>
  <sortState ref="A8:AA70">
    <sortCondition ref="A8:A70"/>
    <sortCondition ref="B8:B70"/>
    <sortCondition ref="C8:C7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52" t="s">
        <v>193</v>
      </c>
      <c r="B2" s="149" t="s">
        <v>194</v>
      </c>
      <c r="C2" s="153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1" t="s">
        <v>219</v>
      </c>
      <c r="AG2" s="142"/>
      <c r="AH2" s="142"/>
      <c r="AI2" s="143"/>
      <c r="AJ2" s="141" t="s">
        <v>220</v>
      </c>
      <c r="AK2" s="142"/>
      <c r="AL2" s="142"/>
      <c r="AM2" s="142"/>
      <c r="AN2" s="142"/>
      <c r="AO2" s="142"/>
      <c r="AP2" s="142"/>
      <c r="AQ2" s="142"/>
      <c r="AR2" s="142"/>
      <c r="AS2" s="143"/>
      <c r="AT2" s="151" t="s">
        <v>221</v>
      </c>
      <c r="AU2" s="149"/>
      <c r="AV2" s="149"/>
      <c r="AW2" s="149"/>
      <c r="AX2" s="149"/>
      <c r="AY2" s="149"/>
      <c r="AZ2" s="141" t="s">
        <v>222</v>
      </c>
      <c r="BA2" s="142"/>
      <c r="BB2" s="142"/>
      <c r="BC2" s="143"/>
    </row>
    <row r="3" spans="1:55" s="100" customFormat="1" ht="13.5" customHeight="1">
      <c r="A3" s="150"/>
      <c r="B3" s="150"/>
      <c r="C3" s="150"/>
      <c r="D3" s="91" t="s">
        <v>200</v>
      </c>
      <c r="E3" s="144" t="s">
        <v>223</v>
      </c>
      <c r="F3" s="142"/>
      <c r="G3" s="143"/>
      <c r="H3" s="145" t="s">
        <v>224</v>
      </c>
      <c r="I3" s="146"/>
      <c r="J3" s="147"/>
      <c r="K3" s="144" t="s">
        <v>225</v>
      </c>
      <c r="L3" s="146"/>
      <c r="M3" s="147"/>
      <c r="N3" s="91" t="s">
        <v>200</v>
      </c>
      <c r="O3" s="144" t="s">
        <v>226</v>
      </c>
      <c r="P3" s="154"/>
      <c r="Q3" s="154"/>
      <c r="R3" s="154"/>
      <c r="S3" s="154"/>
      <c r="T3" s="154"/>
      <c r="U3" s="155"/>
      <c r="V3" s="144" t="s">
        <v>227</v>
      </c>
      <c r="W3" s="154"/>
      <c r="X3" s="154"/>
      <c r="Y3" s="154"/>
      <c r="Z3" s="154"/>
      <c r="AA3" s="154"/>
      <c r="AB3" s="155"/>
      <c r="AC3" s="92" t="s">
        <v>228</v>
      </c>
      <c r="AD3" s="88"/>
      <c r="AE3" s="89"/>
      <c r="AF3" s="148" t="s">
        <v>200</v>
      </c>
      <c r="AG3" s="149" t="s">
        <v>229</v>
      </c>
      <c r="AH3" s="149" t="s">
        <v>230</v>
      </c>
      <c r="AI3" s="149" t="s">
        <v>231</v>
      </c>
      <c r="AJ3" s="150" t="s">
        <v>200</v>
      </c>
      <c r="AK3" s="149" t="s">
        <v>232</v>
      </c>
      <c r="AL3" s="149" t="s">
        <v>233</v>
      </c>
      <c r="AM3" s="149" t="s">
        <v>234</v>
      </c>
      <c r="AN3" s="149" t="s">
        <v>230</v>
      </c>
      <c r="AO3" s="149" t="s">
        <v>231</v>
      </c>
      <c r="AP3" s="149" t="s">
        <v>235</v>
      </c>
      <c r="AQ3" s="149" t="s">
        <v>236</v>
      </c>
      <c r="AR3" s="149" t="s">
        <v>237</v>
      </c>
      <c r="AS3" s="149" t="s">
        <v>238</v>
      </c>
      <c r="AT3" s="148" t="s">
        <v>200</v>
      </c>
      <c r="AU3" s="149" t="s">
        <v>232</v>
      </c>
      <c r="AV3" s="149" t="s">
        <v>233</v>
      </c>
      <c r="AW3" s="149" t="s">
        <v>234</v>
      </c>
      <c r="AX3" s="149" t="s">
        <v>230</v>
      </c>
      <c r="AY3" s="149" t="s">
        <v>231</v>
      </c>
      <c r="AZ3" s="148" t="s">
        <v>200</v>
      </c>
      <c r="BA3" s="149" t="s">
        <v>229</v>
      </c>
      <c r="BB3" s="149" t="s">
        <v>230</v>
      </c>
      <c r="BC3" s="149" t="s">
        <v>231</v>
      </c>
    </row>
    <row r="4" spans="1:55" s="100" customFormat="1" ht="18.75" customHeight="1">
      <c r="A4" s="150"/>
      <c r="B4" s="150"/>
      <c r="C4" s="150"/>
      <c r="D4" s="91"/>
      <c r="E4" s="91" t="s">
        <v>200</v>
      </c>
      <c r="F4" s="158" t="s">
        <v>239</v>
      </c>
      <c r="G4" s="158" t="s">
        <v>240</v>
      </c>
      <c r="H4" s="91" t="s">
        <v>200</v>
      </c>
      <c r="I4" s="158" t="s">
        <v>239</v>
      </c>
      <c r="J4" s="158" t="s">
        <v>240</v>
      </c>
      <c r="K4" s="91" t="s">
        <v>200</v>
      </c>
      <c r="L4" s="158" t="s">
        <v>239</v>
      </c>
      <c r="M4" s="158" t="s">
        <v>240</v>
      </c>
      <c r="N4" s="91"/>
      <c r="O4" s="91" t="s">
        <v>200</v>
      </c>
      <c r="P4" s="158" t="s">
        <v>229</v>
      </c>
      <c r="Q4" s="156" t="s">
        <v>230</v>
      </c>
      <c r="R4" s="156" t="s">
        <v>231</v>
      </c>
      <c r="S4" s="158" t="s">
        <v>241</v>
      </c>
      <c r="T4" s="158" t="s">
        <v>242</v>
      </c>
      <c r="U4" s="158" t="s">
        <v>243</v>
      </c>
      <c r="V4" s="91" t="s">
        <v>200</v>
      </c>
      <c r="W4" s="158" t="s">
        <v>229</v>
      </c>
      <c r="X4" s="156" t="s">
        <v>230</v>
      </c>
      <c r="Y4" s="156" t="s">
        <v>231</v>
      </c>
      <c r="Z4" s="158" t="s">
        <v>241</v>
      </c>
      <c r="AA4" s="158" t="s">
        <v>242</v>
      </c>
      <c r="AB4" s="158" t="s">
        <v>243</v>
      </c>
      <c r="AC4" s="91" t="s">
        <v>200</v>
      </c>
      <c r="AD4" s="158" t="s">
        <v>239</v>
      </c>
      <c r="AE4" s="158" t="s">
        <v>240</v>
      </c>
      <c r="AF4" s="148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48"/>
      <c r="AU4" s="150"/>
      <c r="AV4" s="150"/>
      <c r="AW4" s="150"/>
      <c r="AX4" s="150"/>
      <c r="AY4" s="150"/>
      <c r="AZ4" s="148"/>
      <c r="BA4" s="150"/>
      <c r="BB4" s="150"/>
      <c r="BC4" s="150"/>
    </row>
    <row r="5" spans="1:55" s="52" customFormat="1" ht="22.5" customHeight="1">
      <c r="A5" s="150"/>
      <c r="B5" s="150"/>
      <c r="C5" s="150"/>
      <c r="D5" s="93"/>
      <c r="E5" s="93"/>
      <c r="F5" s="159"/>
      <c r="G5" s="159"/>
      <c r="H5" s="93"/>
      <c r="I5" s="159"/>
      <c r="J5" s="159"/>
      <c r="K5" s="93"/>
      <c r="L5" s="159"/>
      <c r="M5" s="159"/>
      <c r="N5" s="93"/>
      <c r="O5" s="93"/>
      <c r="P5" s="159"/>
      <c r="Q5" s="157"/>
      <c r="R5" s="157"/>
      <c r="S5" s="159"/>
      <c r="T5" s="159"/>
      <c r="U5" s="159"/>
      <c r="V5" s="93"/>
      <c r="W5" s="159"/>
      <c r="X5" s="157"/>
      <c r="Y5" s="157"/>
      <c r="Z5" s="159"/>
      <c r="AA5" s="159"/>
      <c r="AB5" s="159"/>
      <c r="AC5" s="93"/>
      <c r="AD5" s="159"/>
      <c r="AE5" s="159"/>
      <c r="AF5" s="90"/>
      <c r="AG5" s="90"/>
      <c r="AH5" s="90"/>
      <c r="AI5" s="90"/>
      <c r="AJ5" s="90"/>
      <c r="AK5" s="90"/>
      <c r="AL5" s="150"/>
      <c r="AM5" s="90"/>
      <c r="AN5" s="90"/>
      <c r="AO5" s="90"/>
      <c r="AP5" s="90"/>
      <c r="AQ5" s="90"/>
      <c r="AR5" s="90"/>
      <c r="AS5" s="90"/>
      <c r="AT5" s="90"/>
      <c r="AU5" s="90"/>
      <c r="AV5" s="150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50"/>
      <c r="B6" s="150"/>
      <c r="C6" s="150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東京都</v>
      </c>
      <c r="B7" s="107" t="str">
        <f>水洗化人口等!B7</f>
        <v>13000</v>
      </c>
      <c r="C7" s="106" t="s">
        <v>200</v>
      </c>
      <c r="D7" s="108">
        <f t="shared" ref="D7:D38" si="0">SUM(E7,+H7,+K7)</f>
        <v>88545</v>
      </c>
      <c r="E7" s="108">
        <f t="shared" ref="E7:E38" si="1">SUM(F7:G7)</f>
        <v>3779</v>
      </c>
      <c r="F7" s="108">
        <f>SUM(F$8:F$1000)</f>
        <v>2846</v>
      </c>
      <c r="G7" s="108">
        <f>SUM(G$8:G$1000)</f>
        <v>933</v>
      </c>
      <c r="H7" s="108">
        <f t="shared" ref="H7:H38" si="2">SUM(I7:J7)</f>
        <v>38559</v>
      </c>
      <c r="I7" s="108">
        <f>SUM(I$8:I$1000)</f>
        <v>20655</v>
      </c>
      <c r="J7" s="108">
        <f>SUM(J$8:J$1000)</f>
        <v>17904</v>
      </c>
      <c r="K7" s="108">
        <f t="shared" ref="K7:K38" si="3">SUM(L7:M7)</f>
        <v>46207</v>
      </c>
      <c r="L7" s="108">
        <f>SUM(L$8:L$1000)</f>
        <v>1227</v>
      </c>
      <c r="M7" s="108">
        <f>SUM(M$8:M$1000)</f>
        <v>44980</v>
      </c>
      <c r="N7" s="108">
        <f t="shared" ref="N7:N38" si="4">SUM(O7,+V7,+AC7)</f>
        <v>88700</v>
      </c>
      <c r="O7" s="108">
        <f t="shared" ref="O7:O38" si="5">SUM(P7:U7)</f>
        <v>24728</v>
      </c>
      <c r="P7" s="108">
        <f t="shared" ref="P7:U7" si="6">SUM(P$8:P$1000)</f>
        <v>20736</v>
      </c>
      <c r="Q7" s="108">
        <f t="shared" si="6"/>
        <v>0</v>
      </c>
      <c r="R7" s="108">
        <f t="shared" si="6"/>
        <v>0</v>
      </c>
      <c r="S7" s="108">
        <f t="shared" si="6"/>
        <v>3744</v>
      </c>
      <c r="T7" s="108">
        <f t="shared" si="6"/>
        <v>0</v>
      </c>
      <c r="U7" s="108">
        <f t="shared" si="6"/>
        <v>248</v>
      </c>
      <c r="V7" s="108">
        <f t="shared" ref="V7:V38" si="7">SUM(W7:AB7)</f>
        <v>63817</v>
      </c>
      <c r="W7" s="108">
        <f t="shared" ref="W7:AB7" si="8">SUM(W$8:W$1000)</f>
        <v>53276</v>
      </c>
      <c r="X7" s="108">
        <f t="shared" si="8"/>
        <v>0</v>
      </c>
      <c r="Y7" s="108">
        <f t="shared" si="8"/>
        <v>0</v>
      </c>
      <c r="Z7" s="108">
        <f t="shared" si="8"/>
        <v>8139</v>
      </c>
      <c r="AA7" s="108">
        <f t="shared" si="8"/>
        <v>0</v>
      </c>
      <c r="AB7" s="108">
        <f t="shared" si="8"/>
        <v>2402</v>
      </c>
      <c r="AC7" s="108">
        <f t="shared" ref="AC7:AC38" si="9">SUM(AD7:AE7)</f>
        <v>155</v>
      </c>
      <c r="AD7" s="108">
        <f>SUM(AD$8:AD$1000)</f>
        <v>141</v>
      </c>
      <c r="AE7" s="108">
        <f>SUM(AE$8:AE$1000)</f>
        <v>14</v>
      </c>
      <c r="AF7" s="108">
        <f t="shared" ref="AF7:AF38" si="10">SUM(AG7:AI7)</f>
        <v>1727</v>
      </c>
      <c r="AG7" s="108">
        <f>SUM(AG$8:AG$1000)</f>
        <v>1727</v>
      </c>
      <c r="AH7" s="108">
        <f>SUM(AH$8:AH$1000)</f>
        <v>0</v>
      </c>
      <c r="AI7" s="108">
        <f>SUM(AI$8:AI$1000)</f>
        <v>0</v>
      </c>
      <c r="AJ7" s="108">
        <f t="shared" ref="AJ7:AJ38" si="11">SUM(AK7:AS7)</f>
        <v>1726</v>
      </c>
      <c r="AK7" s="108">
        <f t="shared" ref="AK7:AS7" si="12">SUM(AK$8:AK$1000)</f>
        <v>4</v>
      </c>
      <c r="AL7" s="108">
        <f t="shared" si="12"/>
        <v>0</v>
      </c>
      <c r="AM7" s="108">
        <f t="shared" si="12"/>
        <v>883</v>
      </c>
      <c r="AN7" s="108">
        <f t="shared" si="12"/>
        <v>0</v>
      </c>
      <c r="AO7" s="108">
        <f t="shared" si="12"/>
        <v>0</v>
      </c>
      <c r="AP7" s="108">
        <f t="shared" si="12"/>
        <v>485</v>
      </c>
      <c r="AQ7" s="108">
        <f t="shared" si="12"/>
        <v>55</v>
      </c>
      <c r="AR7" s="108">
        <f t="shared" si="12"/>
        <v>38</v>
      </c>
      <c r="AS7" s="108">
        <f t="shared" si="12"/>
        <v>261</v>
      </c>
      <c r="AT7" s="108">
        <f t="shared" ref="AT7:AT38" si="13">SUM(AU7:AY7)</f>
        <v>5</v>
      </c>
      <c r="AU7" s="108">
        <f>SUM(AU$8:AU$1000)</f>
        <v>5</v>
      </c>
      <c r="AV7" s="108">
        <f>SUM(AV$8:AV$1000)</f>
        <v>0</v>
      </c>
      <c r="AW7" s="108">
        <f>SUM(AW$8:AW$1000)</f>
        <v>0</v>
      </c>
      <c r="AX7" s="108">
        <f>SUM(AX$8:AX$1000)</f>
        <v>0</v>
      </c>
      <c r="AY7" s="108">
        <f>SUM(AY$8:AY$1000)</f>
        <v>0</v>
      </c>
      <c r="AZ7" s="108">
        <f t="shared" ref="AZ7:AZ38" si="14">SUM(BA7:BC7)</f>
        <v>1098</v>
      </c>
      <c r="BA7" s="108">
        <f>SUM(BA$8:BA$1000)</f>
        <v>1098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41</v>
      </c>
      <c r="B8" s="113" t="s">
        <v>254</v>
      </c>
      <c r="C8" s="101" t="s">
        <v>255</v>
      </c>
      <c r="D8" s="103">
        <f t="shared" si="0"/>
        <v>14081</v>
      </c>
      <c r="E8" s="103">
        <f t="shared" si="1"/>
        <v>1528</v>
      </c>
      <c r="F8" s="103">
        <v>1528</v>
      </c>
      <c r="G8" s="103">
        <v>0</v>
      </c>
      <c r="H8" s="103">
        <f t="shared" si="2"/>
        <v>0</v>
      </c>
      <c r="I8" s="103">
        <v>0</v>
      </c>
      <c r="J8" s="103">
        <v>0</v>
      </c>
      <c r="K8" s="103">
        <f t="shared" si="3"/>
        <v>12553</v>
      </c>
      <c r="L8" s="103">
        <v>0</v>
      </c>
      <c r="M8" s="103">
        <v>12553</v>
      </c>
      <c r="N8" s="103">
        <f t="shared" si="4"/>
        <v>14081</v>
      </c>
      <c r="O8" s="103">
        <f t="shared" si="5"/>
        <v>1528</v>
      </c>
      <c r="P8" s="103">
        <v>1528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 t="shared" si="7"/>
        <v>12553</v>
      </c>
      <c r="W8" s="103">
        <v>12553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 t="shared" si="9"/>
        <v>0</v>
      </c>
      <c r="AD8" s="103">
        <v>0</v>
      </c>
      <c r="AE8" s="103">
        <v>0</v>
      </c>
      <c r="AF8" s="103">
        <f t="shared" si="10"/>
        <v>317</v>
      </c>
      <c r="AG8" s="103">
        <v>317</v>
      </c>
      <c r="AH8" s="103">
        <v>0</v>
      </c>
      <c r="AI8" s="103">
        <v>0</v>
      </c>
      <c r="AJ8" s="103">
        <f t="shared" si="11"/>
        <v>317</v>
      </c>
      <c r="AK8" s="103">
        <v>0</v>
      </c>
      <c r="AL8" s="103">
        <v>0</v>
      </c>
      <c r="AM8" s="103">
        <v>279</v>
      </c>
      <c r="AN8" s="103">
        <v>0</v>
      </c>
      <c r="AO8" s="103">
        <v>0</v>
      </c>
      <c r="AP8" s="103">
        <v>0</v>
      </c>
      <c r="AQ8" s="103">
        <v>0</v>
      </c>
      <c r="AR8" s="103">
        <v>38</v>
      </c>
      <c r="AS8" s="103">
        <v>0</v>
      </c>
      <c r="AT8" s="103">
        <f t="shared" si="13"/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 t="shared" si="14"/>
        <v>0</v>
      </c>
      <c r="BA8" s="103">
        <v>0</v>
      </c>
      <c r="BB8" s="103">
        <v>0</v>
      </c>
      <c r="BC8" s="103">
        <v>0</v>
      </c>
    </row>
    <row r="9" spans="1:55" s="75" customFormat="1" ht="13.5" customHeight="1">
      <c r="A9" s="192" t="s">
        <v>41</v>
      </c>
      <c r="B9" s="193" t="s">
        <v>257</v>
      </c>
      <c r="C9" s="194" t="s">
        <v>258</v>
      </c>
      <c r="D9" s="195">
        <f t="shared" si="0"/>
        <v>0</v>
      </c>
      <c r="E9" s="195">
        <f t="shared" si="1"/>
        <v>0</v>
      </c>
      <c r="F9" s="195">
        <v>0</v>
      </c>
      <c r="G9" s="195">
        <v>0</v>
      </c>
      <c r="H9" s="195">
        <f t="shared" si="2"/>
        <v>0</v>
      </c>
      <c r="I9" s="195">
        <v>0</v>
      </c>
      <c r="J9" s="195">
        <v>0</v>
      </c>
      <c r="K9" s="195">
        <f t="shared" si="3"/>
        <v>0</v>
      </c>
      <c r="L9" s="195">
        <v>0</v>
      </c>
      <c r="M9" s="195">
        <v>0</v>
      </c>
      <c r="N9" s="195">
        <f t="shared" si="4"/>
        <v>0</v>
      </c>
      <c r="O9" s="195">
        <f t="shared" si="5"/>
        <v>0</v>
      </c>
      <c r="P9" s="195">
        <v>0</v>
      </c>
      <c r="Q9" s="195">
        <v>0</v>
      </c>
      <c r="R9" s="195">
        <v>0</v>
      </c>
      <c r="S9" s="195">
        <v>0</v>
      </c>
      <c r="T9" s="195">
        <v>0</v>
      </c>
      <c r="U9" s="195">
        <v>0</v>
      </c>
      <c r="V9" s="195">
        <f t="shared" si="7"/>
        <v>0</v>
      </c>
      <c r="W9" s="195">
        <v>0</v>
      </c>
      <c r="X9" s="195">
        <v>0</v>
      </c>
      <c r="Y9" s="195">
        <v>0</v>
      </c>
      <c r="Z9" s="195">
        <v>0</v>
      </c>
      <c r="AA9" s="195">
        <v>0</v>
      </c>
      <c r="AB9" s="195">
        <v>0</v>
      </c>
      <c r="AC9" s="195">
        <f t="shared" si="9"/>
        <v>0</v>
      </c>
      <c r="AD9" s="195">
        <v>0</v>
      </c>
      <c r="AE9" s="195">
        <v>0</v>
      </c>
      <c r="AF9" s="195">
        <f t="shared" si="10"/>
        <v>0</v>
      </c>
      <c r="AG9" s="195">
        <v>0</v>
      </c>
      <c r="AH9" s="195">
        <v>0</v>
      </c>
      <c r="AI9" s="195">
        <v>0</v>
      </c>
      <c r="AJ9" s="195">
        <f t="shared" si="11"/>
        <v>0</v>
      </c>
      <c r="AK9" s="195">
        <v>0</v>
      </c>
      <c r="AL9" s="195">
        <v>0</v>
      </c>
      <c r="AM9" s="195">
        <v>0</v>
      </c>
      <c r="AN9" s="195">
        <v>0</v>
      </c>
      <c r="AO9" s="195">
        <v>0</v>
      </c>
      <c r="AP9" s="195">
        <v>0</v>
      </c>
      <c r="AQ9" s="195">
        <v>0</v>
      </c>
      <c r="AR9" s="195">
        <v>0</v>
      </c>
      <c r="AS9" s="195">
        <v>0</v>
      </c>
      <c r="AT9" s="195">
        <f t="shared" si="13"/>
        <v>0</v>
      </c>
      <c r="AU9" s="195">
        <v>0</v>
      </c>
      <c r="AV9" s="195">
        <v>0</v>
      </c>
      <c r="AW9" s="195">
        <v>0</v>
      </c>
      <c r="AX9" s="195">
        <v>0</v>
      </c>
      <c r="AY9" s="195">
        <v>0</v>
      </c>
      <c r="AZ9" s="195">
        <f t="shared" si="14"/>
        <v>0</v>
      </c>
      <c r="BA9" s="195">
        <v>0</v>
      </c>
      <c r="BB9" s="195">
        <v>0</v>
      </c>
      <c r="BC9" s="195">
        <v>0</v>
      </c>
    </row>
    <row r="10" spans="1:55" s="75" customFormat="1" ht="13.5" customHeight="1">
      <c r="A10" s="192" t="s">
        <v>41</v>
      </c>
      <c r="B10" s="193" t="s">
        <v>261</v>
      </c>
      <c r="C10" s="194" t="s">
        <v>262</v>
      </c>
      <c r="D10" s="195">
        <f t="shared" si="0"/>
        <v>0</v>
      </c>
      <c r="E10" s="195">
        <f t="shared" si="1"/>
        <v>0</v>
      </c>
      <c r="F10" s="195">
        <v>0</v>
      </c>
      <c r="G10" s="195">
        <v>0</v>
      </c>
      <c r="H10" s="195">
        <f t="shared" si="2"/>
        <v>0</v>
      </c>
      <c r="I10" s="195">
        <v>0</v>
      </c>
      <c r="J10" s="195">
        <v>0</v>
      </c>
      <c r="K10" s="195">
        <f t="shared" si="3"/>
        <v>0</v>
      </c>
      <c r="L10" s="195">
        <v>0</v>
      </c>
      <c r="M10" s="195">
        <v>0</v>
      </c>
      <c r="N10" s="195">
        <f t="shared" si="4"/>
        <v>0</v>
      </c>
      <c r="O10" s="195">
        <f t="shared" si="5"/>
        <v>0</v>
      </c>
      <c r="P10" s="195">
        <v>0</v>
      </c>
      <c r="Q10" s="195">
        <v>0</v>
      </c>
      <c r="R10" s="195">
        <v>0</v>
      </c>
      <c r="S10" s="195">
        <v>0</v>
      </c>
      <c r="T10" s="195">
        <v>0</v>
      </c>
      <c r="U10" s="195">
        <v>0</v>
      </c>
      <c r="V10" s="195">
        <f t="shared" si="7"/>
        <v>0</v>
      </c>
      <c r="W10" s="195">
        <v>0</v>
      </c>
      <c r="X10" s="195">
        <v>0</v>
      </c>
      <c r="Y10" s="195">
        <v>0</v>
      </c>
      <c r="Z10" s="195">
        <v>0</v>
      </c>
      <c r="AA10" s="195">
        <v>0</v>
      </c>
      <c r="AB10" s="195">
        <v>0</v>
      </c>
      <c r="AC10" s="195">
        <f t="shared" si="9"/>
        <v>0</v>
      </c>
      <c r="AD10" s="195">
        <v>0</v>
      </c>
      <c r="AE10" s="195">
        <v>0</v>
      </c>
      <c r="AF10" s="195">
        <f t="shared" si="10"/>
        <v>0</v>
      </c>
      <c r="AG10" s="195">
        <v>0</v>
      </c>
      <c r="AH10" s="195">
        <v>0</v>
      </c>
      <c r="AI10" s="195">
        <v>0</v>
      </c>
      <c r="AJ10" s="195">
        <f t="shared" si="11"/>
        <v>0</v>
      </c>
      <c r="AK10" s="195">
        <v>0</v>
      </c>
      <c r="AL10" s="195">
        <v>0</v>
      </c>
      <c r="AM10" s="195">
        <v>0</v>
      </c>
      <c r="AN10" s="195">
        <v>0</v>
      </c>
      <c r="AO10" s="195">
        <v>0</v>
      </c>
      <c r="AP10" s="195">
        <v>0</v>
      </c>
      <c r="AQ10" s="195">
        <v>0</v>
      </c>
      <c r="AR10" s="195">
        <v>0</v>
      </c>
      <c r="AS10" s="195">
        <v>0</v>
      </c>
      <c r="AT10" s="195">
        <f t="shared" si="13"/>
        <v>0</v>
      </c>
      <c r="AU10" s="195">
        <v>0</v>
      </c>
      <c r="AV10" s="195">
        <v>0</v>
      </c>
      <c r="AW10" s="195">
        <v>0</v>
      </c>
      <c r="AX10" s="195">
        <v>0</v>
      </c>
      <c r="AY10" s="195">
        <v>0</v>
      </c>
      <c r="AZ10" s="195">
        <f t="shared" si="14"/>
        <v>0</v>
      </c>
      <c r="BA10" s="195">
        <v>0</v>
      </c>
      <c r="BB10" s="195">
        <v>0</v>
      </c>
      <c r="BC10" s="195">
        <v>0</v>
      </c>
    </row>
    <row r="11" spans="1:55" s="75" customFormat="1" ht="13.5" customHeight="1">
      <c r="A11" s="192" t="s">
        <v>41</v>
      </c>
      <c r="B11" s="193" t="s">
        <v>264</v>
      </c>
      <c r="C11" s="194" t="s">
        <v>265</v>
      </c>
      <c r="D11" s="195">
        <f t="shared" si="0"/>
        <v>0</v>
      </c>
      <c r="E11" s="195">
        <f t="shared" si="1"/>
        <v>0</v>
      </c>
      <c r="F11" s="195">
        <v>0</v>
      </c>
      <c r="G11" s="195">
        <v>0</v>
      </c>
      <c r="H11" s="195">
        <f t="shared" si="2"/>
        <v>0</v>
      </c>
      <c r="I11" s="195">
        <v>0</v>
      </c>
      <c r="J11" s="195">
        <v>0</v>
      </c>
      <c r="K11" s="195">
        <f t="shared" si="3"/>
        <v>0</v>
      </c>
      <c r="L11" s="195">
        <v>0</v>
      </c>
      <c r="M11" s="195">
        <v>0</v>
      </c>
      <c r="N11" s="195">
        <f t="shared" si="4"/>
        <v>0</v>
      </c>
      <c r="O11" s="195">
        <f t="shared" si="5"/>
        <v>0</v>
      </c>
      <c r="P11" s="195">
        <v>0</v>
      </c>
      <c r="Q11" s="195">
        <v>0</v>
      </c>
      <c r="R11" s="195">
        <v>0</v>
      </c>
      <c r="S11" s="195">
        <v>0</v>
      </c>
      <c r="T11" s="195">
        <v>0</v>
      </c>
      <c r="U11" s="195">
        <v>0</v>
      </c>
      <c r="V11" s="195">
        <f t="shared" si="7"/>
        <v>0</v>
      </c>
      <c r="W11" s="195">
        <v>0</v>
      </c>
      <c r="X11" s="195">
        <v>0</v>
      </c>
      <c r="Y11" s="195">
        <v>0</v>
      </c>
      <c r="Z11" s="195">
        <v>0</v>
      </c>
      <c r="AA11" s="195">
        <v>0</v>
      </c>
      <c r="AB11" s="195">
        <v>0</v>
      </c>
      <c r="AC11" s="195">
        <f t="shared" si="9"/>
        <v>0</v>
      </c>
      <c r="AD11" s="195">
        <v>0</v>
      </c>
      <c r="AE11" s="195">
        <v>0</v>
      </c>
      <c r="AF11" s="195">
        <f t="shared" si="10"/>
        <v>0</v>
      </c>
      <c r="AG11" s="195">
        <v>0</v>
      </c>
      <c r="AH11" s="195">
        <v>0</v>
      </c>
      <c r="AI11" s="195">
        <v>0</v>
      </c>
      <c r="AJ11" s="195">
        <f t="shared" si="11"/>
        <v>0</v>
      </c>
      <c r="AK11" s="195">
        <v>0</v>
      </c>
      <c r="AL11" s="195">
        <v>0</v>
      </c>
      <c r="AM11" s="195">
        <v>0</v>
      </c>
      <c r="AN11" s="195">
        <v>0</v>
      </c>
      <c r="AO11" s="195">
        <v>0</v>
      </c>
      <c r="AP11" s="195">
        <v>0</v>
      </c>
      <c r="AQ11" s="195">
        <v>0</v>
      </c>
      <c r="AR11" s="195">
        <v>0</v>
      </c>
      <c r="AS11" s="195">
        <v>0</v>
      </c>
      <c r="AT11" s="195">
        <f t="shared" si="13"/>
        <v>0</v>
      </c>
      <c r="AU11" s="195">
        <v>0</v>
      </c>
      <c r="AV11" s="195">
        <v>0</v>
      </c>
      <c r="AW11" s="195">
        <v>0</v>
      </c>
      <c r="AX11" s="195">
        <v>0</v>
      </c>
      <c r="AY11" s="195">
        <v>0</v>
      </c>
      <c r="AZ11" s="195">
        <f t="shared" si="14"/>
        <v>0</v>
      </c>
      <c r="BA11" s="195">
        <v>0</v>
      </c>
      <c r="BB11" s="195">
        <v>0</v>
      </c>
      <c r="BC11" s="195">
        <v>0</v>
      </c>
    </row>
    <row r="12" spans="1:55" s="75" customFormat="1" ht="13.5" customHeight="1">
      <c r="A12" s="192" t="s">
        <v>41</v>
      </c>
      <c r="B12" s="193" t="s">
        <v>267</v>
      </c>
      <c r="C12" s="194" t="s">
        <v>268</v>
      </c>
      <c r="D12" s="195">
        <f t="shared" si="0"/>
        <v>0</v>
      </c>
      <c r="E12" s="195">
        <f t="shared" si="1"/>
        <v>0</v>
      </c>
      <c r="F12" s="195">
        <v>0</v>
      </c>
      <c r="G12" s="195">
        <v>0</v>
      </c>
      <c r="H12" s="195">
        <f t="shared" si="2"/>
        <v>0</v>
      </c>
      <c r="I12" s="195">
        <v>0</v>
      </c>
      <c r="J12" s="195">
        <v>0</v>
      </c>
      <c r="K12" s="195">
        <f t="shared" si="3"/>
        <v>0</v>
      </c>
      <c r="L12" s="195">
        <v>0</v>
      </c>
      <c r="M12" s="195">
        <v>0</v>
      </c>
      <c r="N12" s="195">
        <f t="shared" si="4"/>
        <v>0</v>
      </c>
      <c r="O12" s="195">
        <f t="shared" si="5"/>
        <v>0</v>
      </c>
      <c r="P12" s="195">
        <v>0</v>
      </c>
      <c r="Q12" s="195">
        <v>0</v>
      </c>
      <c r="R12" s="195">
        <v>0</v>
      </c>
      <c r="S12" s="195">
        <v>0</v>
      </c>
      <c r="T12" s="195">
        <v>0</v>
      </c>
      <c r="U12" s="195">
        <v>0</v>
      </c>
      <c r="V12" s="195">
        <f t="shared" si="7"/>
        <v>0</v>
      </c>
      <c r="W12" s="195">
        <v>0</v>
      </c>
      <c r="X12" s="195">
        <v>0</v>
      </c>
      <c r="Y12" s="195">
        <v>0</v>
      </c>
      <c r="Z12" s="195">
        <v>0</v>
      </c>
      <c r="AA12" s="195">
        <v>0</v>
      </c>
      <c r="AB12" s="195">
        <v>0</v>
      </c>
      <c r="AC12" s="195">
        <f t="shared" si="9"/>
        <v>0</v>
      </c>
      <c r="AD12" s="195">
        <v>0</v>
      </c>
      <c r="AE12" s="195">
        <v>0</v>
      </c>
      <c r="AF12" s="195">
        <f t="shared" si="10"/>
        <v>0</v>
      </c>
      <c r="AG12" s="195">
        <v>0</v>
      </c>
      <c r="AH12" s="195">
        <v>0</v>
      </c>
      <c r="AI12" s="195">
        <v>0</v>
      </c>
      <c r="AJ12" s="195">
        <f t="shared" si="11"/>
        <v>0</v>
      </c>
      <c r="AK12" s="195">
        <v>0</v>
      </c>
      <c r="AL12" s="195">
        <v>0</v>
      </c>
      <c r="AM12" s="195">
        <v>0</v>
      </c>
      <c r="AN12" s="195">
        <v>0</v>
      </c>
      <c r="AO12" s="195">
        <v>0</v>
      </c>
      <c r="AP12" s="195">
        <v>0</v>
      </c>
      <c r="AQ12" s="195">
        <v>0</v>
      </c>
      <c r="AR12" s="195">
        <v>0</v>
      </c>
      <c r="AS12" s="195">
        <v>0</v>
      </c>
      <c r="AT12" s="195">
        <f t="shared" si="13"/>
        <v>0</v>
      </c>
      <c r="AU12" s="195">
        <v>0</v>
      </c>
      <c r="AV12" s="195">
        <v>0</v>
      </c>
      <c r="AW12" s="195">
        <v>0</v>
      </c>
      <c r="AX12" s="195">
        <v>0</v>
      </c>
      <c r="AY12" s="195">
        <v>0</v>
      </c>
      <c r="AZ12" s="195">
        <f t="shared" si="14"/>
        <v>0</v>
      </c>
      <c r="BA12" s="195">
        <v>0</v>
      </c>
      <c r="BB12" s="195">
        <v>0</v>
      </c>
      <c r="BC12" s="195">
        <v>0</v>
      </c>
    </row>
    <row r="13" spans="1:55" s="75" customFormat="1" ht="13.5" customHeight="1">
      <c r="A13" s="192" t="s">
        <v>41</v>
      </c>
      <c r="B13" s="193" t="s">
        <v>270</v>
      </c>
      <c r="C13" s="194" t="s">
        <v>271</v>
      </c>
      <c r="D13" s="195">
        <f t="shared" si="0"/>
        <v>0</v>
      </c>
      <c r="E13" s="195">
        <f t="shared" si="1"/>
        <v>0</v>
      </c>
      <c r="F13" s="195">
        <v>0</v>
      </c>
      <c r="G13" s="195">
        <v>0</v>
      </c>
      <c r="H13" s="195">
        <f t="shared" si="2"/>
        <v>0</v>
      </c>
      <c r="I13" s="195">
        <v>0</v>
      </c>
      <c r="J13" s="195">
        <v>0</v>
      </c>
      <c r="K13" s="195">
        <f t="shared" si="3"/>
        <v>0</v>
      </c>
      <c r="L13" s="195">
        <v>0</v>
      </c>
      <c r="M13" s="195">
        <v>0</v>
      </c>
      <c r="N13" s="195">
        <f t="shared" si="4"/>
        <v>0</v>
      </c>
      <c r="O13" s="195">
        <f t="shared" si="5"/>
        <v>0</v>
      </c>
      <c r="P13" s="195">
        <v>0</v>
      </c>
      <c r="Q13" s="195">
        <v>0</v>
      </c>
      <c r="R13" s="195">
        <v>0</v>
      </c>
      <c r="S13" s="195">
        <v>0</v>
      </c>
      <c r="T13" s="195">
        <v>0</v>
      </c>
      <c r="U13" s="195">
        <v>0</v>
      </c>
      <c r="V13" s="195">
        <f t="shared" si="7"/>
        <v>0</v>
      </c>
      <c r="W13" s="195">
        <v>0</v>
      </c>
      <c r="X13" s="195">
        <v>0</v>
      </c>
      <c r="Y13" s="195">
        <v>0</v>
      </c>
      <c r="Z13" s="195">
        <v>0</v>
      </c>
      <c r="AA13" s="195">
        <v>0</v>
      </c>
      <c r="AB13" s="195">
        <v>0</v>
      </c>
      <c r="AC13" s="195">
        <f t="shared" si="9"/>
        <v>0</v>
      </c>
      <c r="AD13" s="195">
        <v>0</v>
      </c>
      <c r="AE13" s="195">
        <v>0</v>
      </c>
      <c r="AF13" s="195">
        <f t="shared" si="10"/>
        <v>0</v>
      </c>
      <c r="AG13" s="195">
        <v>0</v>
      </c>
      <c r="AH13" s="195">
        <v>0</v>
      </c>
      <c r="AI13" s="195">
        <v>0</v>
      </c>
      <c r="AJ13" s="195">
        <f t="shared" si="11"/>
        <v>0</v>
      </c>
      <c r="AK13" s="195">
        <v>0</v>
      </c>
      <c r="AL13" s="195">
        <v>0</v>
      </c>
      <c r="AM13" s="195">
        <v>0</v>
      </c>
      <c r="AN13" s="195">
        <v>0</v>
      </c>
      <c r="AO13" s="195">
        <v>0</v>
      </c>
      <c r="AP13" s="195">
        <v>0</v>
      </c>
      <c r="AQ13" s="195">
        <v>0</v>
      </c>
      <c r="AR13" s="195">
        <v>0</v>
      </c>
      <c r="AS13" s="195">
        <v>0</v>
      </c>
      <c r="AT13" s="195">
        <f t="shared" si="13"/>
        <v>0</v>
      </c>
      <c r="AU13" s="195">
        <v>0</v>
      </c>
      <c r="AV13" s="195">
        <v>0</v>
      </c>
      <c r="AW13" s="195">
        <v>0</v>
      </c>
      <c r="AX13" s="195">
        <v>0</v>
      </c>
      <c r="AY13" s="195">
        <v>0</v>
      </c>
      <c r="AZ13" s="195">
        <f t="shared" si="14"/>
        <v>0</v>
      </c>
      <c r="BA13" s="195">
        <v>0</v>
      </c>
      <c r="BB13" s="195">
        <v>0</v>
      </c>
      <c r="BC13" s="195">
        <v>0</v>
      </c>
    </row>
    <row r="14" spans="1:55" s="75" customFormat="1" ht="13.5" customHeight="1">
      <c r="A14" s="192" t="s">
        <v>41</v>
      </c>
      <c r="B14" s="193" t="s">
        <v>273</v>
      </c>
      <c r="C14" s="194" t="s">
        <v>274</v>
      </c>
      <c r="D14" s="195">
        <f t="shared" si="0"/>
        <v>0</v>
      </c>
      <c r="E14" s="195">
        <f t="shared" si="1"/>
        <v>0</v>
      </c>
      <c r="F14" s="195">
        <v>0</v>
      </c>
      <c r="G14" s="195">
        <v>0</v>
      </c>
      <c r="H14" s="195">
        <f t="shared" si="2"/>
        <v>0</v>
      </c>
      <c r="I14" s="195">
        <v>0</v>
      </c>
      <c r="J14" s="195">
        <v>0</v>
      </c>
      <c r="K14" s="195">
        <f t="shared" si="3"/>
        <v>0</v>
      </c>
      <c r="L14" s="195">
        <v>0</v>
      </c>
      <c r="M14" s="195">
        <v>0</v>
      </c>
      <c r="N14" s="195">
        <f t="shared" si="4"/>
        <v>0</v>
      </c>
      <c r="O14" s="195">
        <f t="shared" si="5"/>
        <v>0</v>
      </c>
      <c r="P14" s="195">
        <v>0</v>
      </c>
      <c r="Q14" s="195">
        <v>0</v>
      </c>
      <c r="R14" s="195">
        <v>0</v>
      </c>
      <c r="S14" s="195">
        <v>0</v>
      </c>
      <c r="T14" s="195">
        <v>0</v>
      </c>
      <c r="U14" s="195">
        <v>0</v>
      </c>
      <c r="V14" s="195">
        <f t="shared" si="7"/>
        <v>0</v>
      </c>
      <c r="W14" s="195">
        <v>0</v>
      </c>
      <c r="X14" s="195">
        <v>0</v>
      </c>
      <c r="Y14" s="195">
        <v>0</v>
      </c>
      <c r="Z14" s="195">
        <v>0</v>
      </c>
      <c r="AA14" s="195">
        <v>0</v>
      </c>
      <c r="AB14" s="195">
        <v>0</v>
      </c>
      <c r="AC14" s="195">
        <f t="shared" si="9"/>
        <v>0</v>
      </c>
      <c r="AD14" s="195">
        <v>0</v>
      </c>
      <c r="AE14" s="195">
        <v>0</v>
      </c>
      <c r="AF14" s="195">
        <f t="shared" si="10"/>
        <v>0</v>
      </c>
      <c r="AG14" s="195">
        <v>0</v>
      </c>
      <c r="AH14" s="195">
        <v>0</v>
      </c>
      <c r="AI14" s="195">
        <v>0</v>
      </c>
      <c r="AJ14" s="195">
        <f t="shared" si="11"/>
        <v>0</v>
      </c>
      <c r="AK14" s="195">
        <v>0</v>
      </c>
      <c r="AL14" s="195">
        <v>0</v>
      </c>
      <c r="AM14" s="195">
        <v>0</v>
      </c>
      <c r="AN14" s="195">
        <v>0</v>
      </c>
      <c r="AO14" s="195">
        <v>0</v>
      </c>
      <c r="AP14" s="195">
        <v>0</v>
      </c>
      <c r="AQ14" s="195">
        <v>0</v>
      </c>
      <c r="AR14" s="195">
        <v>0</v>
      </c>
      <c r="AS14" s="195">
        <v>0</v>
      </c>
      <c r="AT14" s="195">
        <f t="shared" si="13"/>
        <v>0</v>
      </c>
      <c r="AU14" s="195">
        <v>0</v>
      </c>
      <c r="AV14" s="195">
        <v>0</v>
      </c>
      <c r="AW14" s="195">
        <v>0</v>
      </c>
      <c r="AX14" s="195">
        <v>0</v>
      </c>
      <c r="AY14" s="195">
        <v>0</v>
      </c>
      <c r="AZ14" s="195">
        <f t="shared" si="14"/>
        <v>0</v>
      </c>
      <c r="BA14" s="195">
        <v>0</v>
      </c>
      <c r="BB14" s="195">
        <v>0</v>
      </c>
      <c r="BC14" s="195">
        <v>0</v>
      </c>
    </row>
    <row r="15" spans="1:55" s="75" customFormat="1" ht="13.5" customHeight="1">
      <c r="A15" s="192" t="s">
        <v>41</v>
      </c>
      <c r="B15" s="193" t="s">
        <v>276</v>
      </c>
      <c r="C15" s="194" t="s">
        <v>277</v>
      </c>
      <c r="D15" s="195">
        <f t="shared" si="0"/>
        <v>0</v>
      </c>
      <c r="E15" s="195">
        <f t="shared" si="1"/>
        <v>0</v>
      </c>
      <c r="F15" s="195">
        <v>0</v>
      </c>
      <c r="G15" s="195">
        <v>0</v>
      </c>
      <c r="H15" s="195">
        <f t="shared" si="2"/>
        <v>0</v>
      </c>
      <c r="I15" s="195">
        <v>0</v>
      </c>
      <c r="J15" s="195">
        <v>0</v>
      </c>
      <c r="K15" s="195">
        <f t="shared" si="3"/>
        <v>0</v>
      </c>
      <c r="L15" s="195">
        <v>0</v>
      </c>
      <c r="M15" s="195">
        <v>0</v>
      </c>
      <c r="N15" s="195">
        <f t="shared" si="4"/>
        <v>0</v>
      </c>
      <c r="O15" s="195">
        <f t="shared" si="5"/>
        <v>0</v>
      </c>
      <c r="P15" s="195">
        <v>0</v>
      </c>
      <c r="Q15" s="195">
        <v>0</v>
      </c>
      <c r="R15" s="195">
        <v>0</v>
      </c>
      <c r="S15" s="195">
        <v>0</v>
      </c>
      <c r="T15" s="195">
        <v>0</v>
      </c>
      <c r="U15" s="195">
        <v>0</v>
      </c>
      <c r="V15" s="195">
        <f t="shared" si="7"/>
        <v>0</v>
      </c>
      <c r="W15" s="195">
        <v>0</v>
      </c>
      <c r="X15" s="195">
        <v>0</v>
      </c>
      <c r="Y15" s="195">
        <v>0</v>
      </c>
      <c r="Z15" s="195">
        <v>0</v>
      </c>
      <c r="AA15" s="195">
        <v>0</v>
      </c>
      <c r="AB15" s="195">
        <v>0</v>
      </c>
      <c r="AC15" s="195">
        <f t="shared" si="9"/>
        <v>0</v>
      </c>
      <c r="AD15" s="195">
        <v>0</v>
      </c>
      <c r="AE15" s="195">
        <v>0</v>
      </c>
      <c r="AF15" s="195">
        <f t="shared" si="10"/>
        <v>0</v>
      </c>
      <c r="AG15" s="195">
        <v>0</v>
      </c>
      <c r="AH15" s="195">
        <v>0</v>
      </c>
      <c r="AI15" s="195">
        <v>0</v>
      </c>
      <c r="AJ15" s="195">
        <f t="shared" si="11"/>
        <v>0</v>
      </c>
      <c r="AK15" s="195">
        <v>0</v>
      </c>
      <c r="AL15" s="195">
        <v>0</v>
      </c>
      <c r="AM15" s="195">
        <v>0</v>
      </c>
      <c r="AN15" s="195">
        <v>0</v>
      </c>
      <c r="AO15" s="195">
        <v>0</v>
      </c>
      <c r="AP15" s="195">
        <v>0</v>
      </c>
      <c r="AQ15" s="195">
        <v>0</v>
      </c>
      <c r="AR15" s="195">
        <v>0</v>
      </c>
      <c r="AS15" s="195">
        <v>0</v>
      </c>
      <c r="AT15" s="195">
        <f t="shared" si="13"/>
        <v>0</v>
      </c>
      <c r="AU15" s="195">
        <v>0</v>
      </c>
      <c r="AV15" s="195">
        <v>0</v>
      </c>
      <c r="AW15" s="195">
        <v>0</v>
      </c>
      <c r="AX15" s="195">
        <v>0</v>
      </c>
      <c r="AY15" s="195">
        <v>0</v>
      </c>
      <c r="AZ15" s="195">
        <f t="shared" si="14"/>
        <v>0</v>
      </c>
      <c r="BA15" s="195">
        <v>0</v>
      </c>
      <c r="BB15" s="195">
        <v>0</v>
      </c>
      <c r="BC15" s="195">
        <v>0</v>
      </c>
    </row>
    <row r="16" spans="1:55" s="75" customFormat="1" ht="13.5" customHeight="1">
      <c r="A16" s="192" t="s">
        <v>41</v>
      </c>
      <c r="B16" s="193" t="s">
        <v>279</v>
      </c>
      <c r="C16" s="194" t="s">
        <v>280</v>
      </c>
      <c r="D16" s="195">
        <f t="shared" si="0"/>
        <v>0</v>
      </c>
      <c r="E16" s="195">
        <f t="shared" si="1"/>
        <v>0</v>
      </c>
      <c r="F16" s="195">
        <v>0</v>
      </c>
      <c r="G16" s="195">
        <v>0</v>
      </c>
      <c r="H16" s="195">
        <f t="shared" si="2"/>
        <v>0</v>
      </c>
      <c r="I16" s="195">
        <v>0</v>
      </c>
      <c r="J16" s="195">
        <v>0</v>
      </c>
      <c r="K16" s="195">
        <f t="shared" si="3"/>
        <v>0</v>
      </c>
      <c r="L16" s="195">
        <v>0</v>
      </c>
      <c r="M16" s="195">
        <v>0</v>
      </c>
      <c r="N16" s="195">
        <f t="shared" si="4"/>
        <v>0</v>
      </c>
      <c r="O16" s="195">
        <f t="shared" si="5"/>
        <v>0</v>
      </c>
      <c r="P16" s="195">
        <v>0</v>
      </c>
      <c r="Q16" s="195">
        <v>0</v>
      </c>
      <c r="R16" s="195">
        <v>0</v>
      </c>
      <c r="S16" s="195">
        <v>0</v>
      </c>
      <c r="T16" s="195">
        <v>0</v>
      </c>
      <c r="U16" s="195">
        <v>0</v>
      </c>
      <c r="V16" s="195">
        <f t="shared" si="7"/>
        <v>0</v>
      </c>
      <c r="W16" s="195">
        <v>0</v>
      </c>
      <c r="X16" s="195">
        <v>0</v>
      </c>
      <c r="Y16" s="195">
        <v>0</v>
      </c>
      <c r="Z16" s="195">
        <v>0</v>
      </c>
      <c r="AA16" s="195">
        <v>0</v>
      </c>
      <c r="AB16" s="195">
        <v>0</v>
      </c>
      <c r="AC16" s="195">
        <f t="shared" si="9"/>
        <v>0</v>
      </c>
      <c r="AD16" s="195">
        <v>0</v>
      </c>
      <c r="AE16" s="195">
        <v>0</v>
      </c>
      <c r="AF16" s="195">
        <f t="shared" si="10"/>
        <v>0</v>
      </c>
      <c r="AG16" s="195">
        <v>0</v>
      </c>
      <c r="AH16" s="195">
        <v>0</v>
      </c>
      <c r="AI16" s="195">
        <v>0</v>
      </c>
      <c r="AJ16" s="195">
        <f t="shared" si="11"/>
        <v>0</v>
      </c>
      <c r="AK16" s="195">
        <v>0</v>
      </c>
      <c r="AL16" s="195">
        <v>0</v>
      </c>
      <c r="AM16" s="195">
        <v>0</v>
      </c>
      <c r="AN16" s="195">
        <v>0</v>
      </c>
      <c r="AO16" s="195">
        <v>0</v>
      </c>
      <c r="AP16" s="195">
        <v>0</v>
      </c>
      <c r="AQ16" s="195">
        <v>0</v>
      </c>
      <c r="AR16" s="195">
        <v>0</v>
      </c>
      <c r="AS16" s="195">
        <v>0</v>
      </c>
      <c r="AT16" s="195">
        <f t="shared" si="13"/>
        <v>0</v>
      </c>
      <c r="AU16" s="195">
        <v>0</v>
      </c>
      <c r="AV16" s="195">
        <v>0</v>
      </c>
      <c r="AW16" s="195">
        <v>0</v>
      </c>
      <c r="AX16" s="195">
        <v>0</v>
      </c>
      <c r="AY16" s="195">
        <v>0</v>
      </c>
      <c r="AZ16" s="195">
        <f t="shared" si="14"/>
        <v>0</v>
      </c>
      <c r="BA16" s="195">
        <v>0</v>
      </c>
      <c r="BB16" s="195">
        <v>0</v>
      </c>
      <c r="BC16" s="195">
        <v>0</v>
      </c>
    </row>
    <row r="17" spans="1:55" s="75" customFormat="1" ht="13.5" customHeight="1">
      <c r="A17" s="192" t="s">
        <v>41</v>
      </c>
      <c r="B17" s="193" t="s">
        <v>282</v>
      </c>
      <c r="C17" s="194" t="s">
        <v>283</v>
      </c>
      <c r="D17" s="195">
        <f t="shared" si="0"/>
        <v>0</v>
      </c>
      <c r="E17" s="195">
        <f t="shared" si="1"/>
        <v>0</v>
      </c>
      <c r="F17" s="195">
        <v>0</v>
      </c>
      <c r="G17" s="195">
        <v>0</v>
      </c>
      <c r="H17" s="195">
        <f t="shared" si="2"/>
        <v>0</v>
      </c>
      <c r="I17" s="195">
        <v>0</v>
      </c>
      <c r="J17" s="195">
        <v>0</v>
      </c>
      <c r="K17" s="195">
        <f t="shared" si="3"/>
        <v>0</v>
      </c>
      <c r="L17" s="195">
        <v>0</v>
      </c>
      <c r="M17" s="195">
        <v>0</v>
      </c>
      <c r="N17" s="195">
        <f t="shared" si="4"/>
        <v>0</v>
      </c>
      <c r="O17" s="195">
        <f t="shared" si="5"/>
        <v>0</v>
      </c>
      <c r="P17" s="195">
        <v>0</v>
      </c>
      <c r="Q17" s="195">
        <v>0</v>
      </c>
      <c r="R17" s="195">
        <v>0</v>
      </c>
      <c r="S17" s="195">
        <v>0</v>
      </c>
      <c r="T17" s="195">
        <v>0</v>
      </c>
      <c r="U17" s="195">
        <v>0</v>
      </c>
      <c r="V17" s="195">
        <f t="shared" si="7"/>
        <v>0</v>
      </c>
      <c r="W17" s="195">
        <v>0</v>
      </c>
      <c r="X17" s="195">
        <v>0</v>
      </c>
      <c r="Y17" s="195">
        <v>0</v>
      </c>
      <c r="Z17" s="195">
        <v>0</v>
      </c>
      <c r="AA17" s="195">
        <v>0</v>
      </c>
      <c r="AB17" s="195">
        <v>0</v>
      </c>
      <c r="AC17" s="195">
        <f t="shared" si="9"/>
        <v>0</v>
      </c>
      <c r="AD17" s="195">
        <v>0</v>
      </c>
      <c r="AE17" s="195">
        <v>0</v>
      </c>
      <c r="AF17" s="195">
        <f t="shared" si="10"/>
        <v>0</v>
      </c>
      <c r="AG17" s="195">
        <v>0</v>
      </c>
      <c r="AH17" s="195">
        <v>0</v>
      </c>
      <c r="AI17" s="195">
        <v>0</v>
      </c>
      <c r="AJ17" s="195">
        <f t="shared" si="11"/>
        <v>0</v>
      </c>
      <c r="AK17" s="195">
        <v>0</v>
      </c>
      <c r="AL17" s="195">
        <v>0</v>
      </c>
      <c r="AM17" s="195">
        <v>0</v>
      </c>
      <c r="AN17" s="195">
        <v>0</v>
      </c>
      <c r="AO17" s="195">
        <v>0</v>
      </c>
      <c r="AP17" s="195">
        <v>0</v>
      </c>
      <c r="AQ17" s="195">
        <v>0</v>
      </c>
      <c r="AR17" s="195">
        <v>0</v>
      </c>
      <c r="AS17" s="195">
        <v>0</v>
      </c>
      <c r="AT17" s="195">
        <f t="shared" si="13"/>
        <v>0</v>
      </c>
      <c r="AU17" s="195">
        <v>0</v>
      </c>
      <c r="AV17" s="195">
        <v>0</v>
      </c>
      <c r="AW17" s="195">
        <v>0</v>
      </c>
      <c r="AX17" s="195">
        <v>0</v>
      </c>
      <c r="AY17" s="195">
        <v>0</v>
      </c>
      <c r="AZ17" s="195">
        <f t="shared" si="14"/>
        <v>0</v>
      </c>
      <c r="BA17" s="195">
        <v>0</v>
      </c>
      <c r="BB17" s="195">
        <v>0</v>
      </c>
      <c r="BC17" s="195">
        <v>0</v>
      </c>
    </row>
    <row r="18" spans="1:55" s="75" customFormat="1" ht="13.5" customHeight="1">
      <c r="A18" s="192" t="s">
        <v>41</v>
      </c>
      <c r="B18" s="193" t="s">
        <v>285</v>
      </c>
      <c r="C18" s="194" t="s">
        <v>286</v>
      </c>
      <c r="D18" s="195">
        <f t="shared" si="0"/>
        <v>0</v>
      </c>
      <c r="E18" s="195">
        <f t="shared" si="1"/>
        <v>0</v>
      </c>
      <c r="F18" s="195">
        <v>0</v>
      </c>
      <c r="G18" s="195">
        <v>0</v>
      </c>
      <c r="H18" s="195">
        <f t="shared" si="2"/>
        <v>0</v>
      </c>
      <c r="I18" s="195">
        <v>0</v>
      </c>
      <c r="J18" s="195">
        <v>0</v>
      </c>
      <c r="K18" s="195">
        <f t="shared" si="3"/>
        <v>0</v>
      </c>
      <c r="L18" s="195">
        <v>0</v>
      </c>
      <c r="M18" s="195">
        <v>0</v>
      </c>
      <c r="N18" s="195">
        <f t="shared" si="4"/>
        <v>0</v>
      </c>
      <c r="O18" s="195">
        <f t="shared" si="5"/>
        <v>0</v>
      </c>
      <c r="P18" s="195">
        <v>0</v>
      </c>
      <c r="Q18" s="195">
        <v>0</v>
      </c>
      <c r="R18" s="195">
        <v>0</v>
      </c>
      <c r="S18" s="195">
        <v>0</v>
      </c>
      <c r="T18" s="195">
        <v>0</v>
      </c>
      <c r="U18" s="195">
        <v>0</v>
      </c>
      <c r="V18" s="195">
        <f t="shared" si="7"/>
        <v>0</v>
      </c>
      <c r="W18" s="195">
        <v>0</v>
      </c>
      <c r="X18" s="195">
        <v>0</v>
      </c>
      <c r="Y18" s="195">
        <v>0</v>
      </c>
      <c r="Z18" s="195">
        <v>0</v>
      </c>
      <c r="AA18" s="195">
        <v>0</v>
      </c>
      <c r="AB18" s="195">
        <v>0</v>
      </c>
      <c r="AC18" s="195">
        <f t="shared" si="9"/>
        <v>0</v>
      </c>
      <c r="AD18" s="195">
        <v>0</v>
      </c>
      <c r="AE18" s="195">
        <v>0</v>
      </c>
      <c r="AF18" s="195">
        <f t="shared" si="10"/>
        <v>0</v>
      </c>
      <c r="AG18" s="195">
        <v>0</v>
      </c>
      <c r="AH18" s="195">
        <v>0</v>
      </c>
      <c r="AI18" s="195">
        <v>0</v>
      </c>
      <c r="AJ18" s="195">
        <f t="shared" si="11"/>
        <v>0</v>
      </c>
      <c r="AK18" s="195">
        <v>0</v>
      </c>
      <c r="AL18" s="195">
        <v>0</v>
      </c>
      <c r="AM18" s="195">
        <v>0</v>
      </c>
      <c r="AN18" s="195">
        <v>0</v>
      </c>
      <c r="AO18" s="195">
        <v>0</v>
      </c>
      <c r="AP18" s="195">
        <v>0</v>
      </c>
      <c r="AQ18" s="195">
        <v>0</v>
      </c>
      <c r="AR18" s="195">
        <v>0</v>
      </c>
      <c r="AS18" s="195">
        <v>0</v>
      </c>
      <c r="AT18" s="195">
        <f t="shared" si="13"/>
        <v>0</v>
      </c>
      <c r="AU18" s="195">
        <v>0</v>
      </c>
      <c r="AV18" s="195">
        <v>0</v>
      </c>
      <c r="AW18" s="195">
        <v>0</v>
      </c>
      <c r="AX18" s="195">
        <v>0</v>
      </c>
      <c r="AY18" s="195">
        <v>0</v>
      </c>
      <c r="AZ18" s="195">
        <f t="shared" si="14"/>
        <v>0</v>
      </c>
      <c r="BA18" s="195">
        <v>0</v>
      </c>
      <c r="BB18" s="195">
        <v>0</v>
      </c>
      <c r="BC18" s="195">
        <v>0</v>
      </c>
    </row>
    <row r="19" spans="1:55" s="75" customFormat="1" ht="13.5" customHeight="1">
      <c r="A19" s="192" t="s">
        <v>41</v>
      </c>
      <c r="B19" s="193" t="s">
        <v>288</v>
      </c>
      <c r="C19" s="194" t="s">
        <v>289</v>
      </c>
      <c r="D19" s="195">
        <f t="shared" si="0"/>
        <v>0</v>
      </c>
      <c r="E19" s="195">
        <f t="shared" si="1"/>
        <v>0</v>
      </c>
      <c r="F19" s="195">
        <v>0</v>
      </c>
      <c r="G19" s="195">
        <v>0</v>
      </c>
      <c r="H19" s="195">
        <f t="shared" si="2"/>
        <v>0</v>
      </c>
      <c r="I19" s="195">
        <v>0</v>
      </c>
      <c r="J19" s="195">
        <v>0</v>
      </c>
      <c r="K19" s="195">
        <f t="shared" si="3"/>
        <v>0</v>
      </c>
      <c r="L19" s="195">
        <v>0</v>
      </c>
      <c r="M19" s="195">
        <v>0</v>
      </c>
      <c r="N19" s="195">
        <f t="shared" si="4"/>
        <v>0</v>
      </c>
      <c r="O19" s="195">
        <f t="shared" si="5"/>
        <v>0</v>
      </c>
      <c r="P19" s="195">
        <v>0</v>
      </c>
      <c r="Q19" s="195">
        <v>0</v>
      </c>
      <c r="R19" s="195">
        <v>0</v>
      </c>
      <c r="S19" s="195">
        <v>0</v>
      </c>
      <c r="T19" s="195">
        <v>0</v>
      </c>
      <c r="U19" s="195">
        <v>0</v>
      </c>
      <c r="V19" s="195">
        <f t="shared" si="7"/>
        <v>0</v>
      </c>
      <c r="W19" s="195">
        <v>0</v>
      </c>
      <c r="X19" s="195">
        <v>0</v>
      </c>
      <c r="Y19" s="195">
        <v>0</v>
      </c>
      <c r="Z19" s="195">
        <v>0</v>
      </c>
      <c r="AA19" s="195">
        <v>0</v>
      </c>
      <c r="AB19" s="195">
        <v>0</v>
      </c>
      <c r="AC19" s="195">
        <f t="shared" si="9"/>
        <v>0</v>
      </c>
      <c r="AD19" s="195">
        <v>0</v>
      </c>
      <c r="AE19" s="195">
        <v>0</v>
      </c>
      <c r="AF19" s="195">
        <f t="shared" si="10"/>
        <v>0</v>
      </c>
      <c r="AG19" s="195">
        <v>0</v>
      </c>
      <c r="AH19" s="195">
        <v>0</v>
      </c>
      <c r="AI19" s="195">
        <v>0</v>
      </c>
      <c r="AJ19" s="195">
        <f t="shared" si="11"/>
        <v>0</v>
      </c>
      <c r="AK19" s="195">
        <v>0</v>
      </c>
      <c r="AL19" s="195">
        <v>0</v>
      </c>
      <c r="AM19" s="195">
        <v>0</v>
      </c>
      <c r="AN19" s="195">
        <v>0</v>
      </c>
      <c r="AO19" s="195">
        <v>0</v>
      </c>
      <c r="AP19" s="195">
        <v>0</v>
      </c>
      <c r="AQ19" s="195">
        <v>0</v>
      </c>
      <c r="AR19" s="195">
        <v>0</v>
      </c>
      <c r="AS19" s="195">
        <v>0</v>
      </c>
      <c r="AT19" s="195">
        <f t="shared" si="13"/>
        <v>0</v>
      </c>
      <c r="AU19" s="195">
        <v>0</v>
      </c>
      <c r="AV19" s="195">
        <v>0</v>
      </c>
      <c r="AW19" s="195">
        <v>0</v>
      </c>
      <c r="AX19" s="195">
        <v>0</v>
      </c>
      <c r="AY19" s="195">
        <v>0</v>
      </c>
      <c r="AZ19" s="195">
        <f t="shared" si="14"/>
        <v>0</v>
      </c>
      <c r="BA19" s="195">
        <v>0</v>
      </c>
      <c r="BB19" s="195">
        <v>0</v>
      </c>
      <c r="BC19" s="195">
        <v>0</v>
      </c>
    </row>
    <row r="20" spans="1:55" s="75" customFormat="1" ht="13.5" customHeight="1">
      <c r="A20" s="192" t="s">
        <v>41</v>
      </c>
      <c r="B20" s="193" t="s">
        <v>291</v>
      </c>
      <c r="C20" s="194" t="s">
        <v>292</v>
      </c>
      <c r="D20" s="195">
        <f t="shared" si="0"/>
        <v>0</v>
      </c>
      <c r="E20" s="195">
        <f t="shared" si="1"/>
        <v>0</v>
      </c>
      <c r="F20" s="195">
        <v>0</v>
      </c>
      <c r="G20" s="195">
        <v>0</v>
      </c>
      <c r="H20" s="195">
        <f t="shared" si="2"/>
        <v>0</v>
      </c>
      <c r="I20" s="195">
        <v>0</v>
      </c>
      <c r="J20" s="195">
        <v>0</v>
      </c>
      <c r="K20" s="195">
        <f t="shared" si="3"/>
        <v>0</v>
      </c>
      <c r="L20" s="195">
        <v>0</v>
      </c>
      <c r="M20" s="195">
        <v>0</v>
      </c>
      <c r="N20" s="195">
        <f t="shared" si="4"/>
        <v>0</v>
      </c>
      <c r="O20" s="195">
        <f t="shared" si="5"/>
        <v>0</v>
      </c>
      <c r="P20" s="195">
        <v>0</v>
      </c>
      <c r="Q20" s="195">
        <v>0</v>
      </c>
      <c r="R20" s="195">
        <v>0</v>
      </c>
      <c r="S20" s="195">
        <v>0</v>
      </c>
      <c r="T20" s="195">
        <v>0</v>
      </c>
      <c r="U20" s="195">
        <v>0</v>
      </c>
      <c r="V20" s="195">
        <f t="shared" si="7"/>
        <v>0</v>
      </c>
      <c r="W20" s="195">
        <v>0</v>
      </c>
      <c r="X20" s="195">
        <v>0</v>
      </c>
      <c r="Y20" s="195">
        <v>0</v>
      </c>
      <c r="Z20" s="195">
        <v>0</v>
      </c>
      <c r="AA20" s="195">
        <v>0</v>
      </c>
      <c r="AB20" s="195">
        <v>0</v>
      </c>
      <c r="AC20" s="195">
        <f t="shared" si="9"/>
        <v>0</v>
      </c>
      <c r="AD20" s="195">
        <v>0</v>
      </c>
      <c r="AE20" s="195">
        <v>0</v>
      </c>
      <c r="AF20" s="195">
        <f t="shared" si="10"/>
        <v>0</v>
      </c>
      <c r="AG20" s="195">
        <v>0</v>
      </c>
      <c r="AH20" s="195">
        <v>0</v>
      </c>
      <c r="AI20" s="195">
        <v>0</v>
      </c>
      <c r="AJ20" s="195">
        <f t="shared" si="11"/>
        <v>0</v>
      </c>
      <c r="AK20" s="195">
        <v>0</v>
      </c>
      <c r="AL20" s="195">
        <v>0</v>
      </c>
      <c r="AM20" s="195">
        <v>0</v>
      </c>
      <c r="AN20" s="195">
        <v>0</v>
      </c>
      <c r="AO20" s="195">
        <v>0</v>
      </c>
      <c r="AP20" s="195">
        <v>0</v>
      </c>
      <c r="AQ20" s="195">
        <v>0</v>
      </c>
      <c r="AR20" s="195">
        <v>0</v>
      </c>
      <c r="AS20" s="195">
        <v>0</v>
      </c>
      <c r="AT20" s="195">
        <f t="shared" si="13"/>
        <v>0</v>
      </c>
      <c r="AU20" s="195">
        <v>0</v>
      </c>
      <c r="AV20" s="195">
        <v>0</v>
      </c>
      <c r="AW20" s="195">
        <v>0</v>
      </c>
      <c r="AX20" s="195">
        <v>0</v>
      </c>
      <c r="AY20" s="195">
        <v>0</v>
      </c>
      <c r="AZ20" s="195">
        <f t="shared" si="14"/>
        <v>0</v>
      </c>
      <c r="BA20" s="195">
        <v>0</v>
      </c>
      <c r="BB20" s="195">
        <v>0</v>
      </c>
      <c r="BC20" s="195">
        <v>0</v>
      </c>
    </row>
    <row r="21" spans="1:55" s="75" customFormat="1" ht="13.5" customHeight="1">
      <c r="A21" s="192" t="s">
        <v>41</v>
      </c>
      <c r="B21" s="193" t="s">
        <v>294</v>
      </c>
      <c r="C21" s="194" t="s">
        <v>295</v>
      </c>
      <c r="D21" s="195">
        <f t="shared" si="0"/>
        <v>0</v>
      </c>
      <c r="E21" s="195">
        <f t="shared" si="1"/>
        <v>0</v>
      </c>
      <c r="F21" s="195">
        <v>0</v>
      </c>
      <c r="G21" s="195">
        <v>0</v>
      </c>
      <c r="H21" s="195">
        <f t="shared" si="2"/>
        <v>0</v>
      </c>
      <c r="I21" s="195">
        <v>0</v>
      </c>
      <c r="J21" s="195">
        <v>0</v>
      </c>
      <c r="K21" s="195">
        <f t="shared" si="3"/>
        <v>0</v>
      </c>
      <c r="L21" s="195">
        <v>0</v>
      </c>
      <c r="M21" s="195">
        <v>0</v>
      </c>
      <c r="N21" s="195">
        <f t="shared" si="4"/>
        <v>0</v>
      </c>
      <c r="O21" s="195">
        <f t="shared" si="5"/>
        <v>0</v>
      </c>
      <c r="P21" s="195">
        <v>0</v>
      </c>
      <c r="Q21" s="195">
        <v>0</v>
      </c>
      <c r="R21" s="195">
        <v>0</v>
      </c>
      <c r="S21" s="195">
        <v>0</v>
      </c>
      <c r="T21" s="195">
        <v>0</v>
      </c>
      <c r="U21" s="195">
        <v>0</v>
      </c>
      <c r="V21" s="195">
        <f t="shared" si="7"/>
        <v>0</v>
      </c>
      <c r="W21" s="195">
        <v>0</v>
      </c>
      <c r="X21" s="195">
        <v>0</v>
      </c>
      <c r="Y21" s="195">
        <v>0</v>
      </c>
      <c r="Z21" s="195">
        <v>0</v>
      </c>
      <c r="AA21" s="195">
        <v>0</v>
      </c>
      <c r="AB21" s="195">
        <v>0</v>
      </c>
      <c r="AC21" s="195">
        <f t="shared" si="9"/>
        <v>0</v>
      </c>
      <c r="AD21" s="195">
        <v>0</v>
      </c>
      <c r="AE21" s="195">
        <v>0</v>
      </c>
      <c r="AF21" s="195">
        <f t="shared" si="10"/>
        <v>0</v>
      </c>
      <c r="AG21" s="195">
        <v>0</v>
      </c>
      <c r="AH21" s="195">
        <v>0</v>
      </c>
      <c r="AI21" s="195">
        <v>0</v>
      </c>
      <c r="AJ21" s="195">
        <f t="shared" si="11"/>
        <v>0</v>
      </c>
      <c r="AK21" s="195">
        <v>0</v>
      </c>
      <c r="AL21" s="195">
        <v>0</v>
      </c>
      <c r="AM21" s="195">
        <v>0</v>
      </c>
      <c r="AN21" s="195">
        <v>0</v>
      </c>
      <c r="AO21" s="195">
        <v>0</v>
      </c>
      <c r="AP21" s="195">
        <v>0</v>
      </c>
      <c r="AQ21" s="195">
        <v>0</v>
      </c>
      <c r="AR21" s="195">
        <v>0</v>
      </c>
      <c r="AS21" s="195">
        <v>0</v>
      </c>
      <c r="AT21" s="195">
        <f t="shared" si="13"/>
        <v>0</v>
      </c>
      <c r="AU21" s="195">
        <v>0</v>
      </c>
      <c r="AV21" s="195">
        <v>0</v>
      </c>
      <c r="AW21" s="195">
        <v>0</v>
      </c>
      <c r="AX21" s="195">
        <v>0</v>
      </c>
      <c r="AY21" s="195">
        <v>0</v>
      </c>
      <c r="AZ21" s="195">
        <f t="shared" si="14"/>
        <v>0</v>
      </c>
      <c r="BA21" s="195">
        <v>0</v>
      </c>
      <c r="BB21" s="195">
        <v>0</v>
      </c>
      <c r="BC21" s="195">
        <v>0</v>
      </c>
    </row>
    <row r="22" spans="1:55" s="75" customFormat="1" ht="13.5" customHeight="1">
      <c r="A22" s="192" t="s">
        <v>41</v>
      </c>
      <c r="B22" s="193" t="s">
        <v>297</v>
      </c>
      <c r="C22" s="194" t="s">
        <v>298</v>
      </c>
      <c r="D22" s="195">
        <f t="shared" si="0"/>
        <v>0</v>
      </c>
      <c r="E22" s="195">
        <f t="shared" si="1"/>
        <v>0</v>
      </c>
      <c r="F22" s="195">
        <v>0</v>
      </c>
      <c r="G22" s="195">
        <v>0</v>
      </c>
      <c r="H22" s="195">
        <f t="shared" si="2"/>
        <v>0</v>
      </c>
      <c r="I22" s="195">
        <v>0</v>
      </c>
      <c r="J22" s="195">
        <v>0</v>
      </c>
      <c r="K22" s="195">
        <f t="shared" si="3"/>
        <v>0</v>
      </c>
      <c r="L22" s="195">
        <v>0</v>
      </c>
      <c r="M22" s="195">
        <v>0</v>
      </c>
      <c r="N22" s="195">
        <f t="shared" si="4"/>
        <v>0</v>
      </c>
      <c r="O22" s="195">
        <f t="shared" si="5"/>
        <v>0</v>
      </c>
      <c r="P22" s="195">
        <v>0</v>
      </c>
      <c r="Q22" s="195">
        <v>0</v>
      </c>
      <c r="R22" s="195">
        <v>0</v>
      </c>
      <c r="S22" s="195">
        <v>0</v>
      </c>
      <c r="T22" s="195">
        <v>0</v>
      </c>
      <c r="U22" s="195">
        <v>0</v>
      </c>
      <c r="V22" s="195">
        <f t="shared" si="7"/>
        <v>0</v>
      </c>
      <c r="W22" s="195">
        <v>0</v>
      </c>
      <c r="X22" s="195">
        <v>0</v>
      </c>
      <c r="Y22" s="195">
        <v>0</v>
      </c>
      <c r="Z22" s="195">
        <v>0</v>
      </c>
      <c r="AA22" s="195">
        <v>0</v>
      </c>
      <c r="AB22" s="195">
        <v>0</v>
      </c>
      <c r="AC22" s="195">
        <f t="shared" si="9"/>
        <v>0</v>
      </c>
      <c r="AD22" s="195">
        <v>0</v>
      </c>
      <c r="AE22" s="195">
        <v>0</v>
      </c>
      <c r="AF22" s="195">
        <f t="shared" si="10"/>
        <v>0</v>
      </c>
      <c r="AG22" s="195">
        <v>0</v>
      </c>
      <c r="AH22" s="195">
        <v>0</v>
      </c>
      <c r="AI22" s="195">
        <v>0</v>
      </c>
      <c r="AJ22" s="195">
        <f t="shared" si="11"/>
        <v>0</v>
      </c>
      <c r="AK22" s="195">
        <v>0</v>
      </c>
      <c r="AL22" s="195">
        <v>0</v>
      </c>
      <c r="AM22" s="195">
        <v>0</v>
      </c>
      <c r="AN22" s="195">
        <v>0</v>
      </c>
      <c r="AO22" s="195">
        <v>0</v>
      </c>
      <c r="AP22" s="195">
        <v>0</v>
      </c>
      <c r="AQ22" s="195">
        <v>0</v>
      </c>
      <c r="AR22" s="195">
        <v>0</v>
      </c>
      <c r="AS22" s="195">
        <v>0</v>
      </c>
      <c r="AT22" s="195">
        <f t="shared" si="13"/>
        <v>0</v>
      </c>
      <c r="AU22" s="195">
        <v>0</v>
      </c>
      <c r="AV22" s="195">
        <v>0</v>
      </c>
      <c r="AW22" s="195">
        <v>0</v>
      </c>
      <c r="AX22" s="195">
        <v>0</v>
      </c>
      <c r="AY22" s="195">
        <v>0</v>
      </c>
      <c r="AZ22" s="195">
        <f t="shared" si="14"/>
        <v>0</v>
      </c>
      <c r="BA22" s="195">
        <v>0</v>
      </c>
      <c r="BB22" s="195">
        <v>0</v>
      </c>
      <c r="BC22" s="195">
        <v>0</v>
      </c>
    </row>
    <row r="23" spans="1:55" s="75" customFormat="1" ht="13.5" customHeight="1">
      <c r="A23" s="192" t="s">
        <v>41</v>
      </c>
      <c r="B23" s="193" t="s">
        <v>300</v>
      </c>
      <c r="C23" s="194" t="s">
        <v>301</v>
      </c>
      <c r="D23" s="195">
        <f t="shared" si="0"/>
        <v>0</v>
      </c>
      <c r="E23" s="195">
        <f t="shared" si="1"/>
        <v>0</v>
      </c>
      <c r="F23" s="195">
        <v>0</v>
      </c>
      <c r="G23" s="195">
        <v>0</v>
      </c>
      <c r="H23" s="195">
        <f t="shared" si="2"/>
        <v>0</v>
      </c>
      <c r="I23" s="195">
        <v>0</v>
      </c>
      <c r="J23" s="195">
        <v>0</v>
      </c>
      <c r="K23" s="195">
        <f t="shared" si="3"/>
        <v>0</v>
      </c>
      <c r="L23" s="195">
        <v>0</v>
      </c>
      <c r="M23" s="195">
        <v>0</v>
      </c>
      <c r="N23" s="195">
        <f t="shared" si="4"/>
        <v>0</v>
      </c>
      <c r="O23" s="195">
        <f t="shared" si="5"/>
        <v>0</v>
      </c>
      <c r="P23" s="195">
        <v>0</v>
      </c>
      <c r="Q23" s="195">
        <v>0</v>
      </c>
      <c r="R23" s="195">
        <v>0</v>
      </c>
      <c r="S23" s="195">
        <v>0</v>
      </c>
      <c r="T23" s="195">
        <v>0</v>
      </c>
      <c r="U23" s="195">
        <v>0</v>
      </c>
      <c r="V23" s="195">
        <f t="shared" si="7"/>
        <v>0</v>
      </c>
      <c r="W23" s="195">
        <v>0</v>
      </c>
      <c r="X23" s="195">
        <v>0</v>
      </c>
      <c r="Y23" s="195">
        <v>0</v>
      </c>
      <c r="Z23" s="195">
        <v>0</v>
      </c>
      <c r="AA23" s="195">
        <v>0</v>
      </c>
      <c r="AB23" s="195">
        <v>0</v>
      </c>
      <c r="AC23" s="195">
        <f t="shared" si="9"/>
        <v>0</v>
      </c>
      <c r="AD23" s="195">
        <v>0</v>
      </c>
      <c r="AE23" s="195">
        <v>0</v>
      </c>
      <c r="AF23" s="195">
        <f t="shared" si="10"/>
        <v>0</v>
      </c>
      <c r="AG23" s="195">
        <v>0</v>
      </c>
      <c r="AH23" s="195">
        <v>0</v>
      </c>
      <c r="AI23" s="195">
        <v>0</v>
      </c>
      <c r="AJ23" s="195">
        <f t="shared" si="11"/>
        <v>0</v>
      </c>
      <c r="AK23" s="195">
        <v>0</v>
      </c>
      <c r="AL23" s="195">
        <v>0</v>
      </c>
      <c r="AM23" s="195">
        <v>0</v>
      </c>
      <c r="AN23" s="195">
        <v>0</v>
      </c>
      <c r="AO23" s="195">
        <v>0</v>
      </c>
      <c r="AP23" s="195">
        <v>0</v>
      </c>
      <c r="AQ23" s="195">
        <v>0</v>
      </c>
      <c r="AR23" s="195">
        <v>0</v>
      </c>
      <c r="AS23" s="195">
        <v>0</v>
      </c>
      <c r="AT23" s="195">
        <f t="shared" si="13"/>
        <v>0</v>
      </c>
      <c r="AU23" s="195">
        <v>0</v>
      </c>
      <c r="AV23" s="195">
        <v>0</v>
      </c>
      <c r="AW23" s="195">
        <v>0</v>
      </c>
      <c r="AX23" s="195">
        <v>0</v>
      </c>
      <c r="AY23" s="195">
        <v>0</v>
      </c>
      <c r="AZ23" s="195">
        <f t="shared" si="14"/>
        <v>0</v>
      </c>
      <c r="BA23" s="195">
        <v>0</v>
      </c>
      <c r="BB23" s="195">
        <v>0</v>
      </c>
      <c r="BC23" s="195">
        <v>0</v>
      </c>
    </row>
    <row r="24" spans="1:55" s="75" customFormat="1" ht="13.5" customHeight="1">
      <c r="A24" s="192" t="s">
        <v>41</v>
      </c>
      <c r="B24" s="193" t="s">
        <v>303</v>
      </c>
      <c r="C24" s="194" t="s">
        <v>304</v>
      </c>
      <c r="D24" s="195">
        <f t="shared" si="0"/>
        <v>0</v>
      </c>
      <c r="E24" s="195">
        <f t="shared" si="1"/>
        <v>0</v>
      </c>
      <c r="F24" s="195">
        <v>0</v>
      </c>
      <c r="G24" s="195">
        <v>0</v>
      </c>
      <c r="H24" s="195">
        <f t="shared" si="2"/>
        <v>0</v>
      </c>
      <c r="I24" s="195">
        <v>0</v>
      </c>
      <c r="J24" s="195">
        <v>0</v>
      </c>
      <c r="K24" s="195">
        <f t="shared" si="3"/>
        <v>0</v>
      </c>
      <c r="L24" s="195">
        <v>0</v>
      </c>
      <c r="M24" s="195">
        <v>0</v>
      </c>
      <c r="N24" s="195">
        <f t="shared" si="4"/>
        <v>0</v>
      </c>
      <c r="O24" s="195">
        <f t="shared" si="5"/>
        <v>0</v>
      </c>
      <c r="P24" s="195">
        <v>0</v>
      </c>
      <c r="Q24" s="195">
        <v>0</v>
      </c>
      <c r="R24" s="195">
        <v>0</v>
      </c>
      <c r="S24" s="195">
        <v>0</v>
      </c>
      <c r="T24" s="195">
        <v>0</v>
      </c>
      <c r="U24" s="195">
        <v>0</v>
      </c>
      <c r="V24" s="195">
        <f t="shared" si="7"/>
        <v>0</v>
      </c>
      <c r="W24" s="195">
        <v>0</v>
      </c>
      <c r="X24" s="195">
        <v>0</v>
      </c>
      <c r="Y24" s="195">
        <v>0</v>
      </c>
      <c r="Z24" s="195">
        <v>0</v>
      </c>
      <c r="AA24" s="195">
        <v>0</v>
      </c>
      <c r="AB24" s="195">
        <v>0</v>
      </c>
      <c r="AC24" s="195">
        <f t="shared" si="9"/>
        <v>0</v>
      </c>
      <c r="AD24" s="195">
        <v>0</v>
      </c>
      <c r="AE24" s="195">
        <v>0</v>
      </c>
      <c r="AF24" s="195">
        <f t="shared" si="10"/>
        <v>0</v>
      </c>
      <c r="AG24" s="195">
        <v>0</v>
      </c>
      <c r="AH24" s="195">
        <v>0</v>
      </c>
      <c r="AI24" s="195">
        <v>0</v>
      </c>
      <c r="AJ24" s="195">
        <f t="shared" si="11"/>
        <v>0</v>
      </c>
      <c r="AK24" s="195">
        <v>0</v>
      </c>
      <c r="AL24" s="195">
        <v>0</v>
      </c>
      <c r="AM24" s="195">
        <v>0</v>
      </c>
      <c r="AN24" s="195">
        <v>0</v>
      </c>
      <c r="AO24" s="195">
        <v>0</v>
      </c>
      <c r="AP24" s="195">
        <v>0</v>
      </c>
      <c r="AQ24" s="195">
        <v>0</v>
      </c>
      <c r="AR24" s="195">
        <v>0</v>
      </c>
      <c r="AS24" s="195">
        <v>0</v>
      </c>
      <c r="AT24" s="195">
        <f t="shared" si="13"/>
        <v>0</v>
      </c>
      <c r="AU24" s="195">
        <v>0</v>
      </c>
      <c r="AV24" s="195">
        <v>0</v>
      </c>
      <c r="AW24" s="195">
        <v>0</v>
      </c>
      <c r="AX24" s="195">
        <v>0</v>
      </c>
      <c r="AY24" s="195">
        <v>0</v>
      </c>
      <c r="AZ24" s="195">
        <f t="shared" si="14"/>
        <v>0</v>
      </c>
      <c r="BA24" s="195">
        <v>0</v>
      </c>
      <c r="BB24" s="195">
        <v>0</v>
      </c>
      <c r="BC24" s="195">
        <v>0</v>
      </c>
    </row>
    <row r="25" spans="1:55" s="75" customFormat="1" ht="13.5" customHeight="1">
      <c r="A25" s="192" t="s">
        <v>41</v>
      </c>
      <c r="B25" s="193" t="s">
        <v>306</v>
      </c>
      <c r="C25" s="194" t="s">
        <v>307</v>
      </c>
      <c r="D25" s="195">
        <f t="shared" si="0"/>
        <v>0</v>
      </c>
      <c r="E25" s="195">
        <f t="shared" si="1"/>
        <v>0</v>
      </c>
      <c r="F25" s="195">
        <v>0</v>
      </c>
      <c r="G25" s="195">
        <v>0</v>
      </c>
      <c r="H25" s="195">
        <f t="shared" si="2"/>
        <v>0</v>
      </c>
      <c r="I25" s="195">
        <v>0</v>
      </c>
      <c r="J25" s="195">
        <v>0</v>
      </c>
      <c r="K25" s="195">
        <f t="shared" si="3"/>
        <v>0</v>
      </c>
      <c r="L25" s="195">
        <v>0</v>
      </c>
      <c r="M25" s="195">
        <v>0</v>
      </c>
      <c r="N25" s="195">
        <f t="shared" si="4"/>
        <v>0</v>
      </c>
      <c r="O25" s="195">
        <f t="shared" si="5"/>
        <v>0</v>
      </c>
      <c r="P25" s="195">
        <v>0</v>
      </c>
      <c r="Q25" s="195">
        <v>0</v>
      </c>
      <c r="R25" s="195">
        <v>0</v>
      </c>
      <c r="S25" s="195">
        <v>0</v>
      </c>
      <c r="T25" s="195">
        <v>0</v>
      </c>
      <c r="U25" s="195">
        <v>0</v>
      </c>
      <c r="V25" s="195">
        <f t="shared" si="7"/>
        <v>0</v>
      </c>
      <c r="W25" s="195">
        <v>0</v>
      </c>
      <c r="X25" s="195">
        <v>0</v>
      </c>
      <c r="Y25" s="195">
        <v>0</v>
      </c>
      <c r="Z25" s="195">
        <v>0</v>
      </c>
      <c r="AA25" s="195">
        <v>0</v>
      </c>
      <c r="AB25" s="195">
        <v>0</v>
      </c>
      <c r="AC25" s="195">
        <f t="shared" si="9"/>
        <v>0</v>
      </c>
      <c r="AD25" s="195">
        <v>0</v>
      </c>
      <c r="AE25" s="195">
        <v>0</v>
      </c>
      <c r="AF25" s="195">
        <f t="shared" si="10"/>
        <v>0</v>
      </c>
      <c r="AG25" s="195">
        <v>0</v>
      </c>
      <c r="AH25" s="195">
        <v>0</v>
      </c>
      <c r="AI25" s="195">
        <v>0</v>
      </c>
      <c r="AJ25" s="195">
        <f t="shared" si="11"/>
        <v>0</v>
      </c>
      <c r="AK25" s="195">
        <v>0</v>
      </c>
      <c r="AL25" s="195">
        <v>0</v>
      </c>
      <c r="AM25" s="195">
        <v>0</v>
      </c>
      <c r="AN25" s="195">
        <v>0</v>
      </c>
      <c r="AO25" s="195">
        <v>0</v>
      </c>
      <c r="AP25" s="195">
        <v>0</v>
      </c>
      <c r="AQ25" s="195">
        <v>0</v>
      </c>
      <c r="AR25" s="195">
        <v>0</v>
      </c>
      <c r="AS25" s="195">
        <v>0</v>
      </c>
      <c r="AT25" s="195">
        <f t="shared" si="13"/>
        <v>0</v>
      </c>
      <c r="AU25" s="195">
        <v>0</v>
      </c>
      <c r="AV25" s="195">
        <v>0</v>
      </c>
      <c r="AW25" s="195">
        <v>0</v>
      </c>
      <c r="AX25" s="195">
        <v>0</v>
      </c>
      <c r="AY25" s="195">
        <v>0</v>
      </c>
      <c r="AZ25" s="195">
        <f t="shared" si="14"/>
        <v>0</v>
      </c>
      <c r="BA25" s="195">
        <v>0</v>
      </c>
      <c r="BB25" s="195">
        <v>0</v>
      </c>
      <c r="BC25" s="195">
        <v>0</v>
      </c>
    </row>
    <row r="26" spans="1:55" s="75" customFormat="1" ht="13.5" customHeight="1">
      <c r="A26" s="192" t="s">
        <v>41</v>
      </c>
      <c r="B26" s="193" t="s">
        <v>309</v>
      </c>
      <c r="C26" s="194" t="s">
        <v>310</v>
      </c>
      <c r="D26" s="195">
        <f t="shared" si="0"/>
        <v>0</v>
      </c>
      <c r="E26" s="195">
        <f t="shared" si="1"/>
        <v>0</v>
      </c>
      <c r="F26" s="195">
        <v>0</v>
      </c>
      <c r="G26" s="195">
        <v>0</v>
      </c>
      <c r="H26" s="195">
        <f t="shared" si="2"/>
        <v>0</v>
      </c>
      <c r="I26" s="195">
        <v>0</v>
      </c>
      <c r="J26" s="195">
        <v>0</v>
      </c>
      <c r="K26" s="195">
        <f t="shared" si="3"/>
        <v>0</v>
      </c>
      <c r="L26" s="195">
        <v>0</v>
      </c>
      <c r="M26" s="195">
        <v>0</v>
      </c>
      <c r="N26" s="195">
        <f t="shared" si="4"/>
        <v>0</v>
      </c>
      <c r="O26" s="195">
        <f t="shared" si="5"/>
        <v>0</v>
      </c>
      <c r="P26" s="195">
        <v>0</v>
      </c>
      <c r="Q26" s="195">
        <v>0</v>
      </c>
      <c r="R26" s="195">
        <v>0</v>
      </c>
      <c r="S26" s="195">
        <v>0</v>
      </c>
      <c r="T26" s="195">
        <v>0</v>
      </c>
      <c r="U26" s="195">
        <v>0</v>
      </c>
      <c r="V26" s="195">
        <f t="shared" si="7"/>
        <v>0</v>
      </c>
      <c r="W26" s="195">
        <v>0</v>
      </c>
      <c r="X26" s="195">
        <v>0</v>
      </c>
      <c r="Y26" s="195">
        <v>0</v>
      </c>
      <c r="Z26" s="195">
        <v>0</v>
      </c>
      <c r="AA26" s="195">
        <v>0</v>
      </c>
      <c r="AB26" s="195">
        <v>0</v>
      </c>
      <c r="AC26" s="195">
        <f t="shared" si="9"/>
        <v>0</v>
      </c>
      <c r="AD26" s="195">
        <v>0</v>
      </c>
      <c r="AE26" s="195">
        <v>0</v>
      </c>
      <c r="AF26" s="195">
        <f t="shared" si="10"/>
        <v>0</v>
      </c>
      <c r="AG26" s="195">
        <v>0</v>
      </c>
      <c r="AH26" s="195">
        <v>0</v>
      </c>
      <c r="AI26" s="195">
        <v>0</v>
      </c>
      <c r="AJ26" s="195">
        <f t="shared" si="11"/>
        <v>0</v>
      </c>
      <c r="AK26" s="195">
        <v>0</v>
      </c>
      <c r="AL26" s="195">
        <v>0</v>
      </c>
      <c r="AM26" s="195">
        <v>0</v>
      </c>
      <c r="AN26" s="195">
        <v>0</v>
      </c>
      <c r="AO26" s="195">
        <v>0</v>
      </c>
      <c r="AP26" s="195">
        <v>0</v>
      </c>
      <c r="AQ26" s="195">
        <v>0</v>
      </c>
      <c r="AR26" s="195">
        <v>0</v>
      </c>
      <c r="AS26" s="195">
        <v>0</v>
      </c>
      <c r="AT26" s="195">
        <f t="shared" si="13"/>
        <v>0</v>
      </c>
      <c r="AU26" s="195">
        <v>0</v>
      </c>
      <c r="AV26" s="195">
        <v>0</v>
      </c>
      <c r="AW26" s="195">
        <v>0</v>
      </c>
      <c r="AX26" s="195">
        <v>0</v>
      </c>
      <c r="AY26" s="195">
        <v>0</v>
      </c>
      <c r="AZ26" s="195">
        <f t="shared" si="14"/>
        <v>0</v>
      </c>
      <c r="BA26" s="195">
        <v>0</v>
      </c>
      <c r="BB26" s="195">
        <v>0</v>
      </c>
      <c r="BC26" s="195">
        <v>0</v>
      </c>
    </row>
    <row r="27" spans="1:55" s="75" customFormat="1" ht="13.5" customHeight="1">
      <c r="A27" s="192" t="s">
        <v>41</v>
      </c>
      <c r="B27" s="193" t="s">
        <v>312</v>
      </c>
      <c r="C27" s="194" t="s">
        <v>313</v>
      </c>
      <c r="D27" s="195">
        <f t="shared" si="0"/>
        <v>0</v>
      </c>
      <c r="E27" s="195">
        <f t="shared" si="1"/>
        <v>0</v>
      </c>
      <c r="F27" s="195">
        <v>0</v>
      </c>
      <c r="G27" s="195">
        <v>0</v>
      </c>
      <c r="H27" s="195">
        <f t="shared" si="2"/>
        <v>0</v>
      </c>
      <c r="I27" s="195">
        <v>0</v>
      </c>
      <c r="J27" s="195">
        <v>0</v>
      </c>
      <c r="K27" s="195">
        <f t="shared" si="3"/>
        <v>0</v>
      </c>
      <c r="L27" s="195">
        <v>0</v>
      </c>
      <c r="M27" s="195">
        <v>0</v>
      </c>
      <c r="N27" s="195">
        <f t="shared" si="4"/>
        <v>0</v>
      </c>
      <c r="O27" s="195">
        <f t="shared" si="5"/>
        <v>0</v>
      </c>
      <c r="P27" s="195">
        <v>0</v>
      </c>
      <c r="Q27" s="195">
        <v>0</v>
      </c>
      <c r="R27" s="195">
        <v>0</v>
      </c>
      <c r="S27" s="195">
        <v>0</v>
      </c>
      <c r="T27" s="195">
        <v>0</v>
      </c>
      <c r="U27" s="195">
        <v>0</v>
      </c>
      <c r="V27" s="195">
        <f t="shared" si="7"/>
        <v>0</v>
      </c>
      <c r="W27" s="195">
        <v>0</v>
      </c>
      <c r="X27" s="195">
        <v>0</v>
      </c>
      <c r="Y27" s="195">
        <v>0</v>
      </c>
      <c r="Z27" s="195">
        <v>0</v>
      </c>
      <c r="AA27" s="195">
        <v>0</v>
      </c>
      <c r="AB27" s="195">
        <v>0</v>
      </c>
      <c r="AC27" s="195">
        <f t="shared" si="9"/>
        <v>0</v>
      </c>
      <c r="AD27" s="195">
        <v>0</v>
      </c>
      <c r="AE27" s="195">
        <v>0</v>
      </c>
      <c r="AF27" s="195">
        <f t="shared" si="10"/>
        <v>0</v>
      </c>
      <c r="AG27" s="195">
        <v>0</v>
      </c>
      <c r="AH27" s="195">
        <v>0</v>
      </c>
      <c r="AI27" s="195">
        <v>0</v>
      </c>
      <c r="AJ27" s="195">
        <f t="shared" si="11"/>
        <v>0</v>
      </c>
      <c r="AK27" s="195">
        <v>0</v>
      </c>
      <c r="AL27" s="195">
        <v>0</v>
      </c>
      <c r="AM27" s="195">
        <v>0</v>
      </c>
      <c r="AN27" s="195">
        <v>0</v>
      </c>
      <c r="AO27" s="195">
        <v>0</v>
      </c>
      <c r="AP27" s="195">
        <v>0</v>
      </c>
      <c r="AQ27" s="195">
        <v>0</v>
      </c>
      <c r="AR27" s="195">
        <v>0</v>
      </c>
      <c r="AS27" s="195">
        <v>0</v>
      </c>
      <c r="AT27" s="195">
        <f t="shared" si="13"/>
        <v>0</v>
      </c>
      <c r="AU27" s="195">
        <v>0</v>
      </c>
      <c r="AV27" s="195">
        <v>0</v>
      </c>
      <c r="AW27" s="195">
        <v>0</v>
      </c>
      <c r="AX27" s="195">
        <v>0</v>
      </c>
      <c r="AY27" s="195">
        <v>0</v>
      </c>
      <c r="AZ27" s="195">
        <f t="shared" si="14"/>
        <v>0</v>
      </c>
      <c r="BA27" s="195">
        <v>0</v>
      </c>
      <c r="BB27" s="195">
        <v>0</v>
      </c>
      <c r="BC27" s="195">
        <v>0</v>
      </c>
    </row>
    <row r="28" spans="1:55" s="75" customFormat="1" ht="13.5" customHeight="1">
      <c r="A28" s="192" t="s">
        <v>41</v>
      </c>
      <c r="B28" s="193" t="s">
        <v>315</v>
      </c>
      <c r="C28" s="194" t="s">
        <v>316</v>
      </c>
      <c r="D28" s="195">
        <f t="shared" si="0"/>
        <v>0</v>
      </c>
      <c r="E28" s="195">
        <f t="shared" si="1"/>
        <v>0</v>
      </c>
      <c r="F28" s="195">
        <v>0</v>
      </c>
      <c r="G28" s="195">
        <v>0</v>
      </c>
      <c r="H28" s="195">
        <f t="shared" si="2"/>
        <v>0</v>
      </c>
      <c r="I28" s="195">
        <v>0</v>
      </c>
      <c r="J28" s="195">
        <v>0</v>
      </c>
      <c r="K28" s="195">
        <f t="shared" si="3"/>
        <v>0</v>
      </c>
      <c r="L28" s="195">
        <v>0</v>
      </c>
      <c r="M28" s="195">
        <v>0</v>
      </c>
      <c r="N28" s="195">
        <f t="shared" si="4"/>
        <v>0</v>
      </c>
      <c r="O28" s="195">
        <f t="shared" si="5"/>
        <v>0</v>
      </c>
      <c r="P28" s="195">
        <v>0</v>
      </c>
      <c r="Q28" s="195">
        <v>0</v>
      </c>
      <c r="R28" s="195">
        <v>0</v>
      </c>
      <c r="S28" s="195">
        <v>0</v>
      </c>
      <c r="T28" s="195">
        <v>0</v>
      </c>
      <c r="U28" s="195">
        <v>0</v>
      </c>
      <c r="V28" s="195">
        <f t="shared" si="7"/>
        <v>0</v>
      </c>
      <c r="W28" s="195">
        <v>0</v>
      </c>
      <c r="X28" s="195">
        <v>0</v>
      </c>
      <c r="Y28" s="195">
        <v>0</v>
      </c>
      <c r="Z28" s="195">
        <v>0</v>
      </c>
      <c r="AA28" s="195">
        <v>0</v>
      </c>
      <c r="AB28" s="195">
        <v>0</v>
      </c>
      <c r="AC28" s="195">
        <f t="shared" si="9"/>
        <v>0</v>
      </c>
      <c r="AD28" s="195">
        <v>0</v>
      </c>
      <c r="AE28" s="195">
        <v>0</v>
      </c>
      <c r="AF28" s="195">
        <f t="shared" si="10"/>
        <v>0</v>
      </c>
      <c r="AG28" s="195">
        <v>0</v>
      </c>
      <c r="AH28" s="195">
        <v>0</v>
      </c>
      <c r="AI28" s="195">
        <v>0</v>
      </c>
      <c r="AJ28" s="195">
        <f t="shared" si="11"/>
        <v>0</v>
      </c>
      <c r="AK28" s="195">
        <v>0</v>
      </c>
      <c r="AL28" s="195">
        <v>0</v>
      </c>
      <c r="AM28" s="195">
        <v>0</v>
      </c>
      <c r="AN28" s="195">
        <v>0</v>
      </c>
      <c r="AO28" s="195">
        <v>0</v>
      </c>
      <c r="AP28" s="195">
        <v>0</v>
      </c>
      <c r="AQ28" s="195">
        <v>0</v>
      </c>
      <c r="AR28" s="195">
        <v>0</v>
      </c>
      <c r="AS28" s="195">
        <v>0</v>
      </c>
      <c r="AT28" s="195">
        <f t="shared" si="13"/>
        <v>0</v>
      </c>
      <c r="AU28" s="195">
        <v>0</v>
      </c>
      <c r="AV28" s="195">
        <v>0</v>
      </c>
      <c r="AW28" s="195">
        <v>0</v>
      </c>
      <c r="AX28" s="195">
        <v>0</v>
      </c>
      <c r="AY28" s="195">
        <v>0</v>
      </c>
      <c r="AZ28" s="195">
        <f t="shared" si="14"/>
        <v>0</v>
      </c>
      <c r="BA28" s="195">
        <v>0</v>
      </c>
      <c r="BB28" s="195">
        <v>0</v>
      </c>
      <c r="BC28" s="195">
        <v>0</v>
      </c>
    </row>
    <row r="29" spans="1:55" s="75" customFormat="1" ht="13.5" customHeight="1">
      <c r="A29" s="192" t="s">
        <v>41</v>
      </c>
      <c r="B29" s="193" t="s">
        <v>318</v>
      </c>
      <c r="C29" s="194" t="s">
        <v>319</v>
      </c>
      <c r="D29" s="195">
        <f t="shared" si="0"/>
        <v>0</v>
      </c>
      <c r="E29" s="195">
        <f t="shared" si="1"/>
        <v>0</v>
      </c>
      <c r="F29" s="195">
        <v>0</v>
      </c>
      <c r="G29" s="195">
        <v>0</v>
      </c>
      <c r="H29" s="195">
        <f t="shared" si="2"/>
        <v>0</v>
      </c>
      <c r="I29" s="195">
        <v>0</v>
      </c>
      <c r="J29" s="195">
        <v>0</v>
      </c>
      <c r="K29" s="195">
        <f t="shared" si="3"/>
        <v>0</v>
      </c>
      <c r="L29" s="195">
        <v>0</v>
      </c>
      <c r="M29" s="195">
        <v>0</v>
      </c>
      <c r="N29" s="195">
        <f t="shared" si="4"/>
        <v>0</v>
      </c>
      <c r="O29" s="195">
        <f t="shared" si="5"/>
        <v>0</v>
      </c>
      <c r="P29" s="195">
        <v>0</v>
      </c>
      <c r="Q29" s="195">
        <v>0</v>
      </c>
      <c r="R29" s="195">
        <v>0</v>
      </c>
      <c r="S29" s="195">
        <v>0</v>
      </c>
      <c r="T29" s="195">
        <v>0</v>
      </c>
      <c r="U29" s="195">
        <v>0</v>
      </c>
      <c r="V29" s="195">
        <f t="shared" si="7"/>
        <v>0</v>
      </c>
      <c r="W29" s="195">
        <v>0</v>
      </c>
      <c r="X29" s="195">
        <v>0</v>
      </c>
      <c r="Y29" s="195">
        <v>0</v>
      </c>
      <c r="Z29" s="195">
        <v>0</v>
      </c>
      <c r="AA29" s="195">
        <v>0</v>
      </c>
      <c r="AB29" s="195">
        <v>0</v>
      </c>
      <c r="AC29" s="195">
        <f t="shared" si="9"/>
        <v>0</v>
      </c>
      <c r="AD29" s="195">
        <v>0</v>
      </c>
      <c r="AE29" s="195">
        <v>0</v>
      </c>
      <c r="AF29" s="195">
        <f t="shared" si="10"/>
        <v>0</v>
      </c>
      <c r="AG29" s="195">
        <v>0</v>
      </c>
      <c r="AH29" s="195">
        <v>0</v>
      </c>
      <c r="AI29" s="195">
        <v>0</v>
      </c>
      <c r="AJ29" s="195">
        <f t="shared" si="11"/>
        <v>0</v>
      </c>
      <c r="AK29" s="195">
        <v>0</v>
      </c>
      <c r="AL29" s="195">
        <v>0</v>
      </c>
      <c r="AM29" s="195">
        <v>0</v>
      </c>
      <c r="AN29" s="195">
        <v>0</v>
      </c>
      <c r="AO29" s="195">
        <v>0</v>
      </c>
      <c r="AP29" s="195">
        <v>0</v>
      </c>
      <c r="AQ29" s="195">
        <v>0</v>
      </c>
      <c r="AR29" s="195">
        <v>0</v>
      </c>
      <c r="AS29" s="195">
        <v>0</v>
      </c>
      <c r="AT29" s="195">
        <f t="shared" si="13"/>
        <v>0</v>
      </c>
      <c r="AU29" s="195">
        <v>0</v>
      </c>
      <c r="AV29" s="195">
        <v>0</v>
      </c>
      <c r="AW29" s="195">
        <v>0</v>
      </c>
      <c r="AX29" s="195">
        <v>0</v>
      </c>
      <c r="AY29" s="195">
        <v>0</v>
      </c>
      <c r="AZ29" s="195">
        <f t="shared" si="14"/>
        <v>0</v>
      </c>
      <c r="BA29" s="195">
        <v>0</v>
      </c>
      <c r="BB29" s="195">
        <v>0</v>
      </c>
      <c r="BC29" s="195">
        <v>0</v>
      </c>
    </row>
    <row r="30" spans="1:55" s="75" customFormat="1" ht="13.5" customHeight="1">
      <c r="A30" s="192" t="s">
        <v>41</v>
      </c>
      <c r="B30" s="193" t="s">
        <v>321</v>
      </c>
      <c r="C30" s="194" t="s">
        <v>322</v>
      </c>
      <c r="D30" s="195">
        <f t="shared" si="0"/>
        <v>0</v>
      </c>
      <c r="E30" s="195">
        <f t="shared" si="1"/>
        <v>0</v>
      </c>
      <c r="F30" s="195">
        <v>0</v>
      </c>
      <c r="G30" s="195">
        <v>0</v>
      </c>
      <c r="H30" s="195">
        <f t="shared" si="2"/>
        <v>0</v>
      </c>
      <c r="I30" s="195">
        <v>0</v>
      </c>
      <c r="J30" s="195">
        <v>0</v>
      </c>
      <c r="K30" s="195">
        <f t="shared" si="3"/>
        <v>0</v>
      </c>
      <c r="L30" s="195">
        <v>0</v>
      </c>
      <c r="M30" s="195">
        <v>0</v>
      </c>
      <c r="N30" s="195">
        <f t="shared" si="4"/>
        <v>0</v>
      </c>
      <c r="O30" s="195">
        <f t="shared" si="5"/>
        <v>0</v>
      </c>
      <c r="P30" s="195">
        <v>0</v>
      </c>
      <c r="Q30" s="195">
        <v>0</v>
      </c>
      <c r="R30" s="195">
        <v>0</v>
      </c>
      <c r="S30" s="195">
        <v>0</v>
      </c>
      <c r="T30" s="195">
        <v>0</v>
      </c>
      <c r="U30" s="195">
        <v>0</v>
      </c>
      <c r="V30" s="195">
        <f t="shared" si="7"/>
        <v>0</v>
      </c>
      <c r="W30" s="195">
        <v>0</v>
      </c>
      <c r="X30" s="195">
        <v>0</v>
      </c>
      <c r="Y30" s="195">
        <v>0</v>
      </c>
      <c r="Z30" s="195">
        <v>0</v>
      </c>
      <c r="AA30" s="195">
        <v>0</v>
      </c>
      <c r="AB30" s="195">
        <v>0</v>
      </c>
      <c r="AC30" s="195">
        <f t="shared" si="9"/>
        <v>0</v>
      </c>
      <c r="AD30" s="195">
        <v>0</v>
      </c>
      <c r="AE30" s="195">
        <v>0</v>
      </c>
      <c r="AF30" s="195">
        <f t="shared" si="10"/>
        <v>0</v>
      </c>
      <c r="AG30" s="195">
        <v>0</v>
      </c>
      <c r="AH30" s="195">
        <v>0</v>
      </c>
      <c r="AI30" s="195">
        <v>0</v>
      </c>
      <c r="AJ30" s="195">
        <f t="shared" si="11"/>
        <v>0</v>
      </c>
      <c r="AK30" s="195">
        <v>0</v>
      </c>
      <c r="AL30" s="195">
        <v>0</v>
      </c>
      <c r="AM30" s="195">
        <v>0</v>
      </c>
      <c r="AN30" s="195">
        <v>0</v>
      </c>
      <c r="AO30" s="195">
        <v>0</v>
      </c>
      <c r="AP30" s="195">
        <v>0</v>
      </c>
      <c r="AQ30" s="195">
        <v>0</v>
      </c>
      <c r="AR30" s="195">
        <v>0</v>
      </c>
      <c r="AS30" s="195">
        <v>0</v>
      </c>
      <c r="AT30" s="195">
        <f t="shared" si="13"/>
        <v>0</v>
      </c>
      <c r="AU30" s="195">
        <v>0</v>
      </c>
      <c r="AV30" s="195">
        <v>0</v>
      </c>
      <c r="AW30" s="195">
        <v>0</v>
      </c>
      <c r="AX30" s="195">
        <v>0</v>
      </c>
      <c r="AY30" s="195">
        <v>0</v>
      </c>
      <c r="AZ30" s="195">
        <f t="shared" si="14"/>
        <v>0</v>
      </c>
      <c r="BA30" s="195">
        <v>0</v>
      </c>
      <c r="BB30" s="195">
        <v>0</v>
      </c>
      <c r="BC30" s="195">
        <v>0</v>
      </c>
    </row>
    <row r="31" spans="1:55" s="75" customFormat="1" ht="13.5" customHeight="1">
      <c r="A31" s="192" t="s">
        <v>41</v>
      </c>
      <c r="B31" s="193" t="s">
        <v>324</v>
      </c>
      <c r="C31" s="194" t="s">
        <v>325</v>
      </c>
      <c r="D31" s="195">
        <f t="shared" si="0"/>
        <v>0</v>
      </c>
      <c r="E31" s="195">
        <f t="shared" si="1"/>
        <v>0</v>
      </c>
      <c r="F31" s="195">
        <v>0</v>
      </c>
      <c r="G31" s="195">
        <v>0</v>
      </c>
      <c r="H31" s="195">
        <f t="shared" si="2"/>
        <v>0</v>
      </c>
      <c r="I31" s="195">
        <v>0</v>
      </c>
      <c r="J31" s="195">
        <v>0</v>
      </c>
      <c r="K31" s="195">
        <f t="shared" si="3"/>
        <v>0</v>
      </c>
      <c r="L31" s="195">
        <v>0</v>
      </c>
      <c r="M31" s="195">
        <v>0</v>
      </c>
      <c r="N31" s="195">
        <f t="shared" si="4"/>
        <v>0</v>
      </c>
      <c r="O31" s="195">
        <f t="shared" si="5"/>
        <v>0</v>
      </c>
      <c r="P31" s="195">
        <v>0</v>
      </c>
      <c r="Q31" s="195">
        <v>0</v>
      </c>
      <c r="R31" s="195">
        <v>0</v>
      </c>
      <c r="S31" s="195">
        <v>0</v>
      </c>
      <c r="T31" s="195">
        <v>0</v>
      </c>
      <c r="U31" s="195">
        <v>0</v>
      </c>
      <c r="V31" s="195">
        <f t="shared" si="7"/>
        <v>0</v>
      </c>
      <c r="W31" s="195">
        <v>0</v>
      </c>
      <c r="X31" s="195">
        <v>0</v>
      </c>
      <c r="Y31" s="195">
        <v>0</v>
      </c>
      <c r="Z31" s="195">
        <v>0</v>
      </c>
      <c r="AA31" s="195">
        <v>0</v>
      </c>
      <c r="AB31" s="195">
        <v>0</v>
      </c>
      <c r="AC31" s="195">
        <f t="shared" si="9"/>
        <v>0</v>
      </c>
      <c r="AD31" s="195">
        <v>0</v>
      </c>
      <c r="AE31" s="195">
        <v>0</v>
      </c>
      <c r="AF31" s="195">
        <f t="shared" si="10"/>
        <v>0</v>
      </c>
      <c r="AG31" s="195">
        <v>0</v>
      </c>
      <c r="AH31" s="195">
        <v>0</v>
      </c>
      <c r="AI31" s="195">
        <v>0</v>
      </c>
      <c r="AJ31" s="195">
        <f t="shared" si="11"/>
        <v>0</v>
      </c>
      <c r="AK31" s="195">
        <v>0</v>
      </c>
      <c r="AL31" s="195">
        <v>0</v>
      </c>
      <c r="AM31" s="195">
        <v>0</v>
      </c>
      <c r="AN31" s="195">
        <v>0</v>
      </c>
      <c r="AO31" s="195">
        <v>0</v>
      </c>
      <c r="AP31" s="195">
        <v>0</v>
      </c>
      <c r="AQ31" s="195">
        <v>0</v>
      </c>
      <c r="AR31" s="195">
        <v>0</v>
      </c>
      <c r="AS31" s="195">
        <v>0</v>
      </c>
      <c r="AT31" s="195">
        <f t="shared" si="13"/>
        <v>0</v>
      </c>
      <c r="AU31" s="195">
        <v>0</v>
      </c>
      <c r="AV31" s="195">
        <v>0</v>
      </c>
      <c r="AW31" s="195">
        <v>0</v>
      </c>
      <c r="AX31" s="195">
        <v>0</v>
      </c>
      <c r="AY31" s="195">
        <v>0</v>
      </c>
      <c r="AZ31" s="195">
        <f t="shared" si="14"/>
        <v>0</v>
      </c>
      <c r="BA31" s="195">
        <v>0</v>
      </c>
      <c r="BB31" s="195">
        <v>0</v>
      </c>
      <c r="BC31" s="195">
        <v>0</v>
      </c>
    </row>
    <row r="32" spans="1:55" s="105" customFormat="1" ht="13.5" customHeight="1">
      <c r="A32" s="115" t="s">
        <v>41</v>
      </c>
      <c r="B32" s="113" t="s">
        <v>327</v>
      </c>
      <c r="C32" s="101" t="s">
        <v>328</v>
      </c>
      <c r="D32" s="103">
        <f t="shared" si="0"/>
        <v>8865</v>
      </c>
      <c r="E32" s="103">
        <f t="shared" si="1"/>
        <v>1175</v>
      </c>
      <c r="F32" s="103">
        <v>1175</v>
      </c>
      <c r="G32" s="103">
        <v>0</v>
      </c>
      <c r="H32" s="103">
        <f t="shared" si="2"/>
        <v>0</v>
      </c>
      <c r="I32" s="103">
        <v>0</v>
      </c>
      <c r="J32" s="103">
        <v>0</v>
      </c>
      <c r="K32" s="103">
        <f t="shared" si="3"/>
        <v>7690</v>
      </c>
      <c r="L32" s="103">
        <v>755</v>
      </c>
      <c r="M32" s="103">
        <v>6935</v>
      </c>
      <c r="N32" s="103">
        <f t="shared" si="4"/>
        <v>8865</v>
      </c>
      <c r="O32" s="103">
        <f t="shared" si="5"/>
        <v>1930</v>
      </c>
      <c r="P32" s="103">
        <v>1930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 t="shared" si="7"/>
        <v>6935</v>
      </c>
      <c r="W32" s="103">
        <v>6935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 t="shared" si="9"/>
        <v>0</v>
      </c>
      <c r="AD32" s="103">
        <v>0</v>
      </c>
      <c r="AE32" s="103">
        <v>0</v>
      </c>
      <c r="AF32" s="103">
        <f t="shared" si="10"/>
        <v>499</v>
      </c>
      <c r="AG32" s="103">
        <v>499</v>
      </c>
      <c r="AH32" s="103">
        <v>0</v>
      </c>
      <c r="AI32" s="103">
        <v>0</v>
      </c>
      <c r="AJ32" s="103">
        <f t="shared" si="11"/>
        <v>499</v>
      </c>
      <c r="AK32" s="103">
        <v>0</v>
      </c>
      <c r="AL32" s="103">
        <v>0</v>
      </c>
      <c r="AM32" s="103">
        <v>14</v>
      </c>
      <c r="AN32" s="103">
        <v>0</v>
      </c>
      <c r="AO32" s="103">
        <v>0</v>
      </c>
      <c r="AP32" s="103">
        <v>485</v>
      </c>
      <c r="AQ32" s="103">
        <v>0</v>
      </c>
      <c r="AR32" s="103">
        <v>0</v>
      </c>
      <c r="AS32" s="103">
        <v>0</v>
      </c>
      <c r="AT32" s="103">
        <f t="shared" si="13"/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 t="shared" si="14"/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41</v>
      </c>
      <c r="B33" s="113" t="s">
        <v>330</v>
      </c>
      <c r="C33" s="101" t="s">
        <v>331</v>
      </c>
      <c r="D33" s="103">
        <f t="shared" si="0"/>
        <v>358</v>
      </c>
      <c r="E33" s="103">
        <f t="shared" si="1"/>
        <v>0</v>
      </c>
      <c r="F33" s="103">
        <v>0</v>
      </c>
      <c r="G33" s="103">
        <v>0</v>
      </c>
      <c r="H33" s="103">
        <f t="shared" si="2"/>
        <v>312</v>
      </c>
      <c r="I33" s="103">
        <v>312</v>
      </c>
      <c r="J33" s="103">
        <v>0</v>
      </c>
      <c r="K33" s="103">
        <f t="shared" si="3"/>
        <v>46</v>
      </c>
      <c r="L33" s="103">
        <v>0</v>
      </c>
      <c r="M33" s="103">
        <v>46</v>
      </c>
      <c r="N33" s="103">
        <f t="shared" si="4"/>
        <v>358</v>
      </c>
      <c r="O33" s="103">
        <f t="shared" si="5"/>
        <v>312</v>
      </c>
      <c r="P33" s="103">
        <v>0</v>
      </c>
      <c r="Q33" s="103">
        <v>0</v>
      </c>
      <c r="R33" s="103">
        <v>0</v>
      </c>
      <c r="S33" s="103">
        <v>312</v>
      </c>
      <c r="T33" s="103">
        <v>0</v>
      </c>
      <c r="U33" s="103">
        <v>0</v>
      </c>
      <c r="V33" s="103">
        <f t="shared" si="7"/>
        <v>46</v>
      </c>
      <c r="W33" s="103">
        <v>0</v>
      </c>
      <c r="X33" s="103">
        <v>0</v>
      </c>
      <c r="Y33" s="103">
        <v>0</v>
      </c>
      <c r="Z33" s="103">
        <v>46</v>
      </c>
      <c r="AA33" s="103">
        <v>0</v>
      </c>
      <c r="AB33" s="103">
        <v>0</v>
      </c>
      <c r="AC33" s="103">
        <f t="shared" si="9"/>
        <v>0</v>
      </c>
      <c r="AD33" s="103">
        <v>0</v>
      </c>
      <c r="AE33" s="103">
        <v>0</v>
      </c>
      <c r="AF33" s="103">
        <f t="shared" si="10"/>
        <v>0</v>
      </c>
      <c r="AG33" s="103">
        <v>0</v>
      </c>
      <c r="AH33" s="103">
        <v>0</v>
      </c>
      <c r="AI33" s="103">
        <v>0</v>
      </c>
      <c r="AJ33" s="103">
        <f t="shared" si="11"/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 t="shared" si="13"/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 t="shared" si="14"/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41</v>
      </c>
      <c r="B34" s="113" t="s">
        <v>333</v>
      </c>
      <c r="C34" s="101" t="s">
        <v>334</v>
      </c>
      <c r="D34" s="103">
        <f t="shared" si="0"/>
        <v>73</v>
      </c>
      <c r="E34" s="103">
        <f t="shared" si="1"/>
        <v>0</v>
      </c>
      <c r="F34" s="103">
        <v>0</v>
      </c>
      <c r="G34" s="103">
        <v>0</v>
      </c>
      <c r="H34" s="103">
        <f t="shared" si="2"/>
        <v>73</v>
      </c>
      <c r="I34" s="103">
        <v>73</v>
      </c>
      <c r="J34" s="103">
        <v>0</v>
      </c>
      <c r="K34" s="103">
        <f t="shared" si="3"/>
        <v>0</v>
      </c>
      <c r="L34" s="103">
        <v>0</v>
      </c>
      <c r="M34" s="103">
        <v>0</v>
      </c>
      <c r="N34" s="103">
        <f t="shared" si="4"/>
        <v>73</v>
      </c>
      <c r="O34" s="103">
        <f t="shared" si="5"/>
        <v>73</v>
      </c>
      <c r="P34" s="103">
        <v>73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 t="shared" si="7"/>
        <v>0</v>
      </c>
      <c r="W34" s="103">
        <v>0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 t="shared" si="9"/>
        <v>0</v>
      </c>
      <c r="AD34" s="103">
        <v>0</v>
      </c>
      <c r="AE34" s="103">
        <v>0</v>
      </c>
      <c r="AF34" s="103">
        <f t="shared" si="10"/>
        <v>0</v>
      </c>
      <c r="AG34" s="103">
        <v>0</v>
      </c>
      <c r="AH34" s="103">
        <v>0</v>
      </c>
      <c r="AI34" s="103">
        <v>0</v>
      </c>
      <c r="AJ34" s="103">
        <f t="shared" si="11"/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 t="shared" si="13"/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 t="shared" si="14"/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41</v>
      </c>
      <c r="B35" s="113" t="s">
        <v>336</v>
      </c>
      <c r="C35" s="101" t="s">
        <v>337</v>
      </c>
      <c r="D35" s="103">
        <f t="shared" si="0"/>
        <v>178</v>
      </c>
      <c r="E35" s="103">
        <f t="shared" si="1"/>
        <v>0</v>
      </c>
      <c r="F35" s="103">
        <v>0</v>
      </c>
      <c r="G35" s="103">
        <v>0</v>
      </c>
      <c r="H35" s="103">
        <f t="shared" si="2"/>
        <v>131</v>
      </c>
      <c r="I35" s="103">
        <v>131</v>
      </c>
      <c r="J35" s="103">
        <v>0</v>
      </c>
      <c r="K35" s="103">
        <f t="shared" si="3"/>
        <v>47</v>
      </c>
      <c r="L35" s="103">
        <v>19</v>
      </c>
      <c r="M35" s="103">
        <v>28</v>
      </c>
      <c r="N35" s="103">
        <f t="shared" si="4"/>
        <v>178</v>
      </c>
      <c r="O35" s="103">
        <f t="shared" si="5"/>
        <v>150</v>
      </c>
      <c r="P35" s="103">
        <v>0</v>
      </c>
      <c r="Q35" s="103">
        <v>0</v>
      </c>
      <c r="R35" s="103">
        <v>0</v>
      </c>
      <c r="S35" s="103">
        <v>150</v>
      </c>
      <c r="T35" s="103">
        <v>0</v>
      </c>
      <c r="U35" s="103">
        <v>0</v>
      </c>
      <c r="V35" s="103">
        <f t="shared" si="7"/>
        <v>28</v>
      </c>
      <c r="W35" s="103">
        <v>0</v>
      </c>
      <c r="X35" s="103">
        <v>0</v>
      </c>
      <c r="Y35" s="103">
        <v>0</v>
      </c>
      <c r="Z35" s="103">
        <v>28</v>
      </c>
      <c r="AA35" s="103">
        <v>0</v>
      </c>
      <c r="AB35" s="103">
        <v>0</v>
      </c>
      <c r="AC35" s="103">
        <f t="shared" si="9"/>
        <v>0</v>
      </c>
      <c r="AD35" s="103">
        <v>0</v>
      </c>
      <c r="AE35" s="103">
        <v>0</v>
      </c>
      <c r="AF35" s="103">
        <f t="shared" si="10"/>
        <v>0</v>
      </c>
      <c r="AG35" s="103">
        <v>0</v>
      </c>
      <c r="AH35" s="103">
        <v>0</v>
      </c>
      <c r="AI35" s="103">
        <v>0</v>
      </c>
      <c r="AJ35" s="103">
        <f t="shared" si="11"/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 t="shared" si="13"/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 t="shared" si="14"/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41</v>
      </c>
      <c r="B36" s="113" t="s">
        <v>339</v>
      </c>
      <c r="C36" s="101" t="s">
        <v>340</v>
      </c>
      <c r="D36" s="103">
        <f t="shared" si="0"/>
        <v>4605</v>
      </c>
      <c r="E36" s="103">
        <f t="shared" si="1"/>
        <v>0</v>
      </c>
      <c r="F36" s="103">
        <v>0</v>
      </c>
      <c r="G36" s="103">
        <v>0</v>
      </c>
      <c r="H36" s="103">
        <f t="shared" si="2"/>
        <v>4605</v>
      </c>
      <c r="I36" s="103">
        <v>1683</v>
      </c>
      <c r="J36" s="103">
        <v>2922</v>
      </c>
      <c r="K36" s="103">
        <f t="shared" si="3"/>
        <v>0</v>
      </c>
      <c r="L36" s="103">
        <v>0</v>
      </c>
      <c r="M36" s="103">
        <v>0</v>
      </c>
      <c r="N36" s="103">
        <f t="shared" si="4"/>
        <v>4605</v>
      </c>
      <c r="O36" s="103">
        <f t="shared" si="5"/>
        <v>1683</v>
      </c>
      <c r="P36" s="103">
        <v>1683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 t="shared" si="7"/>
        <v>2922</v>
      </c>
      <c r="W36" s="103">
        <v>2922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 t="shared" si="9"/>
        <v>0</v>
      </c>
      <c r="AD36" s="103">
        <v>0</v>
      </c>
      <c r="AE36" s="103">
        <v>0</v>
      </c>
      <c r="AF36" s="103">
        <f t="shared" si="10"/>
        <v>118</v>
      </c>
      <c r="AG36" s="103">
        <v>118</v>
      </c>
      <c r="AH36" s="103">
        <v>0</v>
      </c>
      <c r="AI36" s="103">
        <v>0</v>
      </c>
      <c r="AJ36" s="103">
        <f t="shared" si="11"/>
        <v>118</v>
      </c>
      <c r="AK36" s="103">
        <v>4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114</v>
      </c>
      <c r="AT36" s="103">
        <f t="shared" si="13"/>
        <v>4</v>
      </c>
      <c r="AU36" s="103">
        <v>4</v>
      </c>
      <c r="AV36" s="103">
        <v>0</v>
      </c>
      <c r="AW36" s="103">
        <v>0</v>
      </c>
      <c r="AX36" s="103">
        <v>0</v>
      </c>
      <c r="AY36" s="103">
        <v>0</v>
      </c>
      <c r="AZ36" s="103">
        <f t="shared" si="14"/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41</v>
      </c>
      <c r="B37" s="113" t="s">
        <v>342</v>
      </c>
      <c r="C37" s="101" t="s">
        <v>343</v>
      </c>
      <c r="D37" s="103">
        <f t="shared" si="0"/>
        <v>358</v>
      </c>
      <c r="E37" s="103">
        <f t="shared" si="1"/>
        <v>0</v>
      </c>
      <c r="F37" s="103">
        <v>0</v>
      </c>
      <c r="G37" s="103">
        <v>0</v>
      </c>
      <c r="H37" s="103">
        <f t="shared" si="2"/>
        <v>358</v>
      </c>
      <c r="I37" s="103">
        <v>338</v>
      </c>
      <c r="J37" s="103">
        <v>20</v>
      </c>
      <c r="K37" s="103">
        <f t="shared" si="3"/>
        <v>0</v>
      </c>
      <c r="L37" s="103">
        <v>0</v>
      </c>
      <c r="M37" s="103">
        <v>0</v>
      </c>
      <c r="N37" s="103">
        <f t="shared" si="4"/>
        <v>358</v>
      </c>
      <c r="O37" s="103">
        <f t="shared" si="5"/>
        <v>338</v>
      </c>
      <c r="P37" s="103">
        <v>0</v>
      </c>
      <c r="Q37" s="103">
        <v>0</v>
      </c>
      <c r="R37" s="103">
        <v>0</v>
      </c>
      <c r="S37" s="103">
        <v>338</v>
      </c>
      <c r="T37" s="103">
        <v>0</v>
      </c>
      <c r="U37" s="103">
        <v>0</v>
      </c>
      <c r="V37" s="103">
        <f t="shared" si="7"/>
        <v>20</v>
      </c>
      <c r="W37" s="103">
        <v>0</v>
      </c>
      <c r="X37" s="103">
        <v>0</v>
      </c>
      <c r="Y37" s="103">
        <v>0</v>
      </c>
      <c r="Z37" s="103">
        <v>20</v>
      </c>
      <c r="AA37" s="103">
        <v>0</v>
      </c>
      <c r="AB37" s="103">
        <v>0</v>
      </c>
      <c r="AC37" s="103">
        <f t="shared" si="9"/>
        <v>0</v>
      </c>
      <c r="AD37" s="103">
        <v>0</v>
      </c>
      <c r="AE37" s="103">
        <v>0</v>
      </c>
      <c r="AF37" s="103">
        <f t="shared" si="10"/>
        <v>0</v>
      </c>
      <c r="AG37" s="103">
        <v>0</v>
      </c>
      <c r="AH37" s="103">
        <v>0</v>
      </c>
      <c r="AI37" s="103">
        <v>0</v>
      </c>
      <c r="AJ37" s="103">
        <f t="shared" si="11"/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 t="shared" si="13"/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 t="shared" si="14"/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41</v>
      </c>
      <c r="B38" s="113" t="s">
        <v>345</v>
      </c>
      <c r="C38" s="101" t="s">
        <v>346</v>
      </c>
      <c r="D38" s="103">
        <f t="shared" si="0"/>
        <v>736</v>
      </c>
      <c r="E38" s="103">
        <f t="shared" si="1"/>
        <v>0</v>
      </c>
      <c r="F38" s="103">
        <v>0</v>
      </c>
      <c r="G38" s="103">
        <v>0</v>
      </c>
      <c r="H38" s="103">
        <f t="shared" si="2"/>
        <v>736</v>
      </c>
      <c r="I38" s="103">
        <v>411</v>
      </c>
      <c r="J38" s="103">
        <v>325</v>
      </c>
      <c r="K38" s="103">
        <f t="shared" si="3"/>
        <v>0</v>
      </c>
      <c r="L38" s="103">
        <v>0</v>
      </c>
      <c r="M38" s="103">
        <v>0</v>
      </c>
      <c r="N38" s="103">
        <f t="shared" si="4"/>
        <v>736</v>
      </c>
      <c r="O38" s="103">
        <f t="shared" si="5"/>
        <v>411</v>
      </c>
      <c r="P38" s="103">
        <v>0</v>
      </c>
      <c r="Q38" s="103">
        <v>0</v>
      </c>
      <c r="R38" s="103">
        <v>0</v>
      </c>
      <c r="S38" s="103">
        <v>411</v>
      </c>
      <c r="T38" s="103">
        <v>0</v>
      </c>
      <c r="U38" s="103">
        <v>0</v>
      </c>
      <c r="V38" s="103">
        <f t="shared" si="7"/>
        <v>325</v>
      </c>
      <c r="W38" s="103">
        <v>0</v>
      </c>
      <c r="X38" s="103">
        <v>0</v>
      </c>
      <c r="Y38" s="103">
        <v>0</v>
      </c>
      <c r="Z38" s="103">
        <v>325</v>
      </c>
      <c r="AA38" s="103">
        <v>0</v>
      </c>
      <c r="AB38" s="103">
        <v>0</v>
      </c>
      <c r="AC38" s="103">
        <f t="shared" si="9"/>
        <v>0</v>
      </c>
      <c r="AD38" s="103">
        <v>0</v>
      </c>
      <c r="AE38" s="103">
        <v>0</v>
      </c>
      <c r="AF38" s="103">
        <f t="shared" si="10"/>
        <v>0</v>
      </c>
      <c r="AG38" s="103">
        <v>0</v>
      </c>
      <c r="AH38" s="103">
        <v>0</v>
      </c>
      <c r="AI38" s="103">
        <v>0</v>
      </c>
      <c r="AJ38" s="103">
        <f t="shared" si="11"/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 t="shared" si="13"/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 t="shared" si="14"/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41</v>
      </c>
      <c r="B39" s="113" t="s">
        <v>348</v>
      </c>
      <c r="C39" s="101" t="s">
        <v>349</v>
      </c>
      <c r="D39" s="103">
        <f t="shared" ref="D39:D70" si="15">SUM(E39,+H39,+K39)</f>
        <v>412</v>
      </c>
      <c r="E39" s="103">
        <f t="shared" ref="E39:E70" si="16">SUM(F39:G39)</f>
        <v>0</v>
      </c>
      <c r="F39" s="103">
        <v>0</v>
      </c>
      <c r="G39" s="103">
        <v>0</v>
      </c>
      <c r="H39" s="103">
        <f t="shared" ref="H39:H70" si="17">SUM(I39:J39)</f>
        <v>312</v>
      </c>
      <c r="I39" s="103">
        <v>312</v>
      </c>
      <c r="J39" s="103">
        <v>0</v>
      </c>
      <c r="K39" s="103">
        <f t="shared" ref="K39:K70" si="18">SUM(L39:M39)</f>
        <v>100</v>
      </c>
      <c r="L39" s="103">
        <v>0</v>
      </c>
      <c r="M39" s="103">
        <v>100</v>
      </c>
      <c r="N39" s="103">
        <f t="shared" ref="N39:N70" si="19">SUM(O39,+V39,+AC39)</f>
        <v>412</v>
      </c>
      <c r="O39" s="103">
        <f t="shared" ref="O39:O70" si="20">SUM(P39:U39)</f>
        <v>312</v>
      </c>
      <c r="P39" s="103">
        <v>0</v>
      </c>
      <c r="Q39" s="103">
        <v>0</v>
      </c>
      <c r="R39" s="103">
        <v>0</v>
      </c>
      <c r="S39" s="103">
        <v>312</v>
      </c>
      <c r="T39" s="103">
        <v>0</v>
      </c>
      <c r="U39" s="103">
        <v>0</v>
      </c>
      <c r="V39" s="103">
        <f t="shared" ref="V39:V70" si="21">SUM(W39:AB39)</f>
        <v>100</v>
      </c>
      <c r="W39" s="103">
        <v>0</v>
      </c>
      <c r="X39" s="103">
        <v>0</v>
      </c>
      <c r="Y39" s="103">
        <v>0</v>
      </c>
      <c r="Z39" s="103">
        <v>100</v>
      </c>
      <c r="AA39" s="103">
        <v>0</v>
      </c>
      <c r="AB39" s="103">
        <v>0</v>
      </c>
      <c r="AC39" s="103">
        <f t="shared" ref="AC39:AC70" si="22">SUM(AD39:AE39)</f>
        <v>0</v>
      </c>
      <c r="AD39" s="103">
        <v>0</v>
      </c>
      <c r="AE39" s="103">
        <v>0</v>
      </c>
      <c r="AF39" s="103">
        <f t="shared" ref="AF39:AF70" si="23">SUM(AG39:AI39)</f>
        <v>0</v>
      </c>
      <c r="AG39" s="103">
        <v>0</v>
      </c>
      <c r="AH39" s="103">
        <v>0</v>
      </c>
      <c r="AI39" s="103">
        <v>0</v>
      </c>
      <c r="AJ39" s="103">
        <f t="shared" ref="AJ39:AJ70" si="24">SUM(AK39:AS39)</f>
        <v>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 t="shared" ref="AT39:AT70" si="25"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 t="shared" ref="AZ39:AZ70" si="26"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41</v>
      </c>
      <c r="B40" s="113" t="s">
        <v>351</v>
      </c>
      <c r="C40" s="101" t="s">
        <v>352</v>
      </c>
      <c r="D40" s="103">
        <f t="shared" si="15"/>
        <v>9085</v>
      </c>
      <c r="E40" s="103">
        <f t="shared" si="16"/>
        <v>0</v>
      </c>
      <c r="F40" s="103">
        <v>0</v>
      </c>
      <c r="G40" s="103">
        <v>0</v>
      </c>
      <c r="H40" s="103">
        <f t="shared" si="17"/>
        <v>1700</v>
      </c>
      <c r="I40" s="103">
        <v>1700</v>
      </c>
      <c r="J40" s="103">
        <v>0</v>
      </c>
      <c r="K40" s="103">
        <f t="shared" si="18"/>
        <v>7385</v>
      </c>
      <c r="L40" s="103">
        <v>0</v>
      </c>
      <c r="M40" s="103">
        <v>7385</v>
      </c>
      <c r="N40" s="103">
        <f t="shared" si="19"/>
        <v>9085</v>
      </c>
      <c r="O40" s="103">
        <f t="shared" si="20"/>
        <v>1700</v>
      </c>
      <c r="P40" s="103">
        <v>0</v>
      </c>
      <c r="Q40" s="103">
        <v>0</v>
      </c>
      <c r="R40" s="103">
        <v>0</v>
      </c>
      <c r="S40" s="103">
        <v>1700</v>
      </c>
      <c r="T40" s="103">
        <v>0</v>
      </c>
      <c r="U40" s="103">
        <v>0</v>
      </c>
      <c r="V40" s="103">
        <f t="shared" si="21"/>
        <v>7385</v>
      </c>
      <c r="W40" s="103">
        <v>0</v>
      </c>
      <c r="X40" s="103">
        <v>0</v>
      </c>
      <c r="Y40" s="103">
        <v>0</v>
      </c>
      <c r="Z40" s="103">
        <v>7385</v>
      </c>
      <c r="AA40" s="103">
        <v>0</v>
      </c>
      <c r="AB40" s="103">
        <v>0</v>
      </c>
      <c r="AC40" s="103">
        <f t="shared" si="22"/>
        <v>0</v>
      </c>
      <c r="AD40" s="103">
        <v>0</v>
      </c>
      <c r="AE40" s="103">
        <v>0</v>
      </c>
      <c r="AF40" s="103">
        <f t="shared" si="23"/>
        <v>0</v>
      </c>
      <c r="AG40" s="103">
        <v>0</v>
      </c>
      <c r="AH40" s="103">
        <v>0</v>
      </c>
      <c r="AI40" s="103">
        <v>0</v>
      </c>
      <c r="AJ40" s="103">
        <f t="shared" si="24"/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 t="shared" si="25"/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 t="shared" si="26"/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41</v>
      </c>
      <c r="B41" s="113" t="s">
        <v>354</v>
      </c>
      <c r="C41" s="101" t="s">
        <v>355</v>
      </c>
      <c r="D41" s="103">
        <f t="shared" si="15"/>
        <v>82</v>
      </c>
      <c r="E41" s="103">
        <f t="shared" si="16"/>
        <v>0</v>
      </c>
      <c r="F41" s="103">
        <v>0</v>
      </c>
      <c r="G41" s="103">
        <v>0</v>
      </c>
      <c r="H41" s="103">
        <f t="shared" si="17"/>
        <v>82</v>
      </c>
      <c r="I41" s="103">
        <v>76</v>
      </c>
      <c r="J41" s="103">
        <v>6</v>
      </c>
      <c r="K41" s="103">
        <f t="shared" si="18"/>
        <v>0</v>
      </c>
      <c r="L41" s="103">
        <v>0</v>
      </c>
      <c r="M41" s="103">
        <v>0</v>
      </c>
      <c r="N41" s="103">
        <f t="shared" si="19"/>
        <v>82</v>
      </c>
      <c r="O41" s="103">
        <f t="shared" si="20"/>
        <v>76</v>
      </c>
      <c r="P41" s="103">
        <v>76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 t="shared" si="21"/>
        <v>6</v>
      </c>
      <c r="W41" s="103">
        <v>6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 t="shared" si="22"/>
        <v>0</v>
      </c>
      <c r="AD41" s="103">
        <v>0</v>
      </c>
      <c r="AE41" s="103">
        <v>0</v>
      </c>
      <c r="AF41" s="103">
        <f t="shared" si="23"/>
        <v>0</v>
      </c>
      <c r="AG41" s="103">
        <v>0</v>
      </c>
      <c r="AH41" s="103">
        <v>0</v>
      </c>
      <c r="AI41" s="103">
        <v>0</v>
      </c>
      <c r="AJ41" s="103">
        <f t="shared" si="24"/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 t="shared" si="25"/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 t="shared" si="26"/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41</v>
      </c>
      <c r="B42" s="113" t="s">
        <v>357</v>
      </c>
      <c r="C42" s="101" t="s">
        <v>358</v>
      </c>
      <c r="D42" s="103">
        <f t="shared" si="15"/>
        <v>445</v>
      </c>
      <c r="E42" s="103">
        <f t="shared" si="16"/>
        <v>0</v>
      </c>
      <c r="F42" s="103">
        <v>0</v>
      </c>
      <c r="G42" s="103">
        <v>0</v>
      </c>
      <c r="H42" s="103">
        <f t="shared" si="17"/>
        <v>195</v>
      </c>
      <c r="I42" s="103">
        <v>195</v>
      </c>
      <c r="J42" s="103">
        <v>0</v>
      </c>
      <c r="K42" s="103">
        <f t="shared" si="18"/>
        <v>250</v>
      </c>
      <c r="L42" s="103">
        <v>0</v>
      </c>
      <c r="M42" s="103">
        <v>250</v>
      </c>
      <c r="N42" s="103">
        <f t="shared" si="19"/>
        <v>445</v>
      </c>
      <c r="O42" s="103">
        <f t="shared" si="20"/>
        <v>195</v>
      </c>
      <c r="P42" s="103">
        <v>195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 t="shared" si="21"/>
        <v>250</v>
      </c>
      <c r="W42" s="103">
        <v>250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 t="shared" si="22"/>
        <v>0</v>
      </c>
      <c r="AD42" s="103">
        <v>0</v>
      </c>
      <c r="AE42" s="103">
        <v>0</v>
      </c>
      <c r="AF42" s="103">
        <f t="shared" si="23"/>
        <v>0</v>
      </c>
      <c r="AG42" s="103">
        <v>0</v>
      </c>
      <c r="AH42" s="103">
        <v>0</v>
      </c>
      <c r="AI42" s="103">
        <v>0</v>
      </c>
      <c r="AJ42" s="103">
        <f t="shared" si="24"/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 t="shared" si="25"/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 t="shared" si="26"/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41</v>
      </c>
      <c r="B43" s="113" t="s">
        <v>360</v>
      </c>
      <c r="C43" s="101" t="s">
        <v>361</v>
      </c>
      <c r="D43" s="103">
        <f t="shared" si="15"/>
        <v>6568</v>
      </c>
      <c r="E43" s="103">
        <f t="shared" si="16"/>
        <v>0</v>
      </c>
      <c r="F43" s="103">
        <v>0</v>
      </c>
      <c r="G43" s="103">
        <v>0</v>
      </c>
      <c r="H43" s="103">
        <f t="shared" si="17"/>
        <v>1073</v>
      </c>
      <c r="I43" s="103">
        <v>1073</v>
      </c>
      <c r="J43" s="103">
        <v>0</v>
      </c>
      <c r="K43" s="103">
        <f t="shared" si="18"/>
        <v>5495</v>
      </c>
      <c r="L43" s="103">
        <v>0</v>
      </c>
      <c r="M43" s="103">
        <v>5495</v>
      </c>
      <c r="N43" s="103">
        <f t="shared" si="19"/>
        <v>6568</v>
      </c>
      <c r="O43" s="103">
        <f t="shared" si="20"/>
        <v>1073</v>
      </c>
      <c r="P43" s="103">
        <v>1073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 t="shared" si="21"/>
        <v>5495</v>
      </c>
      <c r="W43" s="103">
        <v>5495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 t="shared" si="22"/>
        <v>0</v>
      </c>
      <c r="AD43" s="103">
        <v>0</v>
      </c>
      <c r="AE43" s="103">
        <v>0</v>
      </c>
      <c r="AF43" s="103">
        <f t="shared" si="23"/>
        <v>163</v>
      </c>
      <c r="AG43" s="103">
        <v>163</v>
      </c>
      <c r="AH43" s="103">
        <v>0</v>
      </c>
      <c r="AI43" s="103">
        <v>0</v>
      </c>
      <c r="AJ43" s="103">
        <f t="shared" si="24"/>
        <v>163</v>
      </c>
      <c r="AK43" s="103">
        <v>0</v>
      </c>
      <c r="AL43" s="103">
        <v>0</v>
      </c>
      <c r="AM43" s="103">
        <v>163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 t="shared" si="25"/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 t="shared" si="26"/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41</v>
      </c>
      <c r="B44" s="113" t="s">
        <v>363</v>
      </c>
      <c r="C44" s="101" t="s">
        <v>364</v>
      </c>
      <c r="D44" s="103">
        <f t="shared" si="15"/>
        <v>321</v>
      </c>
      <c r="E44" s="103">
        <f t="shared" si="16"/>
        <v>0</v>
      </c>
      <c r="F44" s="103">
        <v>0</v>
      </c>
      <c r="G44" s="103">
        <v>0</v>
      </c>
      <c r="H44" s="103">
        <f t="shared" si="17"/>
        <v>41</v>
      </c>
      <c r="I44" s="103">
        <v>41</v>
      </c>
      <c r="J44" s="103">
        <v>0</v>
      </c>
      <c r="K44" s="103">
        <f t="shared" si="18"/>
        <v>280</v>
      </c>
      <c r="L44" s="103">
        <v>175</v>
      </c>
      <c r="M44" s="103">
        <v>105</v>
      </c>
      <c r="N44" s="103">
        <f t="shared" si="19"/>
        <v>321</v>
      </c>
      <c r="O44" s="103">
        <f t="shared" si="20"/>
        <v>216</v>
      </c>
      <c r="P44" s="103">
        <v>0</v>
      </c>
      <c r="Q44" s="103">
        <v>0</v>
      </c>
      <c r="R44" s="103">
        <v>0</v>
      </c>
      <c r="S44" s="103">
        <v>216</v>
      </c>
      <c r="T44" s="103">
        <v>0</v>
      </c>
      <c r="U44" s="103">
        <v>0</v>
      </c>
      <c r="V44" s="103">
        <f t="shared" si="21"/>
        <v>105</v>
      </c>
      <c r="W44" s="103">
        <v>0</v>
      </c>
      <c r="X44" s="103">
        <v>0</v>
      </c>
      <c r="Y44" s="103">
        <v>0</v>
      </c>
      <c r="Z44" s="103">
        <v>105</v>
      </c>
      <c r="AA44" s="103">
        <v>0</v>
      </c>
      <c r="AB44" s="103">
        <v>0</v>
      </c>
      <c r="AC44" s="103">
        <f t="shared" si="22"/>
        <v>0</v>
      </c>
      <c r="AD44" s="103">
        <v>0</v>
      </c>
      <c r="AE44" s="103">
        <v>0</v>
      </c>
      <c r="AF44" s="103">
        <f t="shared" si="23"/>
        <v>0</v>
      </c>
      <c r="AG44" s="103">
        <v>0</v>
      </c>
      <c r="AH44" s="103">
        <v>0</v>
      </c>
      <c r="AI44" s="103">
        <v>0</v>
      </c>
      <c r="AJ44" s="103">
        <f t="shared" si="24"/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 t="shared" si="25"/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 t="shared" si="26"/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41</v>
      </c>
      <c r="B45" s="113" t="s">
        <v>366</v>
      </c>
      <c r="C45" s="101" t="s">
        <v>367</v>
      </c>
      <c r="D45" s="103">
        <f t="shared" si="15"/>
        <v>221</v>
      </c>
      <c r="E45" s="103">
        <f t="shared" si="16"/>
        <v>143</v>
      </c>
      <c r="F45" s="103">
        <v>143</v>
      </c>
      <c r="G45" s="103">
        <v>0</v>
      </c>
      <c r="H45" s="103">
        <f t="shared" si="17"/>
        <v>0</v>
      </c>
      <c r="I45" s="103">
        <v>0</v>
      </c>
      <c r="J45" s="103">
        <v>0</v>
      </c>
      <c r="K45" s="103">
        <f t="shared" si="18"/>
        <v>78</v>
      </c>
      <c r="L45" s="103">
        <v>0</v>
      </c>
      <c r="M45" s="103">
        <v>78</v>
      </c>
      <c r="N45" s="103">
        <f t="shared" si="19"/>
        <v>221</v>
      </c>
      <c r="O45" s="103">
        <f t="shared" si="20"/>
        <v>143</v>
      </c>
      <c r="P45" s="103">
        <v>0</v>
      </c>
      <c r="Q45" s="103">
        <v>0</v>
      </c>
      <c r="R45" s="103">
        <v>0</v>
      </c>
      <c r="S45" s="103">
        <v>143</v>
      </c>
      <c r="T45" s="103">
        <v>0</v>
      </c>
      <c r="U45" s="103">
        <v>0</v>
      </c>
      <c r="V45" s="103">
        <f t="shared" si="21"/>
        <v>78</v>
      </c>
      <c r="W45" s="103">
        <v>0</v>
      </c>
      <c r="X45" s="103">
        <v>0</v>
      </c>
      <c r="Y45" s="103">
        <v>0</v>
      </c>
      <c r="Z45" s="103">
        <v>78</v>
      </c>
      <c r="AA45" s="103">
        <v>0</v>
      </c>
      <c r="AB45" s="103">
        <v>0</v>
      </c>
      <c r="AC45" s="103">
        <f t="shared" si="22"/>
        <v>0</v>
      </c>
      <c r="AD45" s="103">
        <v>0</v>
      </c>
      <c r="AE45" s="103">
        <v>0</v>
      </c>
      <c r="AF45" s="103">
        <f t="shared" si="23"/>
        <v>0</v>
      </c>
      <c r="AG45" s="103">
        <v>0</v>
      </c>
      <c r="AH45" s="103">
        <v>0</v>
      </c>
      <c r="AI45" s="103">
        <v>0</v>
      </c>
      <c r="AJ45" s="103">
        <f t="shared" si="24"/>
        <v>0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 t="shared" si="25"/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 t="shared" si="26"/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41</v>
      </c>
      <c r="B46" s="113" t="s">
        <v>369</v>
      </c>
      <c r="C46" s="101" t="s">
        <v>370</v>
      </c>
      <c r="D46" s="103">
        <f t="shared" si="15"/>
        <v>214</v>
      </c>
      <c r="E46" s="103">
        <f t="shared" si="16"/>
        <v>0</v>
      </c>
      <c r="F46" s="103">
        <v>0</v>
      </c>
      <c r="G46" s="103">
        <v>0</v>
      </c>
      <c r="H46" s="103">
        <f t="shared" si="17"/>
        <v>162</v>
      </c>
      <c r="I46" s="103">
        <v>162</v>
      </c>
      <c r="J46" s="103">
        <v>0</v>
      </c>
      <c r="K46" s="103">
        <f t="shared" si="18"/>
        <v>52</v>
      </c>
      <c r="L46" s="103">
        <v>0</v>
      </c>
      <c r="M46" s="103">
        <v>52</v>
      </c>
      <c r="N46" s="103">
        <f t="shared" si="19"/>
        <v>214</v>
      </c>
      <c r="O46" s="103">
        <f t="shared" si="20"/>
        <v>162</v>
      </c>
      <c r="P46" s="103">
        <v>0</v>
      </c>
      <c r="Q46" s="103">
        <v>0</v>
      </c>
      <c r="R46" s="103">
        <v>0</v>
      </c>
      <c r="S46" s="103">
        <v>162</v>
      </c>
      <c r="T46" s="103">
        <v>0</v>
      </c>
      <c r="U46" s="103">
        <v>0</v>
      </c>
      <c r="V46" s="103">
        <f t="shared" si="21"/>
        <v>52</v>
      </c>
      <c r="W46" s="103">
        <v>0</v>
      </c>
      <c r="X46" s="103">
        <v>0</v>
      </c>
      <c r="Y46" s="103">
        <v>0</v>
      </c>
      <c r="Z46" s="103">
        <v>52</v>
      </c>
      <c r="AA46" s="103">
        <v>0</v>
      </c>
      <c r="AB46" s="103">
        <v>0</v>
      </c>
      <c r="AC46" s="103">
        <f t="shared" si="22"/>
        <v>0</v>
      </c>
      <c r="AD46" s="103">
        <v>0</v>
      </c>
      <c r="AE46" s="103">
        <v>0</v>
      </c>
      <c r="AF46" s="103">
        <f t="shared" si="23"/>
        <v>0</v>
      </c>
      <c r="AG46" s="103">
        <v>0</v>
      </c>
      <c r="AH46" s="103">
        <v>0</v>
      </c>
      <c r="AI46" s="103">
        <v>0</v>
      </c>
      <c r="AJ46" s="103">
        <f t="shared" si="24"/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 t="shared" si="25"/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 t="shared" si="26"/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41</v>
      </c>
      <c r="B47" s="113" t="s">
        <v>372</v>
      </c>
      <c r="C47" s="101" t="s">
        <v>373</v>
      </c>
      <c r="D47" s="103">
        <f t="shared" si="15"/>
        <v>113</v>
      </c>
      <c r="E47" s="103">
        <f t="shared" si="16"/>
        <v>0</v>
      </c>
      <c r="F47" s="103">
        <v>0</v>
      </c>
      <c r="G47" s="103">
        <v>0</v>
      </c>
      <c r="H47" s="103">
        <f t="shared" si="17"/>
        <v>101</v>
      </c>
      <c r="I47" s="103">
        <v>101</v>
      </c>
      <c r="J47" s="103">
        <v>0</v>
      </c>
      <c r="K47" s="103">
        <f t="shared" si="18"/>
        <v>12</v>
      </c>
      <c r="L47" s="103">
        <v>0</v>
      </c>
      <c r="M47" s="103">
        <v>12</v>
      </c>
      <c r="N47" s="103">
        <f t="shared" si="19"/>
        <v>113</v>
      </c>
      <c r="O47" s="103">
        <f t="shared" si="20"/>
        <v>101</v>
      </c>
      <c r="P47" s="103">
        <v>101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 t="shared" si="21"/>
        <v>12</v>
      </c>
      <c r="W47" s="103">
        <v>12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 t="shared" si="22"/>
        <v>0</v>
      </c>
      <c r="AD47" s="103">
        <v>0</v>
      </c>
      <c r="AE47" s="103">
        <v>0</v>
      </c>
      <c r="AF47" s="103">
        <f t="shared" si="23"/>
        <v>0</v>
      </c>
      <c r="AG47" s="103">
        <v>0</v>
      </c>
      <c r="AH47" s="103">
        <v>0</v>
      </c>
      <c r="AI47" s="103">
        <v>0</v>
      </c>
      <c r="AJ47" s="103">
        <f t="shared" si="24"/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 t="shared" si="25"/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 t="shared" si="26"/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41</v>
      </c>
      <c r="B48" s="113" t="s">
        <v>375</v>
      </c>
      <c r="C48" s="101" t="s">
        <v>376</v>
      </c>
      <c r="D48" s="103">
        <f t="shared" si="15"/>
        <v>68</v>
      </c>
      <c r="E48" s="103">
        <f t="shared" si="16"/>
        <v>0</v>
      </c>
      <c r="F48" s="103">
        <v>0</v>
      </c>
      <c r="G48" s="103">
        <v>0</v>
      </c>
      <c r="H48" s="103">
        <f t="shared" si="17"/>
        <v>0</v>
      </c>
      <c r="I48" s="103">
        <v>0</v>
      </c>
      <c r="J48" s="103">
        <v>0</v>
      </c>
      <c r="K48" s="103">
        <f t="shared" si="18"/>
        <v>68</v>
      </c>
      <c r="L48" s="103">
        <v>68</v>
      </c>
      <c r="M48" s="103">
        <v>0</v>
      </c>
      <c r="N48" s="103">
        <f t="shared" si="19"/>
        <v>68</v>
      </c>
      <c r="O48" s="103">
        <f t="shared" si="20"/>
        <v>68</v>
      </c>
      <c r="P48" s="103">
        <v>68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 t="shared" si="21"/>
        <v>0</v>
      </c>
      <c r="W48" s="103">
        <v>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 t="shared" si="22"/>
        <v>0</v>
      </c>
      <c r="AD48" s="103">
        <v>0</v>
      </c>
      <c r="AE48" s="103">
        <v>0</v>
      </c>
      <c r="AF48" s="103">
        <f t="shared" si="23"/>
        <v>5</v>
      </c>
      <c r="AG48" s="103">
        <v>5</v>
      </c>
      <c r="AH48" s="103">
        <v>0</v>
      </c>
      <c r="AI48" s="103">
        <v>0</v>
      </c>
      <c r="AJ48" s="103">
        <f t="shared" si="24"/>
        <v>5</v>
      </c>
      <c r="AK48" s="103">
        <v>0</v>
      </c>
      <c r="AL48" s="103">
        <v>0</v>
      </c>
      <c r="AM48" s="103">
        <v>5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 t="shared" si="25"/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 t="shared" si="26"/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41</v>
      </c>
      <c r="B49" s="113" t="s">
        <v>378</v>
      </c>
      <c r="C49" s="101" t="s">
        <v>379</v>
      </c>
      <c r="D49" s="103">
        <f t="shared" si="15"/>
        <v>365</v>
      </c>
      <c r="E49" s="103">
        <f t="shared" si="16"/>
        <v>0</v>
      </c>
      <c r="F49" s="103">
        <v>0</v>
      </c>
      <c r="G49" s="103">
        <v>0</v>
      </c>
      <c r="H49" s="103">
        <f t="shared" si="17"/>
        <v>365</v>
      </c>
      <c r="I49" s="103">
        <v>142</v>
      </c>
      <c r="J49" s="103">
        <v>223</v>
      </c>
      <c r="K49" s="103">
        <f t="shared" si="18"/>
        <v>0</v>
      </c>
      <c r="L49" s="103">
        <v>0</v>
      </c>
      <c r="M49" s="103">
        <v>0</v>
      </c>
      <c r="N49" s="103">
        <f t="shared" si="19"/>
        <v>365</v>
      </c>
      <c r="O49" s="103">
        <f t="shared" si="20"/>
        <v>142</v>
      </c>
      <c r="P49" s="103">
        <v>142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 t="shared" si="21"/>
        <v>223</v>
      </c>
      <c r="W49" s="103">
        <v>223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 t="shared" si="22"/>
        <v>0</v>
      </c>
      <c r="AD49" s="103">
        <v>0</v>
      </c>
      <c r="AE49" s="103">
        <v>0</v>
      </c>
      <c r="AF49" s="103">
        <f t="shared" si="23"/>
        <v>0</v>
      </c>
      <c r="AG49" s="103">
        <v>0</v>
      </c>
      <c r="AH49" s="103">
        <v>0</v>
      </c>
      <c r="AI49" s="103">
        <v>0</v>
      </c>
      <c r="AJ49" s="103">
        <f t="shared" si="24"/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 t="shared" si="25"/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 t="shared" si="26"/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41</v>
      </c>
      <c r="B50" s="113" t="s">
        <v>381</v>
      </c>
      <c r="C50" s="101" t="s">
        <v>382</v>
      </c>
      <c r="D50" s="103">
        <f t="shared" si="15"/>
        <v>244</v>
      </c>
      <c r="E50" s="103">
        <f t="shared" si="16"/>
        <v>0</v>
      </c>
      <c r="F50" s="103">
        <v>0</v>
      </c>
      <c r="G50" s="103">
        <v>0</v>
      </c>
      <c r="H50" s="103">
        <f t="shared" si="17"/>
        <v>244</v>
      </c>
      <c r="I50" s="103">
        <v>144</v>
      </c>
      <c r="J50" s="103">
        <v>100</v>
      </c>
      <c r="K50" s="103">
        <f t="shared" si="18"/>
        <v>0</v>
      </c>
      <c r="L50" s="103">
        <v>0</v>
      </c>
      <c r="M50" s="103">
        <v>0</v>
      </c>
      <c r="N50" s="103">
        <f t="shared" si="19"/>
        <v>244</v>
      </c>
      <c r="O50" s="103">
        <f t="shared" si="20"/>
        <v>144</v>
      </c>
      <c r="P50" s="103">
        <v>144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 t="shared" si="21"/>
        <v>100</v>
      </c>
      <c r="W50" s="103">
        <v>100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 t="shared" si="22"/>
        <v>0</v>
      </c>
      <c r="AD50" s="103">
        <v>0</v>
      </c>
      <c r="AE50" s="103">
        <v>0</v>
      </c>
      <c r="AF50" s="103">
        <f t="shared" si="23"/>
        <v>6</v>
      </c>
      <c r="AG50" s="103">
        <v>6</v>
      </c>
      <c r="AH50" s="103">
        <v>0</v>
      </c>
      <c r="AI50" s="103">
        <v>0</v>
      </c>
      <c r="AJ50" s="103">
        <f t="shared" si="24"/>
        <v>6</v>
      </c>
      <c r="AK50" s="103">
        <v>0</v>
      </c>
      <c r="AL50" s="103">
        <v>0</v>
      </c>
      <c r="AM50" s="103">
        <v>6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 t="shared" si="25"/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 t="shared" si="26"/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41</v>
      </c>
      <c r="B51" s="113" t="s">
        <v>384</v>
      </c>
      <c r="C51" s="101" t="s">
        <v>385</v>
      </c>
      <c r="D51" s="103">
        <f t="shared" si="15"/>
        <v>283</v>
      </c>
      <c r="E51" s="103">
        <f t="shared" si="16"/>
        <v>0</v>
      </c>
      <c r="F51" s="103">
        <v>0</v>
      </c>
      <c r="G51" s="103">
        <v>0</v>
      </c>
      <c r="H51" s="103">
        <f t="shared" si="17"/>
        <v>283</v>
      </c>
      <c r="I51" s="103">
        <v>171</v>
      </c>
      <c r="J51" s="103">
        <v>112</v>
      </c>
      <c r="K51" s="103">
        <f t="shared" si="18"/>
        <v>0</v>
      </c>
      <c r="L51" s="103">
        <v>0</v>
      </c>
      <c r="M51" s="103">
        <v>0</v>
      </c>
      <c r="N51" s="103">
        <f t="shared" si="19"/>
        <v>283</v>
      </c>
      <c r="O51" s="103">
        <f t="shared" si="20"/>
        <v>171</v>
      </c>
      <c r="P51" s="103">
        <v>171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 t="shared" si="21"/>
        <v>112</v>
      </c>
      <c r="W51" s="103">
        <v>112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 t="shared" si="22"/>
        <v>0</v>
      </c>
      <c r="AD51" s="103">
        <v>0</v>
      </c>
      <c r="AE51" s="103">
        <v>0</v>
      </c>
      <c r="AF51" s="103">
        <f t="shared" si="23"/>
        <v>7</v>
      </c>
      <c r="AG51" s="103">
        <v>7</v>
      </c>
      <c r="AH51" s="103">
        <v>0</v>
      </c>
      <c r="AI51" s="103">
        <v>0</v>
      </c>
      <c r="AJ51" s="103">
        <f t="shared" si="24"/>
        <v>7</v>
      </c>
      <c r="AK51" s="103">
        <v>0</v>
      </c>
      <c r="AL51" s="103">
        <v>0</v>
      </c>
      <c r="AM51" s="103">
        <v>7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 t="shared" si="25"/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 t="shared" si="26"/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41</v>
      </c>
      <c r="B52" s="113" t="s">
        <v>387</v>
      </c>
      <c r="C52" s="101" t="s">
        <v>388</v>
      </c>
      <c r="D52" s="103">
        <f t="shared" si="15"/>
        <v>220</v>
      </c>
      <c r="E52" s="103">
        <f t="shared" si="16"/>
        <v>0</v>
      </c>
      <c r="F52" s="103">
        <v>0</v>
      </c>
      <c r="G52" s="103">
        <v>0</v>
      </c>
      <c r="H52" s="103">
        <f t="shared" si="17"/>
        <v>188</v>
      </c>
      <c r="I52" s="103">
        <v>188</v>
      </c>
      <c r="J52" s="103">
        <v>0</v>
      </c>
      <c r="K52" s="103">
        <f t="shared" si="18"/>
        <v>32</v>
      </c>
      <c r="L52" s="103">
        <v>0</v>
      </c>
      <c r="M52" s="103">
        <v>32</v>
      </c>
      <c r="N52" s="103">
        <f t="shared" si="19"/>
        <v>220</v>
      </c>
      <c r="O52" s="103">
        <f t="shared" si="20"/>
        <v>188</v>
      </c>
      <c r="P52" s="103">
        <v>188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 t="shared" si="21"/>
        <v>32</v>
      </c>
      <c r="W52" s="103">
        <v>32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 t="shared" si="22"/>
        <v>0</v>
      </c>
      <c r="AD52" s="103">
        <v>0</v>
      </c>
      <c r="AE52" s="103">
        <v>0</v>
      </c>
      <c r="AF52" s="103">
        <f t="shared" si="23"/>
        <v>0</v>
      </c>
      <c r="AG52" s="103">
        <v>0</v>
      </c>
      <c r="AH52" s="103">
        <v>0</v>
      </c>
      <c r="AI52" s="103">
        <v>0</v>
      </c>
      <c r="AJ52" s="103">
        <f t="shared" si="24"/>
        <v>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 t="shared" si="25"/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 t="shared" si="26"/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41</v>
      </c>
      <c r="B53" s="113" t="s">
        <v>390</v>
      </c>
      <c r="C53" s="101" t="s">
        <v>391</v>
      </c>
      <c r="D53" s="103">
        <f t="shared" si="15"/>
        <v>375</v>
      </c>
      <c r="E53" s="103">
        <f t="shared" si="16"/>
        <v>0</v>
      </c>
      <c r="F53" s="103">
        <v>0</v>
      </c>
      <c r="G53" s="103">
        <v>0</v>
      </c>
      <c r="H53" s="103">
        <f t="shared" si="17"/>
        <v>158</v>
      </c>
      <c r="I53" s="103">
        <v>158</v>
      </c>
      <c r="J53" s="103">
        <v>0</v>
      </c>
      <c r="K53" s="103">
        <f t="shared" si="18"/>
        <v>217</v>
      </c>
      <c r="L53" s="103">
        <v>111</v>
      </c>
      <c r="M53" s="103">
        <v>106</v>
      </c>
      <c r="N53" s="103">
        <f t="shared" si="19"/>
        <v>375</v>
      </c>
      <c r="O53" s="103">
        <f t="shared" si="20"/>
        <v>269</v>
      </c>
      <c r="P53" s="103">
        <v>269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 t="shared" si="21"/>
        <v>106</v>
      </c>
      <c r="W53" s="103">
        <v>106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 t="shared" si="22"/>
        <v>0</v>
      </c>
      <c r="AD53" s="103">
        <v>0</v>
      </c>
      <c r="AE53" s="103">
        <v>0</v>
      </c>
      <c r="AF53" s="103">
        <f t="shared" si="23"/>
        <v>24</v>
      </c>
      <c r="AG53" s="103">
        <v>24</v>
      </c>
      <c r="AH53" s="103">
        <v>0</v>
      </c>
      <c r="AI53" s="103">
        <v>0</v>
      </c>
      <c r="AJ53" s="103">
        <f t="shared" si="24"/>
        <v>24</v>
      </c>
      <c r="AK53" s="103">
        <v>0</v>
      </c>
      <c r="AL53" s="103">
        <v>0</v>
      </c>
      <c r="AM53" s="103">
        <v>24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 t="shared" si="25"/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 t="shared" si="26"/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41</v>
      </c>
      <c r="B54" s="113" t="s">
        <v>393</v>
      </c>
      <c r="C54" s="101" t="s">
        <v>394</v>
      </c>
      <c r="D54" s="103">
        <f t="shared" si="15"/>
        <v>1918</v>
      </c>
      <c r="E54" s="103">
        <f t="shared" si="16"/>
        <v>0</v>
      </c>
      <c r="F54" s="103">
        <v>0</v>
      </c>
      <c r="G54" s="103">
        <v>0</v>
      </c>
      <c r="H54" s="103">
        <f t="shared" si="17"/>
        <v>1918</v>
      </c>
      <c r="I54" s="103">
        <v>412</v>
      </c>
      <c r="J54" s="103">
        <v>1506</v>
      </c>
      <c r="K54" s="103">
        <f t="shared" si="18"/>
        <v>0</v>
      </c>
      <c r="L54" s="103">
        <v>0</v>
      </c>
      <c r="M54" s="103">
        <v>0</v>
      </c>
      <c r="N54" s="103">
        <f t="shared" si="19"/>
        <v>1918</v>
      </c>
      <c r="O54" s="103">
        <f t="shared" si="20"/>
        <v>412</v>
      </c>
      <c r="P54" s="103">
        <v>412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 t="shared" si="21"/>
        <v>1506</v>
      </c>
      <c r="W54" s="103">
        <v>1506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 t="shared" si="22"/>
        <v>0</v>
      </c>
      <c r="AD54" s="103">
        <v>0</v>
      </c>
      <c r="AE54" s="103">
        <v>0</v>
      </c>
      <c r="AF54" s="103">
        <f t="shared" si="23"/>
        <v>146</v>
      </c>
      <c r="AG54" s="103">
        <v>146</v>
      </c>
      <c r="AH54" s="103">
        <v>0</v>
      </c>
      <c r="AI54" s="103">
        <v>0</v>
      </c>
      <c r="AJ54" s="103">
        <f t="shared" si="24"/>
        <v>146</v>
      </c>
      <c r="AK54" s="103">
        <v>0</v>
      </c>
      <c r="AL54" s="103">
        <v>0</v>
      </c>
      <c r="AM54" s="103">
        <v>146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 t="shared" si="25"/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 t="shared" si="26"/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41</v>
      </c>
      <c r="B55" s="113" t="s">
        <v>396</v>
      </c>
      <c r="C55" s="101" t="s">
        <v>397</v>
      </c>
      <c r="D55" s="103">
        <f t="shared" si="15"/>
        <v>649</v>
      </c>
      <c r="E55" s="103">
        <f t="shared" si="16"/>
        <v>0</v>
      </c>
      <c r="F55" s="103">
        <v>0</v>
      </c>
      <c r="G55" s="103">
        <v>0</v>
      </c>
      <c r="H55" s="103">
        <f t="shared" si="17"/>
        <v>69</v>
      </c>
      <c r="I55" s="103">
        <v>69</v>
      </c>
      <c r="J55" s="103">
        <v>0</v>
      </c>
      <c r="K55" s="103">
        <f t="shared" si="18"/>
        <v>580</v>
      </c>
      <c r="L55" s="103">
        <v>0</v>
      </c>
      <c r="M55" s="103">
        <v>580</v>
      </c>
      <c r="N55" s="103">
        <f t="shared" si="19"/>
        <v>649</v>
      </c>
      <c r="O55" s="103">
        <f t="shared" si="20"/>
        <v>69</v>
      </c>
      <c r="P55" s="103">
        <v>69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 t="shared" si="21"/>
        <v>580</v>
      </c>
      <c r="W55" s="103">
        <v>580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 t="shared" si="22"/>
        <v>0</v>
      </c>
      <c r="AD55" s="103">
        <v>0</v>
      </c>
      <c r="AE55" s="103">
        <v>0</v>
      </c>
      <c r="AF55" s="103">
        <f t="shared" si="23"/>
        <v>16</v>
      </c>
      <c r="AG55" s="103">
        <v>16</v>
      </c>
      <c r="AH55" s="103">
        <v>0</v>
      </c>
      <c r="AI55" s="103">
        <v>0</v>
      </c>
      <c r="AJ55" s="103">
        <f t="shared" si="24"/>
        <v>16</v>
      </c>
      <c r="AK55" s="103">
        <v>0</v>
      </c>
      <c r="AL55" s="103">
        <v>0</v>
      </c>
      <c r="AM55" s="103">
        <v>0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16</v>
      </c>
      <c r="AT55" s="103">
        <f t="shared" si="25"/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 t="shared" si="26"/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41</v>
      </c>
      <c r="B56" s="113" t="s">
        <v>399</v>
      </c>
      <c r="C56" s="101" t="s">
        <v>400</v>
      </c>
      <c r="D56" s="103">
        <f t="shared" si="15"/>
        <v>5642</v>
      </c>
      <c r="E56" s="103">
        <f t="shared" si="16"/>
        <v>0</v>
      </c>
      <c r="F56" s="103">
        <v>0</v>
      </c>
      <c r="G56" s="103">
        <v>0</v>
      </c>
      <c r="H56" s="103">
        <f t="shared" si="17"/>
        <v>2414</v>
      </c>
      <c r="I56" s="103">
        <v>2414</v>
      </c>
      <c r="J56" s="103">
        <v>0</v>
      </c>
      <c r="K56" s="103">
        <f t="shared" si="18"/>
        <v>3228</v>
      </c>
      <c r="L56" s="103">
        <v>0</v>
      </c>
      <c r="M56" s="103">
        <v>3228</v>
      </c>
      <c r="N56" s="103">
        <f t="shared" si="19"/>
        <v>5656</v>
      </c>
      <c r="O56" s="103">
        <f t="shared" si="20"/>
        <v>2414</v>
      </c>
      <c r="P56" s="103">
        <v>2414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 t="shared" si="21"/>
        <v>3228</v>
      </c>
      <c r="W56" s="103">
        <v>3228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 t="shared" si="22"/>
        <v>14</v>
      </c>
      <c r="AD56" s="103">
        <v>14</v>
      </c>
      <c r="AE56" s="103">
        <v>0</v>
      </c>
      <c r="AF56" s="103">
        <f t="shared" si="23"/>
        <v>110</v>
      </c>
      <c r="AG56" s="103">
        <v>110</v>
      </c>
      <c r="AH56" s="103">
        <v>0</v>
      </c>
      <c r="AI56" s="103">
        <v>0</v>
      </c>
      <c r="AJ56" s="103">
        <f t="shared" si="24"/>
        <v>110</v>
      </c>
      <c r="AK56" s="103">
        <v>0</v>
      </c>
      <c r="AL56" s="103">
        <v>0</v>
      </c>
      <c r="AM56" s="103">
        <v>0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110</v>
      </c>
      <c r="AT56" s="103">
        <f t="shared" si="25"/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 t="shared" si="26"/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41</v>
      </c>
      <c r="B57" s="113" t="s">
        <v>402</v>
      </c>
      <c r="C57" s="101" t="s">
        <v>403</v>
      </c>
      <c r="D57" s="103">
        <f t="shared" si="15"/>
        <v>419</v>
      </c>
      <c r="E57" s="103">
        <f t="shared" si="16"/>
        <v>0</v>
      </c>
      <c r="F57" s="103">
        <v>0</v>
      </c>
      <c r="G57" s="103">
        <v>0</v>
      </c>
      <c r="H57" s="103">
        <f t="shared" si="17"/>
        <v>419</v>
      </c>
      <c r="I57" s="103">
        <v>200</v>
      </c>
      <c r="J57" s="103">
        <v>219</v>
      </c>
      <c r="K57" s="103">
        <f t="shared" si="18"/>
        <v>0</v>
      </c>
      <c r="L57" s="103">
        <v>0</v>
      </c>
      <c r="M57" s="103">
        <v>0</v>
      </c>
      <c r="N57" s="103">
        <f t="shared" si="19"/>
        <v>419</v>
      </c>
      <c r="O57" s="103">
        <f t="shared" si="20"/>
        <v>200</v>
      </c>
      <c r="P57" s="103">
        <v>200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 t="shared" si="21"/>
        <v>219</v>
      </c>
      <c r="W57" s="103">
        <v>219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 t="shared" si="22"/>
        <v>0</v>
      </c>
      <c r="AD57" s="103">
        <v>0</v>
      </c>
      <c r="AE57" s="103">
        <v>0</v>
      </c>
      <c r="AF57" s="103">
        <f t="shared" si="23"/>
        <v>11</v>
      </c>
      <c r="AG57" s="103">
        <v>11</v>
      </c>
      <c r="AH57" s="103">
        <v>0</v>
      </c>
      <c r="AI57" s="103">
        <v>0</v>
      </c>
      <c r="AJ57" s="103">
        <f t="shared" si="24"/>
        <v>11</v>
      </c>
      <c r="AK57" s="103">
        <v>0</v>
      </c>
      <c r="AL57" s="103">
        <v>0</v>
      </c>
      <c r="AM57" s="103">
        <v>11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 t="shared" si="25"/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 t="shared" si="26"/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41</v>
      </c>
      <c r="B58" s="113" t="s">
        <v>405</v>
      </c>
      <c r="C58" s="101" t="s">
        <v>406</v>
      </c>
      <c r="D58" s="103">
        <f t="shared" si="15"/>
        <v>1402</v>
      </c>
      <c r="E58" s="103">
        <f t="shared" si="16"/>
        <v>0</v>
      </c>
      <c r="F58" s="103">
        <v>0</v>
      </c>
      <c r="G58" s="103">
        <v>0</v>
      </c>
      <c r="H58" s="103">
        <f t="shared" si="17"/>
        <v>338</v>
      </c>
      <c r="I58" s="103">
        <v>338</v>
      </c>
      <c r="J58" s="103">
        <v>0</v>
      </c>
      <c r="K58" s="103">
        <f t="shared" si="18"/>
        <v>1064</v>
      </c>
      <c r="L58" s="103">
        <v>0</v>
      </c>
      <c r="M58" s="103">
        <v>1064</v>
      </c>
      <c r="N58" s="103">
        <f t="shared" si="19"/>
        <v>1402</v>
      </c>
      <c r="O58" s="103">
        <f t="shared" si="20"/>
        <v>338</v>
      </c>
      <c r="P58" s="103">
        <v>338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 t="shared" si="21"/>
        <v>1064</v>
      </c>
      <c r="W58" s="103">
        <v>1064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 t="shared" si="22"/>
        <v>0</v>
      </c>
      <c r="AD58" s="103">
        <v>0</v>
      </c>
      <c r="AE58" s="103">
        <v>0</v>
      </c>
      <c r="AF58" s="103">
        <f t="shared" si="23"/>
        <v>1</v>
      </c>
      <c r="AG58" s="103">
        <v>1</v>
      </c>
      <c r="AH58" s="103">
        <v>0</v>
      </c>
      <c r="AI58" s="103">
        <v>0</v>
      </c>
      <c r="AJ58" s="103">
        <f t="shared" si="24"/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 t="shared" si="25"/>
        <v>1</v>
      </c>
      <c r="AU58" s="103">
        <v>1</v>
      </c>
      <c r="AV58" s="103">
        <v>0</v>
      </c>
      <c r="AW58" s="103">
        <v>0</v>
      </c>
      <c r="AX58" s="103">
        <v>0</v>
      </c>
      <c r="AY58" s="103">
        <v>0</v>
      </c>
      <c r="AZ58" s="103">
        <f t="shared" si="26"/>
        <v>1064</v>
      </c>
      <c r="BA58" s="103">
        <v>1064</v>
      </c>
      <c r="BB58" s="103">
        <v>0</v>
      </c>
      <c r="BC58" s="103">
        <v>0</v>
      </c>
    </row>
    <row r="59" spans="1:55" s="105" customFormat="1" ht="13.5" customHeight="1">
      <c r="A59" s="115" t="s">
        <v>41</v>
      </c>
      <c r="B59" s="113" t="s">
        <v>408</v>
      </c>
      <c r="C59" s="101" t="s">
        <v>409</v>
      </c>
      <c r="D59" s="103">
        <f t="shared" si="15"/>
        <v>464</v>
      </c>
      <c r="E59" s="103">
        <f t="shared" si="16"/>
        <v>0</v>
      </c>
      <c r="F59" s="103">
        <v>0</v>
      </c>
      <c r="G59" s="103">
        <v>0</v>
      </c>
      <c r="H59" s="103">
        <f t="shared" si="17"/>
        <v>259</v>
      </c>
      <c r="I59" s="103">
        <v>259</v>
      </c>
      <c r="J59" s="103">
        <v>0</v>
      </c>
      <c r="K59" s="103">
        <f t="shared" si="18"/>
        <v>205</v>
      </c>
      <c r="L59" s="103">
        <v>0</v>
      </c>
      <c r="M59" s="103">
        <v>205</v>
      </c>
      <c r="N59" s="103">
        <f t="shared" si="19"/>
        <v>464</v>
      </c>
      <c r="O59" s="103">
        <f t="shared" si="20"/>
        <v>259</v>
      </c>
      <c r="P59" s="103">
        <v>259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 t="shared" si="21"/>
        <v>205</v>
      </c>
      <c r="W59" s="103">
        <v>205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 t="shared" si="22"/>
        <v>0</v>
      </c>
      <c r="AD59" s="103">
        <v>0</v>
      </c>
      <c r="AE59" s="103">
        <v>0</v>
      </c>
      <c r="AF59" s="103">
        <f t="shared" si="23"/>
        <v>9</v>
      </c>
      <c r="AG59" s="103">
        <v>9</v>
      </c>
      <c r="AH59" s="103">
        <v>0</v>
      </c>
      <c r="AI59" s="103">
        <v>0</v>
      </c>
      <c r="AJ59" s="103">
        <f t="shared" si="24"/>
        <v>9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9</v>
      </c>
      <c r="AT59" s="103">
        <f t="shared" si="25"/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 t="shared" si="26"/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41</v>
      </c>
      <c r="B60" s="113" t="s">
        <v>411</v>
      </c>
      <c r="C60" s="101" t="s">
        <v>412</v>
      </c>
      <c r="D60" s="103">
        <f t="shared" si="15"/>
        <v>601</v>
      </c>
      <c r="E60" s="103">
        <f t="shared" si="16"/>
        <v>0</v>
      </c>
      <c r="F60" s="103">
        <v>0</v>
      </c>
      <c r="G60" s="103">
        <v>0</v>
      </c>
      <c r="H60" s="103">
        <f t="shared" si="17"/>
        <v>601</v>
      </c>
      <c r="I60" s="103">
        <v>283</v>
      </c>
      <c r="J60" s="103">
        <v>318</v>
      </c>
      <c r="K60" s="103">
        <f t="shared" si="18"/>
        <v>0</v>
      </c>
      <c r="L60" s="103">
        <v>0</v>
      </c>
      <c r="M60" s="103">
        <v>0</v>
      </c>
      <c r="N60" s="103">
        <f t="shared" si="19"/>
        <v>650</v>
      </c>
      <c r="O60" s="103">
        <f t="shared" si="20"/>
        <v>283</v>
      </c>
      <c r="P60" s="103">
        <v>283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 t="shared" si="21"/>
        <v>318</v>
      </c>
      <c r="W60" s="103">
        <v>318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 t="shared" si="22"/>
        <v>49</v>
      </c>
      <c r="AD60" s="103">
        <v>49</v>
      </c>
      <c r="AE60" s="103">
        <v>0</v>
      </c>
      <c r="AF60" s="103">
        <f t="shared" si="23"/>
        <v>12</v>
      </c>
      <c r="AG60" s="103">
        <v>12</v>
      </c>
      <c r="AH60" s="103">
        <v>0</v>
      </c>
      <c r="AI60" s="103">
        <v>0</v>
      </c>
      <c r="AJ60" s="103">
        <f t="shared" si="24"/>
        <v>12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12</v>
      </c>
      <c r="AT60" s="103">
        <f t="shared" si="25"/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 t="shared" si="26"/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41</v>
      </c>
      <c r="B61" s="113" t="s">
        <v>414</v>
      </c>
      <c r="C61" s="101" t="s">
        <v>415</v>
      </c>
      <c r="D61" s="103">
        <f t="shared" si="15"/>
        <v>2828</v>
      </c>
      <c r="E61" s="103">
        <f t="shared" si="16"/>
        <v>0</v>
      </c>
      <c r="F61" s="103">
        <v>0</v>
      </c>
      <c r="G61" s="103">
        <v>0</v>
      </c>
      <c r="H61" s="103">
        <f t="shared" si="17"/>
        <v>2828</v>
      </c>
      <c r="I61" s="103">
        <v>1413</v>
      </c>
      <c r="J61" s="103">
        <v>1415</v>
      </c>
      <c r="K61" s="103">
        <f t="shared" si="18"/>
        <v>0</v>
      </c>
      <c r="L61" s="103">
        <v>0</v>
      </c>
      <c r="M61" s="103">
        <v>0</v>
      </c>
      <c r="N61" s="103">
        <f t="shared" si="19"/>
        <v>2920</v>
      </c>
      <c r="O61" s="103">
        <f t="shared" si="20"/>
        <v>1413</v>
      </c>
      <c r="P61" s="103">
        <v>1413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 t="shared" si="21"/>
        <v>1415</v>
      </c>
      <c r="W61" s="103">
        <v>1415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 t="shared" si="22"/>
        <v>92</v>
      </c>
      <c r="AD61" s="103">
        <v>78</v>
      </c>
      <c r="AE61" s="103">
        <v>14</v>
      </c>
      <c r="AF61" s="103">
        <f t="shared" si="23"/>
        <v>55</v>
      </c>
      <c r="AG61" s="103">
        <v>55</v>
      </c>
      <c r="AH61" s="103">
        <v>0</v>
      </c>
      <c r="AI61" s="103">
        <v>0</v>
      </c>
      <c r="AJ61" s="103">
        <f t="shared" si="24"/>
        <v>55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55</v>
      </c>
      <c r="AR61" s="103">
        <v>0</v>
      </c>
      <c r="AS61" s="103">
        <v>0</v>
      </c>
      <c r="AT61" s="103">
        <f t="shared" si="25"/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 t="shared" si="26"/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41</v>
      </c>
      <c r="B62" s="113" t="s">
        <v>417</v>
      </c>
      <c r="C62" s="101" t="s">
        <v>418</v>
      </c>
      <c r="D62" s="103">
        <f t="shared" si="15"/>
        <v>9933</v>
      </c>
      <c r="E62" s="103">
        <f t="shared" si="16"/>
        <v>0</v>
      </c>
      <c r="F62" s="103">
        <v>0</v>
      </c>
      <c r="G62" s="103">
        <v>0</v>
      </c>
      <c r="H62" s="103">
        <f t="shared" si="17"/>
        <v>9933</v>
      </c>
      <c r="I62" s="103">
        <v>1153</v>
      </c>
      <c r="J62" s="103">
        <v>8780</v>
      </c>
      <c r="K62" s="103">
        <f t="shared" si="18"/>
        <v>0</v>
      </c>
      <c r="L62" s="103">
        <v>0</v>
      </c>
      <c r="M62" s="103">
        <v>0</v>
      </c>
      <c r="N62" s="103">
        <f t="shared" si="19"/>
        <v>9933</v>
      </c>
      <c r="O62" s="103">
        <f t="shared" si="20"/>
        <v>1153</v>
      </c>
      <c r="P62" s="103">
        <v>1153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 t="shared" si="21"/>
        <v>8780</v>
      </c>
      <c r="W62" s="103">
        <v>8780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 t="shared" si="22"/>
        <v>0</v>
      </c>
      <c r="AD62" s="103">
        <v>0</v>
      </c>
      <c r="AE62" s="103">
        <v>0</v>
      </c>
      <c r="AF62" s="103">
        <f t="shared" si="23"/>
        <v>117</v>
      </c>
      <c r="AG62" s="103">
        <v>117</v>
      </c>
      <c r="AH62" s="103">
        <v>0</v>
      </c>
      <c r="AI62" s="103">
        <v>0</v>
      </c>
      <c r="AJ62" s="103">
        <f t="shared" si="24"/>
        <v>117</v>
      </c>
      <c r="AK62" s="103">
        <v>0</v>
      </c>
      <c r="AL62" s="103">
        <v>0</v>
      </c>
      <c r="AM62" s="103">
        <v>117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 t="shared" si="25"/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 t="shared" si="26"/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41</v>
      </c>
      <c r="B63" s="113" t="s">
        <v>420</v>
      </c>
      <c r="C63" s="101" t="s">
        <v>421</v>
      </c>
      <c r="D63" s="103">
        <f t="shared" si="15"/>
        <v>674</v>
      </c>
      <c r="E63" s="103">
        <f t="shared" si="16"/>
        <v>674</v>
      </c>
      <c r="F63" s="103">
        <v>0</v>
      </c>
      <c r="G63" s="103">
        <v>674</v>
      </c>
      <c r="H63" s="103">
        <f t="shared" si="17"/>
        <v>0</v>
      </c>
      <c r="I63" s="103">
        <v>0</v>
      </c>
      <c r="J63" s="103">
        <v>0</v>
      </c>
      <c r="K63" s="103">
        <f t="shared" si="18"/>
        <v>0</v>
      </c>
      <c r="L63" s="103">
        <v>0</v>
      </c>
      <c r="M63" s="103">
        <v>0</v>
      </c>
      <c r="N63" s="103">
        <f t="shared" si="19"/>
        <v>674</v>
      </c>
      <c r="O63" s="103">
        <f t="shared" si="20"/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 t="shared" si="21"/>
        <v>674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674</v>
      </c>
      <c r="AC63" s="103">
        <f t="shared" si="22"/>
        <v>0</v>
      </c>
      <c r="AD63" s="103">
        <v>0</v>
      </c>
      <c r="AE63" s="103">
        <v>0</v>
      </c>
      <c r="AF63" s="103">
        <f t="shared" si="23"/>
        <v>0</v>
      </c>
      <c r="AG63" s="103">
        <v>0</v>
      </c>
      <c r="AH63" s="103">
        <v>0</v>
      </c>
      <c r="AI63" s="103">
        <v>0</v>
      </c>
      <c r="AJ63" s="103">
        <f t="shared" si="24"/>
        <v>0</v>
      </c>
      <c r="AK63" s="103">
        <v>0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 t="shared" si="25"/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 t="shared" si="26"/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41</v>
      </c>
      <c r="B64" s="113" t="s">
        <v>423</v>
      </c>
      <c r="C64" s="101" t="s">
        <v>424</v>
      </c>
      <c r="D64" s="103">
        <f t="shared" si="15"/>
        <v>1514</v>
      </c>
      <c r="E64" s="103">
        <f t="shared" si="16"/>
        <v>0</v>
      </c>
      <c r="F64" s="103">
        <v>0</v>
      </c>
      <c r="G64" s="103">
        <v>0</v>
      </c>
      <c r="H64" s="103">
        <f t="shared" si="17"/>
        <v>1514</v>
      </c>
      <c r="I64" s="103">
        <v>112</v>
      </c>
      <c r="J64" s="103">
        <v>1402</v>
      </c>
      <c r="K64" s="103">
        <f t="shared" si="18"/>
        <v>0</v>
      </c>
      <c r="L64" s="103">
        <v>0</v>
      </c>
      <c r="M64" s="103">
        <v>0</v>
      </c>
      <c r="N64" s="103">
        <f t="shared" si="19"/>
        <v>1514</v>
      </c>
      <c r="O64" s="103">
        <f t="shared" si="20"/>
        <v>112</v>
      </c>
      <c r="P64" s="103">
        <v>0</v>
      </c>
      <c r="Q64" s="103">
        <v>0</v>
      </c>
      <c r="R64" s="103">
        <v>0</v>
      </c>
      <c r="S64" s="103">
        <v>0</v>
      </c>
      <c r="T64" s="103">
        <v>0</v>
      </c>
      <c r="U64" s="103">
        <v>112</v>
      </c>
      <c r="V64" s="103">
        <f t="shared" si="21"/>
        <v>1402</v>
      </c>
      <c r="W64" s="103">
        <v>0</v>
      </c>
      <c r="X64" s="103">
        <v>0</v>
      </c>
      <c r="Y64" s="103">
        <v>0</v>
      </c>
      <c r="Z64" s="103">
        <v>0</v>
      </c>
      <c r="AA64" s="103">
        <v>0</v>
      </c>
      <c r="AB64" s="103">
        <v>1402</v>
      </c>
      <c r="AC64" s="103">
        <f t="shared" si="22"/>
        <v>0</v>
      </c>
      <c r="AD64" s="103">
        <v>0</v>
      </c>
      <c r="AE64" s="103">
        <v>0</v>
      </c>
      <c r="AF64" s="103">
        <f t="shared" si="23"/>
        <v>0</v>
      </c>
      <c r="AG64" s="103">
        <v>0</v>
      </c>
      <c r="AH64" s="103">
        <v>0</v>
      </c>
      <c r="AI64" s="103">
        <v>0</v>
      </c>
      <c r="AJ64" s="103">
        <f t="shared" si="24"/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 t="shared" si="25"/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 t="shared" si="26"/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41</v>
      </c>
      <c r="B65" s="113" t="s">
        <v>426</v>
      </c>
      <c r="C65" s="101" t="s">
        <v>427</v>
      </c>
      <c r="D65" s="103">
        <f t="shared" si="15"/>
        <v>671</v>
      </c>
      <c r="E65" s="103">
        <f t="shared" si="16"/>
        <v>0</v>
      </c>
      <c r="F65" s="103">
        <v>0</v>
      </c>
      <c r="G65" s="103">
        <v>0</v>
      </c>
      <c r="H65" s="103">
        <f t="shared" si="17"/>
        <v>671</v>
      </c>
      <c r="I65" s="103">
        <v>412</v>
      </c>
      <c r="J65" s="103">
        <v>259</v>
      </c>
      <c r="K65" s="103">
        <f t="shared" si="18"/>
        <v>0</v>
      </c>
      <c r="L65" s="103">
        <v>0</v>
      </c>
      <c r="M65" s="103">
        <v>0</v>
      </c>
      <c r="N65" s="103">
        <f t="shared" si="19"/>
        <v>671</v>
      </c>
      <c r="O65" s="103">
        <f t="shared" si="20"/>
        <v>412</v>
      </c>
      <c r="P65" s="103">
        <v>412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 t="shared" si="21"/>
        <v>259</v>
      </c>
      <c r="W65" s="103">
        <v>259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 t="shared" si="22"/>
        <v>0</v>
      </c>
      <c r="AD65" s="103">
        <v>0</v>
      </c>
      <c r="AE65" s="103">
        <v>0</v>
      </c>
      <c r="AF65" s="103">
        <f t="shared" si="23"/>
        <v>98</v>
      </c>
      <c r="AG65" s="103">
        <v>98</v>
      </c>
      <c r="AH65" s="103">
        <v>0</v>
      </c>
      <c r="AI65" s="103">
        <v>0</v>
      </c>
      <c r="AJ65" s="103">
        <f t="shared" si="24"/>
        <v>98</v>
      </c>
      <c r="AK65" s="103">
        <v>0</v>
      </c>
      <c r="AL65" s="103">
        <v>0</v>
      </c>
      <c r="AM65" s="103">
        <v>98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0</v>
      </c>
      <c r="AT65" s="103">
        <f t="shared" si="25"/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 t="shared" si="26"/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41</v>
      </c>
      <c r="B66" s="113" t="s">
        <v>429</v>
      </c>
      <c r="C66" s="101" t="s">
        <v>430</v>
      </c>
      <c r="D66" s="103">
        <f t="shared" si="15"/>
        <v>2221</v>
      </c>
      <c r="E66" s="103">
        <f t="shared" si="16"/>
        <v>0</v>
      </c>
      <c r="F66" s="103">
        <v>0</v>
      </c>
      <c r="G66" s="103">
        <v>0</v>
      </c>
      <c r="H66" s="103">
        <f t="shared" si="17"/>
        <v>827</v>
      </c>
      <c r="I66" s="103">
        <v>827</v>
      </c>
      <c r="J66" s="103">
        <v>0</v>
      </c>
      <c r="K66" s="103">
        <f t="shared" si="18"/>
        <v>1394</v>
      </c>
      <c r="L66" s="103">
        <v>0</v>
      </c>
      <c r="M66" s="103">
        <v>1394</v>
      </c>
      <c r="N66" s="103">
        <f t="shared" si="19"/>
        <v>2221</v>
      </c>
      <c r="O66" s="103">
        <f t="shared" si="20"/>
        <v>827</v>
      </c>
      <c r="P66" s="103">
        <v>827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 t="shared" si="21"/>
        <v>1394</v>
      </c>
      <c r="W66" s="103">
        <v>1394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 t="shared" si="22"/>
        <v>0</v>
      </c>
      <c r="AD66" s="103">
        <v>0</v>
      </c>
      <c r="AE66" s="103">
        <v>0</v>
      </c>
      <c r="AF66" s="103">
        <f t="shared" si="23"/>
        <v>10</v>
      </c>
      <c r="AG66" s="103">
        <v>10</v>
      </c>
      <c r="AH66" s="103">
        <v>0</v>
      </c>
      <c r="AI66" s="103">
        <v>0</v>
      </c>
      <c r="AJ66" s="103">
        <f t="shared" si="24"/>
        <v>10</v>
      </c>
      <c r="AK66" s="103">
        <v>0</v>
      </c>
      <c r="AL66" s="103">
        <v>0</v>
      </c>
      <c r="AM66" s="103">
        <v>10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 t="shared" si="25"/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 t="shared" si="26"/>
        <v>3</v>
      </c>
      <c r="BA66" s="103">
        <v>3</v>
      </c>
      <c r="BB66" s="103">
        <v>0</v>
      </c>
      <c r="BC66" s="103">
        <v>0</v>
      </c>
    </row>
    <row r="67" spans="1:55" s="105" customFormat="1" ht="13.5" customHeight="1">
      <c r="A67" s="115" t="s">
        <v>41</v>
      </c>
      <c r="B67" s="113" t="s">
        <v>432</v>
      </c>
      <c r="C67" s="101" t="s">
        <v>433</v>
      </c>
      <c r="D67" s="103">
        <f t="shared" si="15"/>
        <v>73</v>
      </c>
      <c r="E67" s="103">
        <f t="shared" si="16"/>
        <v>0</v>
      </c>
      <c r="F67" s="103">
        <v>0</v>
      </c>
      <c r="G67" s="103">
        <v>0</v>
      </c>
      <c r="H67" s="103">
        <f t="shared" si="17"/>
        <v>73</v>
      </c>
      <c r="I67" s="103">
        <v>37</v>
      </c>
      <c r="J67" s="103">
        <v>36</v>
      </c>
      <c r="K67" s="103">
        <f t="shared" si="18"/>
        <v>0</v>
      </c>
      <c r="L67" s="103">
        <v>0</v>
      </c>
      <c r="M67" s="103">
        <v>0</v>
      </c>
      <c r="N67" s="103">
        <f t="shared" si="19"/>
        <v>73</v>
      </c>
      <c r="O67" s="103">
        <f t="shared" si="20"/>
        <v>37</v>
      </c>
      <c r="P67" s="103">
        <v>0</v>
      </c>
      <c r="Q67" s="103">
        <v>0</v>
      </c>
      <c r="R67" s="103">
        <v>0</v>
      </c>
      <c r="S67" s="103">
        <v>0</v>
      </c>
      <c r="T67" s="103">
        <v>0</v>
      </c>
      <c r="U67" s="103">
        <v>37</v>
      </c>
      <c r="V67" s="103">
        <f t="shared" si="21"/>
        <v>36</v>
      </c>
      <c r="W67" s="103">
        <v>0</v>
      </c>
      <c r="X67" s="103">
        <v>0</v>
      </c>
      <c r="Y67" s="103">
        <v>0</v>
      </c>
      <c r="Z67" s="103">
        <v>0</v>
      </c>
      <c r="AA67" s="103">
        <v>0</v>
      </c>
      <c r="AB67" s="103">
        <v>36</v>
      </c>
      <c r="AC67" s="103">
        <f t="shared" si="22"/>
        <v>0</v>
      </c>
      <c r="AD67" s="103">
        <v>0</v>
      </c>
      <c r="AE67" s="103">
        <v>0</v>
      </c>
      <c r="AF67" s="103">
        <f t="shared" si="23"/>
        <v>0</v>
      </c>
      <c r="AG67" s="103">
        <v>0</v>
      </c>
      <c r="AH67" s="103">
        <v>0</v>
      </c>
      <c r="AI67" s="103">
        <v>0</v>
      </c>
      <c r="AJ67" s="103">
        <f t="shared" si="24"/>
        <v>0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0</v>
      </c>
      <c r="AR67" s="103">
        <v>0</v>
      </c>
      <c r="AS67" s="103">
        <v>0</v>
      </c>
      <c r="AT67" s="103">
        <f t="shared" si="25"/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 t="shared" si="26"/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>
      <c r="A68" s="115" t="s">
        <v>41</v>
      </c>
      <c r="B68" s="113" t="s">
        <v>435</v>
      </c>
      <c r="C68" s="101" t="s">
        <v>436</v>
      </c>
      <c r="D68" s="103">
        <f t="shared" si="15"/>
        <v>10618</v>
      </c>
      <c r="E68" s="103">
        <f t="shared" si="16"/>
        <v>0</v>
      </c>
      <c r="F68" s="103">
        <v>0</v>
      </c>
      <c r="G68" s="103">
        <v>0</v>
      </c>
      <c r="H68" s="103">
        <f t="shared" si="17"/>
        <v>5315</v>
      </c>
      <c r="I68" s="103">
        <v>5315</v>
      </c>
      <c r="J68" s="103">
        <v>0</v>
      </c>
      <c r="K68" s="103">
        <f t="shared" si="18"/>
        <v>5303</v>
      </c>
      <c r="L68" s="103">
        <v>0</v>
      </c>
      <c r="M68" s="103">
        <v>5303</v>
      </c>
      <c r="N68" s="103">
        <f t="shared" si="19"/>
        <v>10618</v>
      </c>
      <c r="O68" s="103">
        <f t="shared" si="20"/>
        <v>5315</v>
      </c>
      <c r="P68" s="103">
        <v>5315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 t="shared" si="21"/>
        <v>5303</v>
      </c>
      <c r="W68" s="103">
        <v>5303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 t="shared" si="22"/>
        <v>0</v>
      </c>
      <c r="AD68" s="103">
        <v>0</v>
      </c>
      <c r="AE68" s="103">
        <v>0</v>
      </c>
      <c r="AF68" s="103">
        <f t="shared" si="23"/>
        <v>2</v>
      </c>
      <c r="AG68" s="103">
        <v>2</v>
      </c>
      <c r="AH68" s="103">
        <v>0</v>
      </c>
      <c r="AI68" s="103">
        <v>0</v>
      </c>
      <c r="AJ68" s="103">
        <f t="shared" si="24"/>
        <v>2</v>
      </c>
      <c r="AK68" s="103">
        <v>0</v>
      </c>
      <c r="AL68" s="103">
        <v>0</v>
      </c>
      <c r="AM68" s="103">
        <v>2</v>
      </c>
      <c r="AN68" s="103">
        <v>0</v>
      </c>
      <c r="AO68" s="103">
        <v>0</v>
      </c>
      <c r="AP68" s="103">
        <v>0</v>
      </c>
      <c r="AQ68" s="103">
        <v>0</v>
      </c>
      <c r="AR68" s="103">
        <v>0</v>
      </c>
      <c r="AS68" s="103">
        <v>0</v>
      </c>
      <c r="AT68" s="103">
        <f t="shared" si="25"/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 t="shared" si="26"/>
        <v>31</v>
      </c>
      <c r="BA68" s="103">
        <v>31</v>
      </c>
      <c r="BB68" s="103">
        <v>0</v>
      </c>
      <c r="BC68" s="103">
        <v>0</v>
      </c>
    </row>
    <row r="69" spans="1:55" s="105" customFormat="1" ht="13.5" customHeight="1">
      <c r="A69" s="115" t="s">
        <v>41</v>
      </c>
      <c r="B69" s="113" t="s">
        <v>438</v>
      </c>
      <c r="C69" s="101" t="s">
        <v>439</v>
      </c>
      <c r="D69" s="103">
        <f t="shared" si="15"/>
        <v>259</v>
      </c>
      <c r="E69" s="103">
        <f t="shared" si="16"/>
        <v>259</v>
      </c>
      <c r="F69" s="103">
        <v>0</v>
      </c>
      <c r="G69" s="103">
        <v>259</v>
      </c>
      <c r="H69" s="103">
        <f t="shared" si="17"/>
        <v>0</v>
      </c>
      <c r="I69" s="103">
        <v>0</v>
      </c>
      <c r="J69" s="103">
        <v>0</v>
      </c>
      <c r="K69" s="103">
        <f t="shared" si="18"/>
        <v>0</v>
      </c>
      <c r="L69" s="103">
        <v>0</v>
      </c>
      <c r="M69" s="103">
        <v>0</v>
      </c>
      <c r="N69" s="103">
        <f t="shared" si="19"/>
        <v>259</v>
      </c>
      <c r="O69" s="103">
        <f t="shared" si="20"/>
        <v>0</v>
      </c>
      <c r="P69" s="103">
        <v>0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 t="shared" si="21"/>
        <v>259</v>
      </c>
      <c r="W69" s="103">
        <v>259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 t="shared" si="22"/>
        <v>0</v>
      </c>
      <c r="AD69" s="103">
        <v>0</v>
      </c>
      <c r="AE69" s="103">
        <v>0</v>
      </c>
      <c r="AF69" s="103">
        <f t="shared" si="23"/>
        <v>1</v>
      </c>
      <c r="AG69" s="103">
        <v>1</v>
      </c>
      <c r="AH69" s="103">
        <v>0</v>
      </c>
      <c r="AI69" s="103">
        <v>0</v>
      </c>
      <c r="AJ69" s="103">
        <f t="shared" si="24"/>
        <v>1</v>
      </c>
      <c r="AK69" s="103">
        <v>0</v>
      </c>
      <c r="AL69" s="103">
        <v>0</v>
      </c>
      <c r="AM69" s="103">
        <v>1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0</v>
      </c>
      <c r="AT69" s="103">
        <f t="shared" si="25"/>
        <v>0</v>
      </c>
      <c r="AU69" s="103">
        <v>0</v>
      </c>
      <c r="AV69" s="103">
        <v>0</v>
      </c>
      <c r="AW69" s="103">
        <v>0</v>
      </c>
      <c r="AX69" s="103">
        <v>0</v>
      </c>
      <c r="AY69" s="103">
        <v>0</v>
      </c>
      <c r="AZ69" s="103">
        <f t="shared" si="26"/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>
      <c r="A70" s="115" t="s">
        <v>41</v>
      </c>
      <c r="B70" s="113" t="s">
        <v>441</v>
      </c>
      <c r="C70" s="101" t="s">
        <v>442</v>
      </c>
      <c r="D70" s="103">
        <f t="shared" si="15"/>
        <v>389</v>
      </c>
      <c r="E70" s="103">
        <f t="shared" si="16"/>
        <v>0</v>
      </c>
      <c r="F70" s="103">
        <v>0</v>
      </c>
      <c r="G70" s="103">
        <v>0</v>
      </c>
      <c r="H70" s="103">
        <f t="shared" si="17"/>
        <v>261</v>
      </c>
      <c r="I70" s="103">
        <v>0</v>
      </c>
      <c r="J70" s="103">
        <v>261</v>
      </c>
      <c r="K70" s="103">
        <f t="shared" si="18"/>
        <v>128</v>
      </c>
      <c r="L70" s="103">
        <v>99</v>
      </c>
      <c r="M70" s="103">
        <v>29</v>
      </c>
      <c r="N70" s="103">
        <f t="shared" si="19"/>
        <v>389</v>
      </c>
      <c r="O70" s="103">
        <f t="shared" si="20"/>
        <v>99</v>
      </c>
      <c r="P70" s="103">
        <v>0</v>
      </c>
      <c r="Q70" s="103">
        <v>0</v>
      </c>
      <c r="R70" s="103">
        <v>0</v>
      </c>
      <c r="S70" s="103">
        <v>0</v>
      </c>
      <c r="T70" s="103">
        <v>0</v>
      </c>
      <c r="U70" s="103">
        <v>99</v>
      </c>
      <c r="V70" s="103">
        <f t="shared" si="21"/>
        <v>290</v>
      </c>
      <c r="W70" s="103">
        <v>0</v>
      </c>
      <c r="X70" s="103">
        <v>0</v>
      </c>
      <c r="Y70" s="103">
        <v>0</v>
      </c>
      <c r="Z70" s="103">
        <v>0</v>
      </c>
      <c r="AA70" s="103">
        <v>0</v>
      </c>
      <c r="AB70" s="103">
        <v>290</v>
      </c>
      <c r="AC70" s="103">
        <f t="shared" si="22"/>
        <v>0</v>
      </c>
      <c r="AD70" s="103">
        <v>0</v>
      </c>
      <c r="AE70" s="103">
        <v>0</v>
      </c>
      <c r="AF70" s="103">
        <f t="shared" si="23"/>
        <v>0</v>
      </c>
      <c r="AG70" s="103">
        <v>0</v>
      </c>
      <c r="AH70" s="103">
        <v>0</v>
      </c>
      <c r="AI70" s="103">
        <v>0</v>
      </c>
      <c r="AJ70" s="103">
        <f t="shared" si="24"/>
        <v>0</v>
      </c>
      <c r="AK70" s="103">
        <v>0</v>
      </c>
      <c r="AL70" s="103">
        <v>0</v>
      </c>
      <c r="AM70" s="103">
        <v>0</v>
      </c>
      <c r="AN70" s="103">
        <v>0</v>
      </c>
      <c r="AO70" s="103">
        <v>0</v>
      </c>
      <c r="AP70" s="103">
        <v>0</v>
      </c>
      <c r="AQ70" s="103">
        <v>0</v>
      </c>
      <c r="AR70" s="103">
        <v>0</v>
      </c>
      <c r="AS70" s="103">
        <v>0</v>
      </c>
      <c r="AT70" s="103">
        <f t="shared" si="25"/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f t="shared" si="26"/>
        <v>0</v>
      </c>
      <c r="BA70" s="103">
        <v>0</v>
      </c>
      <c r="BB70" s="103">
        <v>0</v>
      </c>
      <c r="BC70" s="103">
        <v>0</v>
      </c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70">
    <sortCondition ref="A8:A70"/>
    <sortCondition ref="B8:B70"/>
    <sortCondition ref="C8:C7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69" man="1"/>
    <brk id="31" min="1" max="69" man="1"/>
    <brk id="45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81" t="s">
        <v>65</v>
      </c>
      <c r="G6" s="182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83" t="s">
        <v>73</v>
      </c>
      <c r="C7" s="5" t="s">
        <v>74</v>
      </c>
      <c r="D7" s="18">
        <f ca="1">AD7</f>
        <v>0</v>
      </c>
      <c r="F7" s="189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13000</v>
      </c>
      <c r="AG7" s="11">
        <v>7</v>
      </c>
      <c r="AI7" s="45" t="s">
        <v>78</v>
      </c>
      <c r="AJ7" s="2" t="s">
        <v>52</v>
      </c>
    </row>
    <row r="8" spans="1:36" ht="16.5" customHeight="1">
      <c r="B8" s="184"/>
      <c r="C8" s="6" t="s">
        <v>56</v>
      </c>
      <c r="D8" s="23">
        <f ca="1">AD8</f>
        <v>0</v>
      </c>
      <c r="F8" s="190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13100</v>
      </c>
      <c r="AG8" s="11">
        <v>8</v>
      </c>
      <c r="AI8" s="45" t="s">
        <v>80</v>
      </c>
      <c r="AJ8" s="2" t="s">
        <v>51</v>
      </c>
    </row>
    <row r="9" spans="1:36" ht="16.5" customHeight="1">
      <c r="B9" s="185"/>
      <c r="C9" s="7" t="s">
        <v>81</v>
      </c>
      <c r="D9" s="24">
        <f ca="1">SUM(D7:D8)</f>
        <v>0</v>
      </c>
      <c r="F9" s="190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13101</v>
      </c>
      <c r="AG9" s="11">
        <v>9</v>
      </c>
      <c r="AI9" s="45" t="s">
        <v>84</v>
      </c>
      <c r="AJ9" s="2" t="s">
        <v>50</v>
      </c>
    </row>
    <row r="10" spans="1:36" ht="16.5" customHeight="1">
      <c r="B10" s="186" t="s">
        <v>85</v>
      </c>
      <c r="C10" s="8" t="s">
        <v>82</v>
      </c>
      <c r="D10" s="23">
        <f ca="1">AD9</f>
        <v>0</v>
      </c>
      <c r="F10" s="190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13102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7"/>
      <c r="C11" s="6" t="s">
        <v>87</v>
      </c>
      <c r="D11" s="23">
        <f ca="1">AD10</f>
        <v>0</v>
      </c>
      <c r="F11" s="190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13103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7"/>
      <c r="C12" s="6" t="s">
        <v>90</v>
      </c>
      <c r="D12" s="23">
        <f ca="1">AD11</f>
        <v>0</v>
      </c>
      <c r="F12" s="190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13104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8"/>
      <c r="C13" s="7" t="s">
        <v>81</v>
      </c>
      <c r="D13" s="24">
        <f ca="1">SUM(D10:D12)</f>
        <v>0</v>
      </c>
      <c r="F13" s="191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13105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8" t="s">
        <v>98</v>
      </c>
      <c r="C14" s="169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13106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8" t="s">
        <v>55</v>
      </c>
      <c r="C15" s="169"/>
      <c r="D15" s="27">
        <f ca="1">AD13</f>
        <v>0</v>
      </c>
      <c r="F15" s="168" t="s">
        <v>54</v>
      </c>
      <c r="G15" s="169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13107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13108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13109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81" t="s">
        <v>109</v>
      </c>
      <c r="G18" s="182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13110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13111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13112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13113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8" t="s">
        <v>54</v>
      </c>
      <c r="G22" s="169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13114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13115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13116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7" t="s">
        <v>6</v>
      </c>
      <c r="G25" s="178"/>
      <c r="H25" s="178"/>
      <c r="I25" s="170" t="s">
        <v>135</v>
      </c>
      <c r="J25" s="172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13117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9"/>
      <c r="G26" s="180"/>
      <c r="H26" s="180"/>
      <c r="I26" s="171"/>
      <c r="J26" s="173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13118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63" t="s">
        <v>59</v>
      </c>
      <c r="G27" s="164"/>
      <c r="H27" s="165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13119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4" t="s">
        <v>143</v>
      </c>
      <c r="G28" s="175"/>
      <c r="H28" s="176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13120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63" t="s">
        <v>0</v>
      </c>
      <c r="G29" s="164"/>
      <c r="H29" s="165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13121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63" t="s">
        <v>58</v>
      </c>
      <c r="G30" s="164"/>
      <c r="H30" s="165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13122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63" t="s">
        <v>1</v>
      </c>
      <c r="G31" s="164"/>
      <c r="H31" s="165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13123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63" t="s">
        <v>2</v>
      </c>
      <c r="G32" s="164"/>
      <c r="H32" s="165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13201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63" t="s">
        <v>3</v>
      </c>
      <c r="G33" s="164"/>
      <c r="H33" s="165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13202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63" t="s">
        <v>4</v>
      </c>
      <c r="G34" s="164"/>
      <c r="H34" s="165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13203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63" t="s">
        <v>5</v>
      </c>
      <c r="G35" s="164"/>
      <c r="H35" s="165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13204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60" t="s">
        <v>54</v>
      </c>
      <c r="G36" s="161"/>
      <c r="H36" s="162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13205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13206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13207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13208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13209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13210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13211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13212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13213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13214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13215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13218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13219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13220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13221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13222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13223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13224</v>
      </c>
      <c r="AG53" s="11">
        <v>53</v>
      </c>
    </row>
    <row r="54" spans="27:36">
      <c r="AF54" s="11" t="str">
        <f>+水洗化人口等!B54</f>
        <v>13225</v>
      </c>
      <c r="AG54" s="11">
        <v>54</v>
      </c>
    </row>
    <row r="55" spans="27:36">
      <c r="AF55" s="11" t="str">
        <f>+水洗化人口等!B55</f>
        <v>13227</v>
      </c>
      <c r="AG55" s="11">
        <v>55</v>
      </c>
    </row>
    <row r="56" spans="27:36">
      <c r="AF56" s="11" t="str">
        <f>+水洗化人口等!B56</f>
        <v>13228</v>
      </c>
      <c r="AG56" s="11">
        <v>56</v>
      </c>
    </row>
    <row r="57" spans="27:36">
      <c r="AF57" s="11" t="str">
        <f>+水洗化人口等!B57</f>
        <v>13229</v>
      </c>
      <c r="AG57" s="11">
        <v>57</v>
      </c>
    </row>
    <row r="58" spans="27:36">
      <c r="AF58" s="11" t="str">
        <f>+水洗化人口等!B58</f>
        <v>13303</v>
      </c>
      <c r="AG58" s="11">
        <v>58</v>
      </c>
    </row>
    <row r="59" spans="27:36">
      <c r="AF59" s="11" t="str">
        <f>+水洗化人口等!B59</f>
        <v>13305</v>
      </c>
      <c r="AG59" s="11">
        <v>59</v>
      </c>
    </row>
    <row r="60" spans="27:36">
      <c r="AF60" s="11" t="str">
        <f>+水洗化人口等!B60</f>
        <v>13307</v>
      </c>
      <c r="AG60" s="11">
        <v>60</v>
      </c>
    </row>
    <row r="61" spans="27:36">
      <c r="AF61" s="11" t="str">
        <f>+水洗化人口等!B61</f>
        <v>13308</v>
      </c>
      <c r="AG61" s="11">
        <v>61</v>
      </c>
    </row>
    <row r="62" spans="27:36">
      <c r="AF62" s="11" t="str">
        <f>+水洗化人口等!B62</f>
        <v>13361</v>
      </c>
      <c r="AG62" s="11">
        <v>62</v>
      </c>
    </row>
    <row r="63" spans="27:36">
      <c r="AF63" s="11" t="str">
        <f>+水洗化人口等!B63</f>
        <v>13362</v>
      </c>
      <c r="AG63" s="11">
        <v>63</v>
      </c>
    </row>
    <row r="64" spans="27:36">
      <c r="AF64" s="11" t="str">
        <f>+水洗化人口等!B64</f>
        <v>13363</v>
      </c>
      <c r="AG64" s="11">
        <v>64</v>
      </c>
    </row>
    <row r="65" spans="32:33">
      <c r="AF65" s="11" t="str">
        <f>+水洗化人口等!B65</f>
        <v>13364</v>
      </c>
      <c r="AG65" s="11">
        <v>65</v>
      </c>
    </row>
    <row r="66" spans="32:33">
      <c r="AF66" s="11" t="str">
        <f>+水洗化人口等!B66</f>
        <v>13381</v>
      </c>
      <c r="AG66" s="11">
        <v>66</v>
      </c>
    </row>
    <row r="67" spans="32:33">
      <c r="AF67" s="11" t="str">
        <f>+水洗化人口等!B67</f>
        <v>13382</v>
      </c>
      <c r="AG67" s="11">
        <v>67</v>
      </c>
    </row>
    <row r="68" spans="32:33">
      <c r="AF68" s="11" t="str">
        <f>+水洗化人口等!B68</f>
        <v>13401</v>
      </c>
      <c r="AG68" s="11">
        <v>68</v>
      </c>
    </row>
    <row r="69" spans="32:33">
      <c r="AF69" s="11" t="str">
        <f>+水洗化人口等!B69</f>
        <v>13402</v>
      </c>
      <c r="AG69" s="11">
        <v>69</v>
      </c>
    </row>
    <row r="70" spans="32:33">
      <c r="AF70" s="11" t="str">
        <f>+水洗化人口等!B70</f>
        <v>13421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2018-03-08T08:12:02Z</dcterms:modified>
</cp:coreProperties>
</file>