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3.PRS\Desktop\環境省廃棄物実態調査集約結果（12千葉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水洗化人口等!$A$6:$AA$60</definedName>
    <definedName name="_xlnm.Print_Area" localSheetId="2">し尿集計結果!$A$1:$M$36</definedName>
    <definedName name="_xlnm.Print_Area" localSheetId="1">し尿処理状況!$2:$61</definedName>
    <definedName name="_xlnm.Print_Area" localSheetId="0">水洗化人口等!$2:$61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F61" i="1" l="1"/>
  <c r="Q61" i="1"/>
  <c r="N61" i="1"/>
  <c r="L61" i="1"/>
  <c r="F59" i="1"/>
  <c r="Q59" i="1"/>
  <c r="N59" i="1"/>
  <c r="L59" i="1"/>
  <c r="F57" i="1"/>
  <c r="Q57" i="1"/>
  <c r="N57" i="1"/>
  <c r="L57" i="1"/>
  <c r="F55" i="1"/>
  <c r="Q55" i="1"/>
  <c r="N55" i="1"/>
  <c r="L55" i="1"/>
  <c r="F53" i="1"/>
  <c r="Q53" i="1"/>
  <c r="N53" i="1"/>
  <c r="L53" i="1"/>
  <c r="F51" i="1"/>
  <c r="Q51" i="1"/>
  <c r="N51" i="1"/>
  <c r="L51" i="1"/>
  <c r="F49" i="1"/>
  <c r="Q49" i="1"/>
  <c r="N49" i="1"/>
  <c r="L49" i="1"/>
  <c r="F47" i="1"/>
  <c r="Q47" i="1"/>
  <c r="N47" i="1"/>
  <c r="L47" i="1"/>
  <c r="F45" i="1"/>
  <c r="Q45" i="1"/>
  <c r="N45" i="1"/>
  <c r="L45" i="1"/>
  <c r="F43" i="1"/>
  <c r="Q43" i="1"/>
  <c r="N43" i="1"/>
  <c r="L43" i="1"/>
  <c r="F41" i="1"/>
  <c r="Q41" i="1"/>
  <c r="N41" i="1"/>
  <c r="L41" i="1"/>
  <c r="F39" i="1"/>
  <c r="Q39" i="1"/>
  <c r="N39" i="1"/>
  <c r="L39" i="1"/>
  <c r="F37" i="1"/>
  <c r="Q37" i="1"/>
  <c r="N37" i="1"/>
  <c r="L37" i="1"/>
  <c r="F35" i="1"/>
  <c r="Q35" i="1"/>
  <c r="N35" i="1"/>
  <c r="L35" i="1"/>
  <c r="F33" i="1"/>
  <c r="Q33" i="1"/>
  <c r="N33" i="1"/>
  <c r="L33" i="1"/>
  <c r="F31" i="1"/>
  <c r="Q31" i="1"/>
  <c r="N31" i="1"/>
  <c r="L31" i="1"/>
  <c r="F29" i="1"/>
  <c r="Q29" i="1"/>
  <c r="N29" i="1"/>
  <c r="L29" i="1"/>
  <c r="F27" i="1"/>
  <c r="Q27" i="1"/>
  <c r="N27" i="1"/>
  <c r="L27" i="1"/>
  <c r="F25" i="1"/>
  <c r="Q25" i="1"/>
  <c r="N25" i="1"/>
  <c r="L25" i="1"/>
  <c r="F23" i="1"/>
  <c r="Q23" i="1"/>
  <c r="N23" i="1"/>
  <c r="L23" i="1"/>
  <c r="F21" i="1"/>
  <c r="Q21" i="1"/>
  <c r="N21" i="1"/>
  <c r="L21" i="1"/>
  <c r="F19" i="1"/>
  <c r="Q19" i="1"/>
  <c r="N19" i="1"/>
  <c r="L19" i="1"/>
  <c r="F17" i="1"/>
  <c r="Q17" i="1"/>
  <c r="N17" i="1"/>
  <c r="L17" i="1"/>
  <c r="F15" i="1"/>
  <c r="Q15" i="1"/>
  <c r="N15" i="1"/>
  <c r="L15" i="1"/>
  <c r="J15" i="1"/>
  <c r="F13" i="1"/>
  <c r="Q13" i="1"/>
  <c r="N13" i="1"/>
  <c r="L13" i="1"/>
  <c r="J13" i="1"/>
  <c r="F11" i="1"/>
  <c r="Q11" i="1"/>
  <c r="N11" i="1"/>
  <c r="L11" i="1"/>
  <c r="J11" i="1"/>
  <c r="F9" i="1"/>
  <c r="Q9" i="1"/>
  <c r="N9" i="1"/>
  <c r="L9" i="1"/>
  <c r="J9" i="1"/>
  <c r="J61" i="1"/>
  <c r="J59" i="1"/>
  <c r="J57" i="1"/>
  <c r="J55" i="1"/>
  <c r="J53" i="1"/>
  <c r="J51" i="1"/>
  <c r="J49" i="1"/>
  <c r="J47" i="1"/>
  <c r="J45" i="1"/>
  <c r="J43" i="1"/>
  <c r="J41" i="1"/>
  <c r="J39" i="1"/>
  <c r="J37" i="1"/>
  <c r="J35" i="1"/>
  <c r="J33" i="1"/>
  <c r="J31" i="1"/>
  <c r="J29" i="1"/>
  <c r="J27" i="1"/>
  <c r="J25" i="1"/>
  <c r="J23" i="1"/>
  <c r="J21" i="1"/>
  <c r="J19" i="1"/>
  <c r="J17" i="1"/>
  <c r="F60" i="1"/>
  <c r="Q60" i="1"/>
  <c r="N60" i="1"/>
  <c r="L60" i="1"/>
  <c r="F58" i="1"/>
  <c r="Q58" i="1"/>
  <c r="N58" i="1"/>
  <c r="L58" i="1"/>
  <c r="F56" i="1"/>
  <c r="Q56" i="1"/>
  <c r="N56" i="1"/>
  <c r="L56" i="1"/>
  <c r="F54" i="1"/>
  <c r="Q54" i="1"/>
  <c r="N54" i="1"/>
  <c r="L54" i="1"/>
  <c r="F52" i="1"/>
  <c r="Q52" i="1"/>
  <c r="N52" i="1"/>
  <c r="L52" i="1"/>
  <c r="F50" i="1"/>
  <c r="Q50" i="1"/>
  <c r="N50" i="1"/>
  <c r="L50" i="1"/>
  <c r="F48" i="1"/>
  <c r="Q48" i="1"/>
  <c r="N48" i="1"/>
  <c r="L48" i="1"/>
  <c r="F46" i="1"/>
  <c r="Q46" i="1"/>
  <c r="N46" i="1"/>
  <c r="L46" i="1"/>
  <c r="F44" i="1"/>
  <c r="Q44" i="1"/>
  <c r="N44" i="1"/>
  <c r="L44" i="1"/>
  <c r="F42" i="1"/>
  <c r="Q42" i="1"/>
  <c r="N42" i="1"/>
  <c r="L42" i="1"/>
  <c r="F40" i="1"/>
  <c r="Q40" i="1"/>
  <c r="N40" i="1"/>
  <c r="L40" i="1"/>
  <c r="F38" i="1"/>
  <c r="Q38" i="1"/>
  <c r="N38" i="1"/>
  <c r="L38" i="1"/>
  <c r="F36" i="1"/>
  <c r="Q36" i="1"/>
  <c r="N36" i="1"/>
  <c r="L36" i="1"/>
  <c r="F34" i="1"/>
  <c r="Q34" i="1"/>
  <c r="N34" i="1"/>
  <c r="L34" i="1"/>
  <c r="F32" i="1"/>
  <c r="Q32" i="1"/>
  <c r="N32" i="1"/>
  <c r="L32" i="1"/>
  <c r="F30" i="1"/>
  <c r="Q30" i="1"/>
  <c r="N30" i="1"/>
  <c r="L30" i="1"/>
  <c r="F28" i="1"/>
  <c r="Q28" i="1"/>
  <c r="N28" i="1"/>
  <c r="L28" i="1"/>
  <c r="F26" i="1"/>
  <c r="Q26" i="1"/>
  <c r="N26" i="1"/>
  <c r="L26" i="1"/>
  <c r="F24" i="1"/>
  <c r="Q24" i="1"/>
  <c r="N24" i="1"/>
  <c r="L24" i="1"/>
  <c r="F22" i="1"/>
  <c r="Q22" i="1"/>
  <c r="N22" i="1"/>
  <c r="L22" i="1"/>
  <c r="F20" i="1"/>
  <c r="Q20" i="1"/>
  <c r="N20" i="1"/>
  <c r="L20" i="1"/>
  <c r="F18" i="1"/>
  <c r="Q18" i="1"/>
  <c r="N18" i="1"/>
  <c r="L18" i="1"/>
  <c r="F16" i="1"/>
  <c r="Q16" i="1"/>
  <c r="N16" i="1"/>
  <c r="L16" i="1"/>
  <c r="F14" i="1"/>
  <c r="Q14" i="1"/>
  <c r="N14" i="1"/>
  <c r="L14" i="1"/>
  <c r="J14" i="1"/>
  <c r="F12" i="1"/>
  <c r="Q12" i="1"/>
  <c r="N12" i="1"/>
  <c r="L12" i="1"/>
  <c r="J12" i="1"/>
  <c r="F10" i="1"/>
  <c r="Q10" i="1"/>
  <c r="N10" i="1"/>
  <c r="L10" i="1"/>
  <c r="J10" i="1"/>
  <c r="F8" i="1"/>
  <c r="Q8" i="1"/>
  <c r="N8" i="1"/>
  <c r="L8" i="1"/>
  <c r="J8" i="1"/>
  <c r="J60" i="1"/>
  <c r="J58" i="1"/>
  <c r="J56" i="1"/>
  <c r="J54" i="1"/>
  <c r="J52" i="1"/>
  <c r="J50" i="1"/>
  <c r="J48" i="1"/>
  <c r="J46" i="1"/>
  <c r="J44" i="1"/>
  <c r="J42" i="1"/>
  <c r="J40" i="1"/>
  <c r="J38" i="1"/>
  <c r="J36" i="1"/>
  <c r="J34" i="1"/>
  <c r="J32" i="1"/>
  <c r="J30" i="1"/>
  <c r="J28" i="1"/>
  <c r="J26" i="1"/>
  <c r="J24" i="1"/>
  <c r="J22" i="1"/>
  <c r="J20" i="1"/>
  <c r="J18" i="1"/>
  <c r="J16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AT7" i="2"/>
  <c r="AF7" i="2"/>
  <c r="AC7" i="2"/>
  <c r="E7" i="2"/>
  <c r="I7" i="1"/>
  <c r="E7" i="1"/>
  <c r="H7" i="2"/>
  <c r="O7" i="2"/>
  <c r="AD2" i="4"/>
  <c r="AD15" i="4" s="1"/>
  <c r="H8" i="4" s="1"/>
  <c r="AG2" i="4"/>
  <c r="K7" i="2"/>
  <c r="V7" i="2"/>
  <c r="AJ7" i="2"/>
  <c r="N7" i="2" l="1"/>
  <c r="D7" i="1"/>
  <c r="Q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J7" i="1" l="1"/>
  <c r="F7" i="1"/>
  <c r="N7" i="1"/>
  <c r="L7" i="1"/>
  <c r="M15" i="4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<sst xmlns="http://schemas.openxmlformats.org/spreadsheetml/2006/main" count="970" uniqueCount="417">
  <si>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</si>
  <si>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</si>
  <si>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</si>
  <si>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</si>
  <si>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</si>
  <si>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</si>
  <si>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</si>
  <si>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</si>
  <si>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</si>
  <si>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</si>
  <si>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</si>
  <si>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</si>
  <si>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</si>
  <si>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</si>
  <si>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</si>
  <si>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</si>
  <si>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</si>
  <si>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</si>
  <si>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</si>
  <si>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</si>
  <si>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</si>
  <si>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</si>
  <si>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</si>
  <si>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</si>
  <si>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</si>
  <si>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</si>
  <si>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</si>
  <si>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</si>
  <si>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</si>
  <si>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</si>
  <si>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</si>
  <si>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</si>
  <si>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</si>
  <si>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</si>
  <si>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</si>
  <si>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</si>
  <si>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</si>
  <si>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</si>
  <si>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</si>
  <si>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</si>
  <si>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</si>
  <si>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</si>
  <si>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</si>
  <si>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</si>
  <si>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</si>
  <si>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</si>
  <si>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</si>
  <si>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</si>
  <si>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</si>
  <si>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</si>
  <si>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</si>
  <si>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</si>
  <si>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</si>
  <si>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</si>
  <si>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</si>
  <si>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</si>
  <si>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</si>
  <si>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</si>
  <si>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</si>
  <si>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</si>
  <si>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</si>
  <si>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</si>
  <si>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</si>
  <si>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</si>
  <si>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</si>
  <si>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</si>
  <si>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</si>
  <si>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</si>
  <si>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</si>
  <si>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</si>
  <si>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</si>
  <si>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</si>
  <si>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</si>
  <si>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</si>
  <si>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</si>
  <si>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</si>
  <si>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</si>
  <si>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</si>
  <si>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</si>
  <si>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</si>
  <si>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</si>
  <si>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</si>
  <si>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</si>
  <si>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</si>
  <si>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</si>
  <si>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</si>
  <si>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</si>
  <si>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</si>
  <si>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</si>
  <si>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</si>
  <si>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</si>
  <si>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</si>
  <si>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</si>
  <si>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</si>
  <si>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</si>
  <si>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</si>
  <si>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</si>
  <si>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</si>
  <si>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</si>
  <si>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</si>
  <si>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</si>
  <si>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</si>
  <si>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</si>
  <si>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</si>
  <si>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</si>
  <si>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</si>
  <si>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</si>
  <si>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</si>
  <si>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</si>
  <si>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</si>
  <si>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</si>
  <si>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</si>
  <si>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</si>
  <si>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</si>
  <si>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</si>
  <si>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</si>
  <si>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</si>
  <si>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</si>
  <si>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</si>
  <si>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</si>
  <si>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</si>
  <si>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</si>
  <si>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</si>
  <si>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</si>
  <si>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</si>
  <si>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</si>
  <si>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</si>
  <si>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</si>
  <si>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</si>
  <si>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</si>
  <si>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</si>
  <si>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</si>
  <si>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</si>
  <si>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</si>
  <si>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</si>
  <si>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</si>
  <si>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</si>
  <si>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</si>
  <si>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</si>
  <si>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</si>
  <si>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</si>
  <si>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</si>
  <si>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</si>
  <si>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</si>
  <si>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</si>
  <si>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</si>
  <si>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</si>
  <si>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</si>
  <si>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</si>
  <si>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</si>
  <si>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</si>
  <si>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</si>
  <si>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</si>
  <si>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</si>
  <si>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</si>
  <si>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</si>
  <si>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</si>
  <si>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</si>
  <si>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</si>
  <si>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</si>
  <si>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</si>
  <si>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</si>
  <si>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</si>
  <si>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</si>
  <si>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</si>
  <si>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</si>
  <si>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</si>
  <si>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</si>
  <si>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</si>
  <si>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</si>
  <si>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</si>
  <si>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</si>
  <si>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</si>
  <si>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</si>
  <si>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</si>
  <si>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</si>
  <si>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</si>
  <si>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</si>
  <si>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</si>
  <si>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</si>
  <si>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</si>
  <si>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</si>
  <si>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</si>
  <si>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</si>
  <si>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</si>
  <si>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</si>
  <si>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</si>
  <si>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</si>
  <si>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</si>
  <si>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</si>
  <si>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</si>
  <si>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</si>
  <si>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</si>
  <si>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</si>
  <si>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</si>
  <si>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</si>
  <si>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</si>
  <si>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</si>
  <si>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</si>
  <si>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</si>
  <si>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</si>
  <si>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</si>
  <si>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</si>
  <si>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</si>
  <si>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</si>
  <si>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</si>
  <si>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</si>
  <si>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</si>
  <si>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</si>
  <si>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</si>
  <si>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</si>
  <si>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</si>
  <si>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</si>
  <si>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</si>
  <si>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</si>
  <si>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</si>
  <si>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</si>
  <si>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</si>
  <si>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</si>
  <si>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</si>
  <si>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</si>
  <si>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</si>
  <si>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</si>
  <si>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</si>
  <si>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</si>
  <si>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</si>
  <si>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</si>
  <si>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</si>
  <si>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</si>
  <si>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</si>
  <si>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</si>
  <si>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</si>
  <si>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</si>
  <si>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</si>
  <si>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</si>
  <si>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</si>
  <si>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</si>
  <si>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</si>
  <si>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</si>
  <si>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</si>
  <si>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</si>
  <si>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</si>
  <si>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</si>
  <si>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</si>
  <si>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</si>
  <si>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</si>
  <si>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</si>
  <si>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</si>
  <si>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</si>
  <si>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</si>
  <si>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</si>
  <si>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12000</t>
  </si>
  <si>
    <t>水洗化人口等（平成28年度実績）</t>
    <phoneticPr fontId="3"/>
  </si>
  <si>
    <t>し尿処理の状況（平成28年度実績）</t>
    <phoneticPr fontId="3"/>
  </si>
  <si>
    <t>12100</t>
  </si>
  <si>
    <t>千葉市</t>
  </si>
  <si>
    <t>○</t>
  </si>
  <si>
    <t>121100</t>
    <phoneticPr fontId="3"/>
  </si>
  <si>
    <t>12202</t>
  </si>
  <si>
    <t>銚子市</t>
  </si>
  <si>
    <t>121202</t>
    <phoneticPr fontId="3"/>
  </si>
  <si>
    <t>12203</t>
  </si>
  <si>
    <t>市川市</t>
  </si>
  <si>
    <t>121203</t>
    <phoneticPr fontId="3"/>
  </si>
  <si>
    <t>12204</t>
  </si>
  <si>
    <t>船橋市</t>
  </si>
  <si>
    <t>121204</t>
    <phoneticPr fontId="3"/>
  </si>
  <si>
    <t>12205</t>
  </si>
  <si>
    <t>館山市</t>
  </si>
  <si>
    <t>121205</t>
    <phoneticPr fontId="3"/>
  </si>
  <si>
    <t>12206</t>
  </si>
  <si>
    <t>木更津市</t>
  </si>
  <si>
    <t>121206</t>
    <phoneticPr fontId="3"/>
  </si>
  <si>
    <t>12207</t>
  </si>
  <si>
    <t>松戸市</t>
  </si>
  <si>
    <t>121207</t>
    <phoneticPr fontId="3"/>
  </si>
  <si>
    <t>12208</t>
  </si>
  <si>
    <t>野田市</t>
  </si>
  <si>
    <t>121208</t>
    <phoneticPr fontId="3"/>
  </si>
  <si>
    <t>12210</t>
  </si>
  <si>
    <t>茂原市</t>
  </si>
  <si>
    <t>121210</t>
    <phoneticPr fontId="3"/>
  </si>
  <si>
    <t>12211</t>
  </si>
  <si>
    <t>成田市</t>
  </si>
  <si>
    <t>121211</t>
    <phoneticPr fontId="3"/>
  </si>
  <si>
    <t>12212</t>
  </si>
  <si>
    <t>佐倉市</t>
  </si>
  <si>
    <t>121212</t>
    <phoneticPr fontId="3"/>
  </si>
  <si>
    <t>12213</t>
  </si>
  <si>
    <t>東金市</t>
  </si>
  <si>
    <t>121213</t>
    <phoneticPr fontId="3"/>
  </si>
  <si>
    <t>12215</t>
  </si>
  <si>
    <t>旭市</t>
  </si>
  <si>
    <t>121215</t>
    <phoneticPr fontId="3"/>
  </si>
  <si>
    <t>12216</t>
  </si>
  <si>
    <t>習志野市</t>
  </si>
  <si>
    <t>121216</t>
    <phoneticPr fontId="3"/>
  </si>
  <si>
    <t>12217</t>
  </si>
  <si>
    <t>柏市</t>
  </si>
  <si>
    <t>121217</t>
    <phoneticPr fontId="3"/>
  </si>
  <si>
    <t>12218</t>
  </si>
  <si>
    <t>勝浦市</t>
  </si>
  <si>
    <t>121218</t>
    <phoneticPr fontId="3"/>
  </si>
  <si>
    <t>12219</t>
  </si>
  <si>
    <t>市原市</t>
  </si>
  <si>
    <t>121219</t>
    <phoneticPr fontId="3"/>
  </si>
  <si>
    <t>12220</t>
  </si>
  <si>
    <t>流山市</t>
  </si>
  <si>
    <t>121220</t>
    <phoneticPr fontId="3"/>
  </si>
  <si>
    <t>12221</t>
  </si>
  <si>
    <t>八千代市</t>
  </si>
  <si>
    <t>121221</t>
    <phoneticPr fontId="3"/>
  </si>
  <si>
    <t>12222</t>
  </si>
  <si>
    <t>我孫子市</t>
  </si>
  <si>
    <t>121222</t>
    <phoneticPr fontId="3"/>
  </si>
  <si>
    <t>12223</t>
  </si>
  <si>
    <t>鴨川市</t>
  </si>
  <si>
    <t>121223</t>
    <phoneticPr fontId="3"/>
  </si>
  <si>
    <t>12224</t>
  </si>
  <si>
    <t>鎌ケ谷市</t>
  </si>
  <si>
    <t>121224</t>
    <phoneticPr fontId="3"/>
  </si>
  <si>
    <t>12225</t>
  </si>
  <si>
    <t>君津市</t>
  </si>
  <si>
    <t>121225</t>
    <phoneticPr fontId="3"/>
  </si>
  <si>
    <t>12226</t>
  </si>
  <si>
    <t>富津市</t>
  </si>
  <si>
    <t>121226</t>
    <phoneticPr fontId="3"/>
  </si>
  <si>
    <t>12227</t>
  </si>
  <si>
    <t>浦安市</t>
  </si>
  <si>
    <t>121227</t>
    <phoneticPr fontId="3"/>
  </si>
  <si>
    <t>12228</t>
  </si>
  <si>
    <t>四街道市</t>
  </si>
  <si>
    <t>121228</t>
    <phoneticPr fontId="3"/>
  </si>
  <si>
    <t>12229</t>
  </si>
  <si>
    <t>袖ケ浦市</t>
  </si>
  <si>
    <t>121229</t>
    <phoneticPr fontId="3"/>
  </si>
  <si>
    <t>12230</t>
  </si>
  <si>
    <t>八街市</t>
  </si>
  <si>
    <t>121230</t>
    <phoneticPr fontId="3"/>
  </si>
  <si>
    <t>12231</t>
  </si>
  <si>
    <t>印西市</t>
  </si>
  <si>
    <t>121231</t>
    <phoneticPr fontId="3"/>
  </si>
  <si>
    <t>12232</t>
  </si>
  <si>
    <t>白井市</t>
  </si>
  <si>
    <t>121232</t>
    <phoneticPr fontId="3"/>
  </si>
  <si>
    <t>12233</t>
  </si>
  <si>
    <t>富里市</t>
  </si>
  <si>
    <t>121233</t>
    <phoneticPr fontId="3"/>
  </si>
  <si>
    <t>12234</t>
  </si>
  <si>
    <t>南房総市</t>
  </si>
  <si>
    <t>121234</t>
    <phoneticPr fontId="3"/>
  </si>
  <si>
    <t>12235</t>
  </si>
  <si>
    <t>匝瑳市</t>
  </si>
  <si>
    <t>121235</t>
    <phoneticPr fontId="3"/>
  </si>
  <si>
    <t>12236</t>
  </si>
  <si>
    <t>香取市</t>
  </si>
  <si>
    <t>121236</t>
    <phoneticPr fontId="3"/>
  </si>
  <si>
    <t>12237</t>
  </si>
  <si>
    <t>山武市</t>
  </si>
  <si>
    <t>121237</t>
    <phoneticPr fontId="3"/>
  </si>
  <si>
    <t>12238</t>
  </si>
  <si>
    <t>いすみ市</t>
  </si>
  <si>
    <t>121238</t>
    <phoneticPr fontId="3"/>
  </si>
  <si>
    <t>12239</t>
  </si>
  <si>
    <t>大網白里市</t>
  </si>
  <si>
    <t>121239</t>
    <phoneticPr fontId="3"/>
  </si>
  <si>
    <t>12322</t>
  </si>
  <si>
    <t>酒々井町</t>
  </si>
  <si>
    <t>121322</t>
    <phoneticPr fontId="3"/>
  </si>
  <si>
    <t>12329</t>
  </si>
  <si>
    <t>栄町</t>
  </si>
  <si>
    <t>121329</t>
    <phoneticPr fontId="3"/>
  </si>
  <si>
    <t>12342</t>
  </si>
  <si>
    <t>神崎町</t>
  </si>
  <si>
    <t>121342</t>
    <phoneticPr fontId="3"/>
  </si>
  <si>
    <t>12347</t>
  </si>
  <si>
    <t>多古町</t>
  </si>
  <si>
    <t>121347</t>
    <phoneticPr fontId="3"/>
  </si>
  <si>
    <t>12349</t>
  </si>
  <si>
    <t>東庄町</t>
  </si>
  <si>
    <t>121349</t>
    <phoneticPr fontId="3"/>
  </si>
  <si>
    <t>12403</t>
  </si>
  <si>
    <t>九十九里町</t>
  </si>
  <si>
    <t>121403</t>
    <phoneticPr fontId="3"/>
  </si>
  <si>
    <t>12409</t>
  </si>
  <si>
    <t>芝山町</t>
  </si>
  <si>
    <t>121409</t>
    <phoneticPr fontId="3"/>
  </si>
  <si>
    <t>12410</t>
  </si>
  <si>
    <t>横芝光町</t>
  </si>
  <si>
    <t>121410</t>
    <phoneticPr fontId="3"/>
  </si>
  <si>
    <t>12421</t>
  </si>
  <si>
    <t>一宮町</t>
  </si>
  <si>
    <t>121421</t>
    <phoneticPr fontId="3"/>
  </si>
  <si>
    <t>12422</t>
  </si>
  <si>
    <t>睦沢町</t>
  </si>
  <si>
    <t>121422</t>
    <phoneticPr fontId="3"/>
  </si>
  <si>
    <t>12423</t>
  </si>
  <si>
    <t>長生村</t>
  </si>
  <si>
    <t>121423</t>
    <phoneticPr fontId="3"/>
  </si>
  <si>
    <t>12424</t>
  </si>
  <si>
    <t>白子町</t>
  </si>
  <si>
    <t>121424</t>
    <phoneticPr fontId="3"/>
  </si>
  <si>
    <t>12426</t>
  </si>
  <si>
    <t>長柄町</t>
  </si>
  <si>
    <t>121426</t>
    <phoneticPr fontId="3"/>
  </si>
  <si>
    <t>12427</t>
  </si>
  <si>
    <t>長南町</t>
  </si>
  <si>
    <t>121427</t>
    <phoneticPr fontId="3"/>
  </si>
  <si>
    <t>12441</t>
  </si>
  <si>
    <t>大多喜町</t>
  </si>
  <si>
    <t>121441</t>
    <phoneticPr fontId="3"/>
  </si>
  <si>
    <t>12443</t>
  </si>
  <si>
    <t>御宿町</t>
  </si>
  <si>
    <t>121443</t>
    <phoneticPr fontId="3"/>
  </si>
  <si>
    <t>12463</t>
  </si>
  <si>
    <t>鋸南町</t>
  </si>
  <si>
    <t>121463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</si>
</sst>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42</v>
      </c>
      <c r="B7" s="116" t="s">
        <v>251</v>
      </c>
      <c r="C7" s="109" t="s">
        <v>200</v>
      </c>
      <c r="D7" s="110">
        <f>+SUM(E7,+I7)</f>
        <v>6281537</v>
      </c>
      <c r="E7" s="110">
        <f>+SUM(G7,+H7)</f>
        <v>166279</v>
      </c>
      <c r="F7" s="111">
        <f>IF(D7&gt;0,E7/D7*100,"-")</f>
        <v>2.6471069102991831</v>
      </c>
      <c r="G7" s="108">
        <f>SUM(G$8:G$1000)</f>
        <v>165747</v>
      </c>
      <c r="H7" s="108">
        <f>SUM(H$8:H$1000)</f>
        <v>532</v>
      </c>
      <c r="I7" s="110">
        <f>+SUM(K7,+M7,+O7)</f>
        <v>6115258</v>
      </c>
      <c r="J7" s="111">
        <f>IF(D7&gt;0,I7/D7*100,"-")</f>
        <v>97.352893089700814</v>
      </c>
      <c r="K7" s="108">
        <f>SUM(K$8:K$1000)</f>
        <v>4348819</v>
      </c>
      <c r="L7" s="111">
        <f>IF(D7&gt;0,K7/D7*100,"-")</f>
        <v>69.231766047067779</v>
      </c>
      <c r="M7" s="108">
        <f>SUM(M$8:M$1000)</f>
        <v>8220</v>
      </c>
      <c r="N7" s="111">
        <f>IF(D7&gt;0,M7/D7*100,"-")</f>
        <v>0.1308596924606191</v>
      </c>
      <c r="O7" s="108">
        <f>SUM(O$8:O$1000)</f>
        <v>1758219</v>
      </c>
      <c r="P7" s="108">
        <f>SUM(P$8:P$1000)</f>
        <v>932794</v>
      </c>
      <c r="Q7" s="111">
        <f>IF(D7&gt;0,O7/D7*100,"-")</f>
        <v>27.990267350172417</v>
      </c>
      <c r="R7" s="108">
        <f>SUM(R$8:R$1000)</f>
        <v>128825</v>
      </c>
      <c r="S7" s="112">
        <f t="shared" ref="S7:Z7" si="0">COUNTIF(S$8:S$1000,"○")</f>
        <v>42</v>
      </c>
      <c r="T7" s="112">
        <f t="shared" si="0"/>
        <v>8</v>
      </c>
      <c r="U7" s="112">
        <f t="shared" si="0"/>
        <v>0</v>
      </c>
      <c r="V7" s="112">
        <f t="shared" si="0"/>
        <v>4</v>
      </c>
      <c r="W7" s="112">
        <f t="shared" si="0"/>
        <v>38</v>
      </c>
      <c r="X7" s="112">
        <f t="shared" si="0"/>
        <v>3</v>
      </c>
      <c r="Y7" s="112">
        <f t="shared" si="0"/>
        <v>1</v>
      </c>
      <c r="Z7" s="112">
        <f t="shared" si="0"/>
        <v>12</v>
      </c>
      <c r="AA7" s="188"/>
      <c r="AB7" s="188"/>
    </row>
    <row r="8" spans="1:28" s="105" customFormat="1" ht="13.5" customHeight="1">
      <c r="A8" s="101" t="s">
        <v>42</v>
      </c>
      <c r="B8" s="102" t="s">
        <v>254</v>
      </c>
      <c r="C8" s="101" t="s">
        <v>255</v>
      </c>
      <c r="D8" s="103">
        <f>+SUM(E8,+I8)</f>
        <v>965847</v>
      </c>
      <c r="E8" s="103">
        <f>+SUM(G8,+H8)</f>
        <v>3407</v>
      </c>
      <c r="F8" s="104">
        <f>IF(D8&gt;0,E8/D8*100,"-")</f>
        <v>0.35274738131401762</v>
      </c>
      <c r="G8" s="103">
        <v>3407</v>
      </c>
      <c r="H8" s="103">
        <v>0</v>
      </c>
      <c r="I8" s="103">
        <f>+SUM(K8,+M8,+O8)</f>
        <v>962440</v>
      </c>
      <c r="J8" s="104">
        <f>IF(D8&gt;0,I8/D8*100,"-")</f>
        <v>99.647252618685982</v>
      </c>
      <c r="K8" s="103">
        <v>934228</v>
      </c>
      <c r="L8" s="104">
        <f>IF(D8&gt;0,K8/D8*100,"-")</f>
        <v>96.726293087828608</v>
      </c>
      <c r="M8" s="103">
        <v>0</v>
      </c>
      <c r="N8" s="104">
        <f>IF(D8&gt;0,M8/D8*100,"-")</f>
        <v>0</v>
      </c>
      <c r="O8" s="103">
        <v>28212</v>
      </c>
      <c r="P8" s="103">
        <v>13714</v>
      </c>
      <c r="Q8" s="104">
        <f>IF(D8&gt;0,O8/D8*100,"-")</f>
        <v>2.9209595308573717</v>
      </c>
      <c r="R8" s="103">
        <v>22551</v>
      </c>
      <c r="S8" s="101"/>
      <c r="T8" s="101"/>
      <c r="U8" s="101"/>
      <c r="V8" s="101" t="s">
        <v>256</v>
      </c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42</v>
      </c>
      <c r="B9" s="102" t="s">
        <v>258</v>
      </c>
      <c r="C9" s="101" t="s">
        <v>259</v>
      </c>
      <c r="D9" s="103">
        <f>+SUM(E9,+I9)</f>
        <v>64599</v>
      </c>
      <c r="E9" s="103">
        <f>+SUM(G9,+H9)</f>
        <v>11022</v>
      </c>
      <c r="F9" s="104">
        <f>IF(D9&gt;0,E9/D9*100,"-")</f>
        <v>17.062183625133517</v>
      </c>
      <c r="G9" s="103">
        <v>11022</v>
      </c>
      <c r="H9" s="103">
        <v>0</v>
      </c>
      <c r="I9" s="103">
        <f>+SUM(K9,+M9,+O9)</f>
        <v>53577</v>
      </c>
      <c r="J9" s="104">
        <f>IF(D9&gt;0,I9/D9*100,"-")</f>
        <v>82.937816374866486</v>
      </c>
      <c r="K9" s="103">
        <v>24001</v>
      </c>
      <c r="L9" s="104">
        <f>IF(D9&gt;0,K9/D9*100,"-")</f>
        <v>37.153825910617812</v>
      </c>
      <c r="M9" s="103">
        <v>2418</v>
      </c>
      <c r="N9" s="104">
        <f>IF(D9&gt;0,M9/D9*100,"-")</f>
        <v>3.7430919983281479</v>
      </c>
      <c r="O9" s="103">
        <v>27158</v>
      </c>
      <c r="P9" s="103">
        <v>5180</v>
      </c>
      <c r="Q9" s="104">
        <f>IF(D9&gt;0,O9/D9*100,"-")</f>
        <v>42.04089846592052</v>
      </c>
      <c r="R9" s="103">
        <v>1959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42</v>
      </c>
      <c r="B10" s="102" t="s">
        <v>261</v>
      </c>
      <c r="C10" s="101" t="s">
        <v>262</v>
      </c>
      <c r="D10" s="103">
        <f>+SUM(E10,+I10)</f>
        <v>480570</v>
      </c>
      <c r="E10" s="103">
        <f>+SUM(G10,+H10)</f>
        <v>4728</v>
      </c>
      <c r="F10" s="104">
        <f>IF(D10&gt;0,E10/D10*100,"-")</f>
        <v>0.98383169985642049</v>
      </c>
      <c r="G10" s="103">
        <v>4728</v>
      </c>
      <c r="H10" s="103">
        <v>0</v>
      </c>
      <c r="I10" s="103">
        <f>+SUM(K10,+M10,+O10)</f>
        <v>475842</v>
      </c>
      <c r="J10" s="104">
        <f>IF(D10&gt;0,I10/D10*100,"-")</f>
        <v>99.016168300143576</v>
      </c>
      <c r="K10" s="103">
        <v>322885</v>
      </c>
      <c r="L10" s="104">
        <f>IF(D10&gt;0,K10/D10*100,"-")</f>
        <v>67.187922675156585</v>
      </c>
      <c r="M10" s="103">
        <v>0</v>
      </c>
      <c r="N10" s="104">
        <f>IF(D10&gt;0,M10/D10*100,"-")</f>
        <v>0</v>
      </c>
      <c r="O10" s="103">
        <v>152957</v>
      </c>
      <c r="P10" s="103">
        <v>65301</v>
      </c>
      <c r="Q10" s="104">
        <f>IF(D10&gt;0,O10/D10*100,"-")</f>
        <v>31.828245624986994</v>
      </c>
      <c r="R10" s="103">
        <v>14188</v>
      </c>
      <c r="S10" s="101"/>
      <c r="T10" s="101" t="s">
        <v>256</v>
      </c>
      <c r="U10" s="101"/>
      <c r="V10" s="101"/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42</v>
      </c>
      <c r="B11" s="102" t="s">
        <v>264</v>
      </c>
      <c r="C11" s="101" t="s">
        <v>265</v>
      </c>
      <c r="D11" s="103">
        <f>+SUM(E11,+I11)</f>
        <v>630349</v>
      </c>
      <c r="E11" s="103">
        <f>+SUM(G11,+H11)</f>
        <v>4878</v>
      </c>
      <c r="F11" s="104">
        <f>IF(D11&gt;0,E11/D11*100,"-")</f>
        <v>0.77385702206238127</v>
      </c>
      <c r="G11" s="103">
        <v>4878</v>
      </c>
      <c r="H11" s="103">
        <v>0</v>
      </c>
      <c r="I11" s="103">
        <f>+SUM(K11,+M11,+O11)</f>
        <v>625471</v>
      </c>
      <c r="J11" s="104">
        <f>IF(D11&gt;0,I11/D11*100,"-")</f>
        <v>99.226142977937613</v>
      </c>
      <c r="K11" s="103">
        <v>442866</v>
      </c>
      <c r="L11" s="104">
        <f>IF(D11&gt;0,K11/D11*100,"-")</f>
        <v>70.257270178900896</v>
      </c>
      <c r="M11" s="103">
        <v>0</v>
      </c>
      <c r="N11" s="104">
        <f>IF(D11&gt;0,M11/D11*100,"-")</f>
        <v>0</v>
      </c>
      <c r="O11" s="103">
        <v>182605</v>
      </c>
      <c r="P11" s="103">
        <v>118929</v>
      </c>
      <c r="Q11" s="104">
        <f>IF(D11&gt;0,O11/D11*100,"-")</f>
        <v>28.968872799036728</v>
      </c>
      <c r="R11" s="103">
        <v>14903</v>
      </c>
      <c r="S11" s="101" t="s">
        <v>256</v>
      </c>
      <c r="T11" s="101"/>
      <c r="U11" s="101"/>
      <c r="V11" s="101"/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42</v>
      </c>
      <c r="B12" s="102" t="s">
        <v>267</v>
      </c>
      <c r="C12" s="101" t="s">
        <v>268</v>
      </c>
      <c r="D12" s="103">
        <f>+SUM(E12,+I12)</f>
        <v>48090</v>
      </c>
      <c r="E12" s="103">
        <f>+SUM(G12,+H12)</f>
        <v>5986</v>
      </c>
      <c r="F12" s="104">
        <f>IF(D12&gt;0,E12/D12*100,"-")</f>
        <v>12.447494281555418</v>
      </c>
      <c r="G12" s="103">
        <v>5986</v>
      </c>
      <c r="H12" s="103">
        <v>0</v>
      </c>
      <c r="I12" s="103">
        <f>+SUM(K12,+M12,+O12)</f>
        <v>42104</v>
      </c>
      <c r="J12" s="104">
        <f>IF(D12&gt;0,I12/D12*100,"-")</f>
        <v>87.552505718444579</v>
      </c>
      <c r="K12" s="103">
        <v>3955</v>
      </c>
      <c r="L12" s="104">
        <f>IF(D12&gt;0,K12/D12*100,"-")</f>
        <v>8.2241630276564788</v>
      </c>
      <c r="M12" s="103">
        <v>0</v>
      </c>
      <c r="N12" s="104">
        <f>IF(D12&gt;0,M12/D12*100,"-")</f>
        <v>0</v>
      </c>
      <c r="O12" s="103">
        <v>38149</v>
      </c>
      <c r="P12" s="103">
        <v>15128</v>
      </c>
      <c r="Q12" s="104">
        <f>IF(D12&gt;0,O12/D12*100,"-")</f>
        <v>79.328342690788105</v>
      </c>
      <c r="R12" s="103">
        <v>410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42</v>
      </c>
      <c r="B13" s="102" t="s">
        <v>270</v>
      </c>
      <c r="C13" s="101" t="s">
        <v>271</v>
      </c>
      <c r="D13" s="103">
        <f>+SUM(E13,+I13)</f>
        <v>134515</v>
      </c>
      <c r="E13" s="103">
        <f>+SUM(G13,+H13)</f>
        <v>6585</v>
      </c>
      <c r="F13" s="104">
        <f>IF(D13&gt;0,E13/D13*100,"-")</f>
        <v>4.8953648292012044</v>
      </c>
      <c r="G13" s="103">
        <v>6585</v>
      </c>
      <c r="H13" s="103">
        <v>0</v>
      </c>
      <c r="I13" s="103">
        <f>+SUM(K13,+M13,+O13)</f>
        <v>127930</v>
      </c>
      <c r="J13" s="104">
        <f>IF(D13&gt;0,I13/D13*100,"-")</f>
        <v>95.104635170798787</v>
      </c>
      <c r="K13" s="103">
        <v>61227</v>
      </c>
      <c r="L13" s="104">
        <f>IF(D13&gt;0,K13/D13*100,"-")</f>
        <v>45.516856856112703</v>
      </c>
      <c r="M13" s="103">
        <v>0</v>
      </c>
      <c r="N13" s="104">
        <f>IF(D13&gt;0,M13/D13*100,"-")</f>
        <v>0</v>
      </c>
      <c r="O13" s="103">
        <v>66703</v>
      </c>
      <c r="P13" s="103">
        <v>24632</v>
      </c>
      <c r="Q13" s="104">
        <f>IF(D13&gt;0,O13/D13*100,"-")</f>
        <v>49.587778314686091</v>
      </c>
      <c r="R13" s="103">
        <v>2181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42</v>
      </c>
      <c r="B14" s="102" t="s">
        <v>273</v>
      </c>
      <c r="C14" s="101" t="s">
        <v>274</v>
      </c>
      <c r="D14" s="103">
        <f>+SUM(E14,+I14)</f>
        <v>491741</v>
      </c>
      <c r="E14" s="103">
        <f>+SUM(G14,+H14)</f>
        <v>2765</v>
      </c>
      <c r="F14" s="104">
        <f>IF(D14&gt;0,E14/D14*100,"-")</f>
        <v>0.56228787105407119</v>
      </c>
      <c r="G14" s="103">
        <v>2765</v>
      </c>
      <c r="H14" s="103">
        <v>0</v>
      </c>
      <c r="I14" s="103">
        <f>+SUM(K14,+M14,+O14)</f>
        <v>488976</v>
      </c>
      <c r="J14" s="104">
        <f>IF(D14&gt;0,I14/D14*100,"-")</f>
        <v>99.437712128945932</v>
      </c>
      <c r="K14" s="103">
        <v>395460</v>
      </c>
      <c r="L14" s="104">
        <f>IF(D14&gt;0,K14/D14*100,"-")</f>
        <v>80.420383901281369</v>
      </c>
      <c r="M14" s="103">
        <v>0</v>
      </c>
      <c r="N14" s="104">
        <f>IF(D14&gt;0,M14/D14*100,"-")</f>
        <v>0</v>
      </c>
      <c r="O14" s="103">
        <v>93516</v>
      </c>
      <c r="P14" s="103">
        <v>67052</v>
      </c>
      <c r="Q14" s="104">
        <f>IF(D14&gt;0,O14/D14*100,"-")</f>
        <v>19.017328227664564</v>
      </c>
      <c r="R14" s="103">
        <v>13966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42</v>
      </c>
      <c r="B15" s="102" t="s">
        <v>276</v>
      </c>
      <c r="C15" s="101" t="s">
        <v>277</v>
      </c>
      <c r="D15" s="103">
        <f>+SUM(E15,+I15)</f>
        <v>155161</v>
      </c>
      <c r="E15" s="103">
        <f>+SUM(G15,+H15)</f>
        <v>6011</v>
      </c>
      <c r="F15" s="104">
        <f>IF(D15&gt;0,E15/D15*100,"-")</f>
        <v>3.8740405127577162</v>
      </c>
      <c r="G15" s="103">
        <v>6011</v>
      </c>
      <c r="H15" s="103">
        <v>0</v>
      </c>
      <c r="I15" s="103">
        <f>+SUM(K15,+M15,+O15)</f>
        <v>149150</v>
      </c>
      <c r="J15" s="104">
        <f>IF(D15&gt;0,I15/D15*100,"-")</f>
        <v>96.125959487242284</v>
      </c>
      <c r="K15" s="103">
        <v>92638</v>
      </c>
      <c r="L15" s="104">
        <f>IF(D15&gt;0,K15/D15*100,"-")</f>
        <v>59.704436037406303</v>
      </c>
      <c r="M15" s="103">
        <v>0</v>
      </c>
      <c r="N15" s="104">
        <f>IF(D15&gt;0,M15/D15*100,"-")</f>
        <v>0</v>
      </c>
      <c r="O15" s="103">
        <v>56512</v>
      </c>
      <c r="P15" s="103">
        <v>19162</v>
      </c>
      <c r="Q15" s="104">
        <f>IF(D15&gt;0,O15/D15*100,"-")</f>
        <v>36.421523449835973</v>
      </c>
      <c r="R15" s="103">
        <v>2357</v>
      </c>
      <c r="S15" s="101" t="s">
        <v>256</v>
      </c>
      <c r="T15" s="101"/>
      <c r="U15" s="101"/>
      <c r="V15" s="101"/>
      <c r="W15" s="101"/>
      <c r="X15" s="101"/>
      <c r="Y15" s="101" t="s">
        <v>256</v>
      </c>
      <c r="Z15" s="101"/>
      <c r="AA15" s="189" t="s">
        <v>278</v>
      </c>
      <c r="AB15" s="190"/>
    </row>
    <row r="16" spans="1:28" s="105" customFormat="1" ht="13.5" customHeight="1">
      <c r="A16" s="101" t="s">
        <v>42</v>
      </c>
      <c r="B16" s="102" t="s">
        <v>279</v>
      </c>
      <c r="C16" s="101" t="s">
        <v>280</v>
      </c>
      <c r="D16" s="103">
        <f>+SUM(E16,+I16)</f>
        <v>91033</v>
      </c>
      <c r="E16" s="103">
        <f>+SUM(G16,+H16)</f>
        <v>3754</v>
      </c>
      <c r="F16" s="104">
        <f>IF(D16&gt;0,E16/D16*100,"-")</f>
        <v>4.1237792888293257</v>
      </c>
      <c r="G16" s="103">
        <v>3754</v>
      </c>
      <c r="H16" s="103">
        <v>0</v>
      </c>
      <c r="I16" s="103">
        <f>+SUM(K16,+M16,+O16)</f>
        <v>87279</v>
      </c>
      <c r="J16" s="104">
        <f>IF(D16&gt;0,I16/D16*100,"-")</f>
        <v>95.876220711170674</v>
      </c>
      <c r="K16" s="103">
        <v>31004</v>
      </c>
      <c r="L16" s="104">
        <f>IF(D16&gt;0,K16/D16*100,"-")</f>
        <v>34.057978974657544</v>
      </c>
      <c r="M16" s="103">
        <v>0</v>
      </c>
      <c r="N16" s="104">
        <f>IF(D16&gt;0,M16/D16*100,"-")</f>
        <v>0</v>
      </c>
      <c r="O16" s="103">
        <v>56275</v>
      </c>
      <c r="P16" s="103">
        <v>33435</v>
      </c>
      <c r="Q16" s="104">
        <f>IF(D16&gt;0,O16/D16*100,"-")</f>
        <v>61.818241736513137</v>
      </c>
      <c r="R16" s="103">
        <v>1033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42</v>
      </c>
      <c r="B17" s="102" t="s">
        <v>282</v>
      </c>
      <c r="C17" s="101" t="s">
        <v>283</v>
      </c>
      <c r="D17" s="103">
        <f>+SUM(E17,+I17)</f>
        <v>132212</v>
      </c>
      <c r="E17" s="103">
        <f>+SUM(G17,+H17)</f>
        <v>3173</v>
      </c>
      <c r="F17" s="104">
        <f>IF(D17&gt;0,E17/D17*100,"-")</f>
        <v>2.399933440232354</v>
      </c>
      <c r="G17" s="103">
        <v>3173</v>
      </c>
      <c r="H17" s="103">
        <v>0</v>
      </c>
      <c r="I17" s="103">
        <f>+SUM(K17,+M17,+O17)</f>
        <v>129039</v>
      </c>
      <c r="J17" s="104">
        <f>IF(D17&gt;0,I17/D17*100,"-")</f>
        <v>97.600066559767654</v>
      </c>
      <c r="K17" s="103">
        <v>97157</v>
      </c>
      <c r="L17" s="104">
        <f>IF(D17&gt;0,K17/D17*100,"-")</f>
        <v>73.485765286055724</v>
      </c>
      <c r="M17" s="103">
        <v>0</v>
      </c>
      <c r="N17" s="104">
        <f>IF(D17&gt;0,M17/D17*100,"-")</f>
        <v>0</v>
      </c>
      <c r="O17" s="103">
        <v>31882</v>
      </c>
      <c r="P17" s="103">
        <v>21245</v>
      </c>
      <c r="Q17" s="104">
        <f>IF(D17&gt;0,O17/D17*100,"-")</f>
        <v>24.114301273711916</v>
      </c>
      <c r="R17" s="103">
        <v>3987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42</v>
      </c>
      <c r="B18" s="102" t="s">
        <v>285</v>
      </c>
      <c r="C18" s="101" t="s">
        <v>286</v>
      </c>
      <c r="D18" s="103">
        <f>+SUM(E18,+I18)</f>
        <v>176300</v>
      </c>
      <c r="E18" s="103">
        <f>+SUM(G18,+H18)</f>
        <v>1444</v>
      </c>
      <c r="F18" s="104">
        <f>IF(D18&gt;0,E18/D18*100,"-")</f>
        <v>0.81905842314237087</v>
      </c>
      <c r="G18" s="103">
        <v>1444</v>
      </c>
      <c r="H18" s="103">
        <v>0</v>
      </c>
      <c r="I18" s="103">
        <f>+SUM(K18,+M18,+O18)</f>
        <v>174856</v>
      </c>
      <c r="J18" s="104">
        <f>IF(D18&gt;0,I18/D18*100,"-")</f>
        <v>99.180941576857634</v>
      </c>
      <c r="K18" s="103">
        <v>159033</v>
      </c>
      <c r="L18" s="104">
        <f>IF(D18&gt;0,K18/D18*100,"-")</f>
        <v>90.205899035734532</v>
      </c>
      <c r="M18" s="103">
        <v>0</v>
      </c>
      <c r="N18" s="104">
        <f>IF(D18&gt;0,M18/D18*100,"-")</f>
        <v>0</v>
      </c>
      <c r="O18" s="103">
        <v>15823</v>
      </c>
      <c r="P18" s="103">
        <v>8026</v>
      </c>
      <c r="Q18" s="104">
        <f>IF(D18&gt;0,O18/D18*100,"-")</f>
        <v>8.9750425411230843</v>
      </c>
      <c r="R18" s="103">
        <v>2876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42</v>
      </c>
      <c r="B19" s="102" t="s">
        <v>288</v>
      </c>
      <c r="C19" s="101" t="s">
        <v>289</v>
      </c>
      <c r="D19" s="103">
        <f>+SUM(E19,+I19)</f>
        <v>60336</v>
      </c>
      <c r="E19" s="103">
        <f>+SUM(G19,+H19)</f>
        <v>3343</v>
      </c>
      <c r="F19" s="104">
        <f>IF(D19&gt;0,E19/D19*100,"-")</f>
        <v>5.5406390877751264</v>
      </c>
      <c r="G19" s="103">
        <v>3343</v>
      </c>
      <c r="H19" s="103">
        <v>0</v>
      </c>
      <c r="I19" s="103">
        <f>+SUM(K19,+M19,+O19)</f>
        <v>56993</v>
      </c>
      <c r="J19" s="104">
        <f>IF(D19&gt;0,I19/D19*100,"-")</f>
        <v>94.459360912224881</v>
      </c>
      <c r="K19" s="103">
        <v>22081</v>
      </c>
      <c r="L19" s="104">
        <f>IF(D19&gt;0,K19/D19*100,"-")</f>
        <v>36.596725006629541</v>
      </c>
      <c r="M19" s="103">
        <v>0</v>
      </c>
      <c r="N19" s="104">
        <f>IF(D19&gt;0,M19/D19*100,"-")</f>
        <v>0</v>
      </c>
      <c r="O19" s="103">
        <v>34912</v>
      </c>
      <c r="P19" s="103">
        <v>21139</v>
      </c>
      <c r="Q19" s="104">
        <f>IF(D19&gt;0,O19/D19*100,"-")</f>
        <v>57.862635905595326</v>
      </c>
      <c r="R19" s="103">
        <v>1852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42</v>
      </c>
      <c r="B20" s="102" t="s">
        <v>291</v>
      </c>
      <c r="C20" s="101" t="s">
        <v>292</v>
      </c>
      <c r="D20" s="103">
        <f>+SUM(E20,+I20)</f>
        <v>67323</v>
      </c>
      <c r="E20" s="103">
        <f>+SUM(G20,+H20)</f>
        <v>7166</v>
      </c>
      <c r="F20" s="104">
        <f>IF(D20&gt;0,E20/D20*100,"-")</f>
        <v>10.644207774460437</v>
      </c>
      <c r="G20" s="103">
        <v>7166</v>
      </c>
      <c r="H20" s="103">
        <v>0</v>
      </c>
      <c r="I20" s="103">
        <f>+SUM(K20,+M20,+O20)</f>
        <v>60157</v>
      </c>
      <c r="J20" s="104">
        <f>IF(D20&gt;0,I20/D20*100,"-")</f>
        <v>89.35579222553956</v>
      </c>
      <c r="K20" s="103">
        <v>4225</v>
      </c>
      <c r="L20" s="104">
        <f>IF(D20&gt;0,K20/D20*100,"-")</f>
        <v>6.2757155801137801</v>
      </c>
      <c r="M20" s="103">
        <v>0</v>
      </c>
      <c r="N20" s="104">
        <f>IF(D20&gt;0,M20/D20*100,"-")</f>
        <v>0</v>
      </c>
      <c r="O20" s="103">
        <v>55932</v>
      </c>
      <c r="P20" s="103">
        <v>30066</v>
      </c>
      <c r="Q20" s="104">
        <f>IF(D20&gt;0,O20/D20*100,"-")</f>
        <v>83.080076645425777</v>
      </c>
      <c r="R20" s="103">
        <v>1267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42</v>
      </c>
      <c r="B21" s="102" t="s">
        <v>294</v>
      </c>
      <c r="C21" s="101" t="s">
        <v>295</v>
      </c>
      <c r="D21" s="103">
        <f>+SUM(E21,+I21)</f>
        <v>171306</v>
      </c>
      <c r="E21" s="103">
        <f>+SUM(G21,+H21)</f>
        <v>501</v>
      </c>
      <c r="F21" s="104">
        <f>IF(D21&gt;0,E21/D21*100,"-")</f>
        <v>0.29245910826240762</v>
      </c>
      <c r="G21" s="103">
        <v>501</v>
      </c>
      <c r="H21" s="103">
        <v>0</v>
      </c>
      <c r="I21" s="103">
        <f>+SUM(K21,+M21,+O21)</f>
        <v>170805</v>
      </c>
      <c r="J21" s="104">
        <f>IF(D21&gt;0,I21/D21*100,"-")</f>
        <v>99.707540891737594</v>
      </c>
      <c r="K21" s="103">
        <v>157413</v>
      </c>
      <c r="L21" s="104">
        <f>IF(D21&gt;0,K21/D21*100,"-")</f>
        <v>91.889951315190359</v>
      </c>
      <c r="M21" s="103">
        <v>0</v>
      </c>
      <c r="N21" s="104">
        <f>IF(D21&gt;0,M21/D21*100,"-")</f>
        <v>0</v>
      </c>
      <c r="O21" s="103">
        <v>13392</v>
      </c>
      <c r="P21" s="103">
        <v>4568</v>
      </c>
      <c r="Q21" s="104">
        <f>IF(D21&gt;0,O21/D21*100,"-")</f>
        <v>7.8175895765472303</v>
      </c>
      <c r="R21" s="103">
        <v>3306</v>
      </c>
      <c r="S21" s="101"/>
      <c r="T21" s="101" t="s">
        <v>256</v>
      </c>
      <c r="U21" s="101"/>
      <c r="V21" s="101"/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42</v>
      </c>
      <c r="B22" s="102" t="s">
        <v>297</v>
      </c>
      <c r="C22" s="101" t="s">
        <v>298</v>
      </c>
      <c r="D22" s="103">
        <f>+SUM(E22,+I22)</f>
        <v>412127</v>
      </c>
      <c r="E22" s="103">
        <f>+SUM(G22,+H22)</f>
        <v>4176</v>
      </c>
      <c r="F22" s="104">
        <f>IF(D22&gt;0,E22/D22*100,"-")</f>
        <v>1.0132798870251161</v>
      </c>
      <c r="G22" s="103">
        <v>4176</v>
      </c>
      <c r="H22" s="103">
        <v>0</v>
      </c>
      <c r="I22" s="103">
        <f>+SUM(K22,+M22,+O22)</f>
        <v>407951</v>
      </c>
      <c r="J22" s="104">
        <f>IF(D22&gt;0,I22/D22*100,"-")</f>
        <v>98.986720112974879</v>
      </c>
      <c r="K22" s="103">
        <v>338552</v>
      </c>
      <c r="L22" s="104">
        <f>IF(D22&gt;0,K22/D22*100,"-")</f>
        <v>82.14749336976223</v>
      </c>
      <c r="M22" s="103">
        <v>0</v>
      </c>
      <c r="N22" s="104">
        <f>IF(D22&gt;0,M22/D22*100,"-")</f>
        <v>0</v>
      </c>
      <c r="O22" s="103">
        <v>69399</v>
      </c>
      <c r="P22" s="103">
        <v>31394</v>
      </c>
      <c r="Q22" s="104">
        <f>IF(D22&gt;0,O22/D22*100,"-")</f>
        <v>16.839226743212652</v>
      </c>
      <c r="R22" s="103">
        <v>7226</v>
      </c>
      <c r="S22" s="101"/>
      <c r="T22" s="101" t="s">
        <v>256</v>
      </c>
      <c r="U22" s="101"/>
      <c r="V22" s="101"/>
      <c r="W22" s="101"/>
      <c r="X22" s="101"/>
      <c r="Y22" s="101"/>
      <c r="Z22" s="101" t="s">
        <v>256</v>
      </c>
      <c r="AA22" s="189" t="s">
        <v>299</v>
      </c>
      <c r="AB22" s="190"/>
    </row>
    <row r="23" spans="1:28" s="105" customFormat="1" ht="13.5" customHeight="1">
      <c r="A23" s="101" t="s">
        <v>42</v>
      </c>
      <c r="B23" s="102" t="s">
        <v>300</v>
      </c>
      <c r="C23" s="101" t="s">
        <v>301</v>
      </c>
      <c r="D23" s="103">
        <f>+SUM(E23,+I23)</f>
        <v>18598</v>
      </c>
      <c r="E23" s="103">
        <f>+SUM(G23,+H23)</f>
        <v>2429</v>
      </c>
      <c r="F23" s="104">
        <f>IF(D23&gt;0,E23/D23*100,"-")</f>
        <v>13.060544144531669</v>
      </c>
      <c r="G23" s="103">
        <v>2086</v>
      </c>
      <c r="H23" s="103">
        <v>343</v>
      </c>
      <c r="I23" s="103">
        <f>+SUM(K23,+M23,+O23)</f>
        <v>16169</v>
      </c>
      <c r="J23" s="104">
        <f>IF(D23&gt;0,I23/D23*100,"-")</f>
        <v>86.939455855468324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16169</v>
      </c>
      <c r="P23" s="103">
        <v>5251</v>
      </c>
      <c r="Q23" s="104">
        <f>IF(D23&gt;0,O23/D23*100,"-")</f>
        <v>86.939455855468324</v>
      </c>
      <c r="R23" s="103">
        <v>165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42</v>
      </c>
      <c r="B24" s="102" t="s">
        <v>303</v>
      </c>
      <c r="C24" s="101" t="s">
        <v>304</v>
      </c>
      <c r="D24" s="103">
        <f>+SUM(E24,+I24)</f>
        <v>279127</v>
      </c>
      <c r="E24" s="103">
        <f>+SUM(G24,+H24)</f>
        <v>8469</v>
      </c>
      <c r="F24" s="104">
        <f>IF(D24&gt;0,E24/D24*100,"-")</f>
        <v>3.0341027560931044</v>
      </c>
      <c r="G24" s="103">
        <v>8469</v>
      </c>
      <c r="H24" s="103">
        <v>0</v>
      </c>
      <c r="I24" s="103">
        <f>+SUM(K24,+M24,+O24)</f>
        <v>270658</v>
      </c>
      <c r="J24" s="104">
        <f>IF(D24&gt;0,I24/D24*100,"-")</f>
        <v>96.965897243906895</v>
      </c>
      <c r="K24" s="103">
        <v>167431</v>
      </c>
      <c r="L24" s="104">
        <f>IF(D24&gt;0,K24/D24*100,"-")</f>
        <v>59.983806654318641</v>
      </c>
      <c r="M24" s="103">
        <v>0</v>
      </c>
      <c r="N24" s="104">
        <f>IF(D24&gt;0,M24/D24*100,"-")</f>
        <v>0</v>
      </c>
      <c r="O24" s="103">
        <v>103227</v>
      </c>
      <c r="P24" s="103">
        <v>45124</v>
      </c>
      <c r="Q24" s="104">
        <f>IF(D24&gt;0,O24/D24*100,"-")</f>
        <v>36.982090589588253</v>
      </c>
      <c r="R24" s="103">
        <v>4980</v>
      </c>
      <c r="S24" s="101" t="s">
        <v>256</v>
      </c>
      <c r="T24" s="101"/>
      <c r="U24" s="101"/>
      <c r="V24" s="101"/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42</v>
      </c>
      <c r="B25" s="102" t="s">
        <v>306</v>
      </c>
      <c r="C25" s="101" t="s">
        <v>307</v>
      </c>
      <c r="D25" s="103">
        <f>+SUM(E25,+I25)</f>
        <v>179472</v>
      </c>
      <c r="E25" s="103">
        <f>+SUM(G25,+H25)</f>
        <v>2176</v>
      </c>
      <c r="F25" s="104">
        <f>IF(D25&gt;0,E25/D25*100,"-")</f>
        <v>1.2124453953820093</v>
      </c>
      <c r="G25" s="103">
        <v>2176</v>
      </c>
      <c r="H25" s="103">
        <v>0</v>
      </c>
      <c r="I25" s="103">
        <f>+SUM(K25,+M25,+O25)</f>
        <v>177296</v>
      </c>
      <c r="J25" s="104">
        <f>IF(D25&gt;0,I25/D25*100,"-")</f>
        <v>98.787554604617995</v>
      </c>
      <c r="K25" s="103">
        <v>141189</v>
      </c>
      <c r="L25" s="104">
        <f>IF(D25&gt;0,K25/D25*100,"-")</f>
        <v>78.669096014977271</v>
      </c>
      <c r="M25" s="103">
        <v>0</v>
      </c>
      <c r="N25" s="104">
        <f>IF(D25&gt;0,M25/D25*100,"-")</f>
        <v>0</v>
      </c>
      <c r="O25" s="103">
        <v>36107</v>
      </c>
      <c r="P25" s="103">
        <v>32907</v>
      </c>
      <c r="Q25" s="104">
        <f>IF(D25&gt;0,O25/D25*100,"-")</f>
        <v>20.118458589640724</v>
      </c>
      <c r="R25" s="103">
        <v>2032</v>
      </c>
      <c r="S25" s="101"/>
      <c r="T25" s="101" t="s">
        <v>256</v>
      </c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42</v>
      </c>
      <c r="B26" s="102" t="s">
        <v>309</v>
      </c>
      <c r="C26" s="101" t="s">
        <v>310</v>
      </c>
      <c r="D26" s="103">
        <f>+SUM(E26,+I26)</f>
        <v>195666</v>
      </c>
      <c r="E26" s="103">
        <f>+SUM(G26,+H26)</f>
        <v>850</v>
      </c>
      <c r="F26" s="104">
        <f>IF(D26&gt;0,E26/D26*100,"-")</f>
        <v>0.43441374587306947</v>
      </c>
      <c r="G26" s="103">
        <v>850</v>
      </c>
      <c r="H26" s="103">
        <v>0</v>
      </c>
      <c r="I26" s="103">
        <f>+SUM(K26,+M26,+O26)</f>
        <v>194816</v>
      </c>
      <c r="J26" s="104">
        <f>IF(D26&gt;0,I26/D26*100,"-")</f>
        <v>99.565586254126927</v>
      </c>
      <c r="K26" s="103">
        <v>178396</v>
      </c>
      <c r="L26" s="104">
        <f>IF(D26&gt;0,K26/D26*100,"-")</f>
        <v>91.173734833849522</v>
      </c>
      <c r="M26" s="103">
        <v>0</v>
      </c>
      <c r="N26" s="104">
        <f>IF(D26&gt;0,M26/D26*100,"-")</f>
        <v>0</v>
      </c>
      <c r="O26" s="103">
        <v>16420</v>
      </c>
      <c r="P26" s="103">
        <v>10531</v>
      </c>
      <c r="Q26" s="104">
        <f>IF(D26&gt;0,O26/D26*100,"-")</f>
        <v>8.3918514202774119</v>
      </c>
      <c r="R26" s="103">
        <v>4385</v>
      </c>
      <c r="S26" s="101"/>
      <c r="T26" s="101" t="s">
        <v>256</v>
      </c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42</v>
      </c>
      <c r="B27" s="102" t="s">
        <v>312</v>
      </c>
      <c r="C27" s="101" t="s">
        <v>313</v>
      </c>
      <c r="D27" s="103">
        <f>+SUM(E27,+I27)</f>
        <v>132605</v>
      </c>
      <c r="E27" s="103">
        <f>+SUM(G27,+H27)</f>
        <v>1273</v>
      </c>
      <c r="F27" s="104">
        <f>IF(D27&gt;0,E27/D27*100,"-")</f>
        <v>0.9599939670449833</v>
      </c>
      <c r="G27" s="103">
        <v>1273</v>
      </c>
      <c r="H27" s="103">
        <v>0</v>
      </c>
      <c r="I27" s="103">
        <f>+SUM(K27,+M27,+O27)</f>
        <v>131332</v>
      </c>
      <c r="J27" s="104">
        <f>IF(D27&gt;0,I27/D27*100,"-")</f>
        <v>99.04000603295502</v>
      </c>
      <c r="K27" s="103">
        <v>109453</v>
      </c>
      <c r="L27" s="104">
        <f>IF(D27&gt;0,K27/D27*100,"-")</f>
        <v>82.540628181441122</v>
      </c>
      <c r="M27" s="103">
        <v>1586</v>
      </c>
      <c r="N27" s="104">
        <f>IF(D27&gt;0,M27/D27*100,"-")</f>
        <v>1.1960333320764678</v>
      </c>
      <c r="O27" s="103">
        <v>20293</v>
      </c>
      <c r="P27" s="103">
        <v>11069</v>
      </c>
      <c r="Q27" s="104">
        <f>IF(D27&gt;0,O27/D27*100,"-")</f>
        <v>15.303344519437426</v>
      </c>
      <c r="R27" s="103">
        <v>1633</v>
      </c>
      <c r="S27" s="101"/>
      <c r="T27" s="101" t="s">
        <v>256</v>
      </c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42</v>
      </c>
      <c r="B28" s="102" t="s">
        <v>315</v>
      </c>
      <c r="C28" s="101" t="s">
        <v>316</v>
      </c>
      <c r="D28" s="103">
        <f>+SUM(E28,+I28)</f>
        <v>34083</v>
      </c>
      <c r="E28" s="103">
        <f>+SUM(G28,+H28)</f>
        <v>5931</v>
      </c>
      <c r="F28" s="104">
        <f>IF(D28&gt;0,E28/D28*100,"-")</f>
        <v>17.40163717982572</v>
      </c>
      <c r="G28" s="103">
        <v>5931</v>
      </c>
      <c r="H28" s="103">
        <v>0</v>
      </c>
      <c r="I28" s="103">
        <f>+SUM(K28,+M28,+O28)</f>
        <v>28152</v>
      </c>
      <c r="J28" s="104">
        <f>IF(D28&gt;0,I28/D28*100,"-")</f>
        <v>82.598362820174273</v>
      </c>
      <c r="K28" s="103">
        <v>0</v>
      </c>
      <c r="L28" s="104">
        <f>IF(D28&gt;0,K28/D28*100,"-")</f>
        <v>0</v>
      </c>
      <c r="M28" s="103">
        <v>0</v>
      </c>
      <c r="N28" s="104">
        <f>IF(D28&gt;0,M28/D28*100,"-")</f>
        <v>0</v>
      </c>
      <c r="O28" s="103">
        <v>28152</v>
      </c>
      <c r="P28" s="103">
        <v>14770</v>
      </c>
      <c r="Q28" s="104">
        <f>IF(D28&gt;0,O28/D28*100,"-")</f>
        <v>82.598362820174273</v>
      </c>
      <c r="R28" s="103">
        <v>530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42</v>
      </c>
      <c r="B29" s="102" t="s">
        <v>318</v>
      </c>
      <c r="C29" s="101" t="s">
        <v>319</v>
      </c>
      <c r="D29" s="103">
        <f>+SUM(E29,+I29)</f>
        <v>109483</v>
      </c>
      <c r="E29" s="103">
        <f>+SUM(G29,+H29)</f>
        <v>2507</v>
      </c>
      <c r="F29" s="104">
        <f>IF(D29&gt;0,E29/D29*100,"-")</f>
        <v>2.2898532192212486</v>
      </c>
      <c r="G29" s="103">
        <v>2507</v>
      </c>
      <c r="H29" s="103">
        <v>0</v>
      </c>
      <c r="I29" s="103">
        <f>+SUM(K29,+M29,+O29)</f>
        <v>106976</v>
      </c>
      <c r="J29" s="104">
        <f>IF(D29&gt;0,I29/D29*100,"-")</f>
        <v>97.710146780778757</v>
      </c>
      <c r="K29" s="103">
        <v>63240</v>
      </c>
      <c r="L29" s="104">
        <f>IF(D29&gt;0,K29/D29*100,"-")</f>
        <v>57.762392334883039</v>
      </c>
      <c r="M29" s="103">
        <v>0</v>
      </c>
      <c r="N29" s="104">
        <f>IF(D29&gt;0,M29/D29*100,"-")</f>
        <v>0</v>
      </c>
      <c r="O29" s="103">
        <v>43736</v>
      </c>
      <c r="P29" s="103">
        <v>20135</v>
      </c>
      <c r="Q29" s="104">
        <f>IF(D29&gt;0,O29/D29*100,"-")</f>
        <v>39.947754445895711</v>
      </c>
      <c r="R29" s="103">
        <v>1339</v>
      </c>
      <c r="S29" s="101"/>
      <c r="T29" s="101" t="s">
        <v>256</v>
      </c>
      <c r="U29" s="101"/>
      <c r="V29" s="101"/>
      <c r="W29" s="101"/>
      <c r="X29" s="101"/>
      <c r="Y29" s="101"/>
      <c r="Z29" s="101" t="s">
        <v>256</v>
      </c>
      <c r="AA29" s="189" t="s">
        <v>320</v>
      </c>
      <c r="AB29" s="190"/>
    </row>
    <row r="30" spans="1:28" s="105" customFormat="1" ht="13.5" customHeight="1">
      <c r="A30" s="101" t="s">
        <v>42</v>
      </c>
      <c r="B30" s="102" t="s">
        <v>321</v>
      </c>
      <c r="C30" s="101" t="s">
        <v>322</v>
      </c>
      <c r="D30" s="103">
        <f>+SUM(E30,+I30)</f>
        <v>86815</v>
      </c>
      <c r="E30" s="103">
        <f>+SUM(G30,+H30)</f>
        <v>3609</v>
      </c>
      <c r="F30" s="104">
        <f>IF(D30&gt;0,E30/D30*100,"-")</f>
        <v>4.1571157058112078</v>
      </c>
      <c r="G30" s="103">
        <v>3609</v>
      </c>
      <c r="H30" s="103">
        <v>0</v>
      </c>
      <c r="I30" s="103">
        <f>+SUM(K30,+M30,+O30)</f>
        <v>83206</v>
      </c>
      <c r="J30" s="104">
        <f>IF(D30&gt;0,I30/D30*100,"-")</f>
        <v>95.842884294188792</v>
      </c>
      <c r="K30" s="103">
        <v>48454</v>
      </c>
      <c r="L30" s="104">
        <f>IF(D30&gt;0,K30/D30*100,"-")</f>
        <v>55.812935552611876</v>
      </c>
      <c r="M30" s="103">
        <v>0</v>
      </c>
      <c r="N30" s="104">
        <f>IF(D30&gt;0,M30/D30*100,"-")</f>
        <v>0</v>
      </c>
      <c r="O30" s="103">
        <v>34752</v>
      </c>
      <c r="P30" s="103">
        <v>14464</v>
      </c>
      <c r="Q30" s="104">
        <f>IF(D30&gt;0,O30/D30*100,"-")</f>
        <v>40.029948741576916</v>
      </c>
      <c r="R30" s="103">
        <v>792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42</v>
      </c>
      <c r="B31" s="102" t="s">
        <v>324</v>
      </c>
      <c r="C31" s="101" t="s">
        <v>325</v>
      </c>
      <c r="D31" s="103">
        <f>+SUM(E31,+I31)</f>
        <v>46158</v>
      </c>
      <c r="E31" s="103">
        <f>+SUM(G31,+H31)</f>
        <v>6524</v>
      </c>
      <c r="F31" s="104">
        <f>IF(D31&gt;0,E31/D31*100,"-")</f>
        <v>14.134061267819229</v>
      </c>
      <c r="G31" s="103">
        <v>6394</v>
      </c>
      <c r="H31" s="103">
        <v>130</v>
      </c>
      <c r="I31" s="103">
        <f>+SUM(K31,+M31,+O31)</f>
        <v>39634</v>
      </c>
      <c r="J31" s="104">
        <f>IF(D31&gt;0,I31/D31*100,"-")</f>
        <v>85.865938732180766</v>
      </c>
      <c r="K31" s="103">
        <v>8016</v>
      </c>
      <c r="L31" s="104">
        <f>IF(D31&gt;0,K31/D31*100,"-")</f>
        <v>17.36643702066814</v>
      </c>
      <c r="M31" s="103">
        <v>0</v>
      </c>
      <c r="N31" s="104">
        <f>IF(D31&gt;0,M31/D31*100,"-")</f>
        <v>0</v>
      </c>
      <c r="O31" s="103">
        <v>31618</v>
      </c>
      <c r="P31" s="103">
        <v>14980</v>
      </c>
      <c r="Q31" s="104">
        <f>IF(D31&gt;0,O31/D31*100,"-")</f>
        <v>68.499501711512636</v>
      </c>
      <c r="R31" s="103">
        <v>396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42</v>
      </c>
      <c r="B32" s="102" t="s">
        <v>327</v>
      </c>
      <c r="C32" s="101" t="s">
        <v>328</v>
      </c>
      <c r="D32" s="103">
        <f>+SUM(E32,+I32)</f>
        <v>166233</v>
      </c>
      <c r="E32" s="103">
        <f>+SUM(G32,+H32)</f>
        <v>254</v>
      </c>
      <c r="F32" s="104">
        <f>IF(D32&gt;0,E32/D32*100,"-")</f>
        <v>0.15279757930134211</v>
      </c>
      <c r="G32" s="103">
        <v>254</v>
      </c>
      <c r="H32" s="103">
        <v>0</v>
      </c>
      <c r="I32" s="103">
        <f>+SUM(K32,+M32,+O32)</f>
        <v>165979</v>
      </c>
      <c r="J32" s="104">
        <f>IF(D32&gt;0,I32/D32*100,"-")</f>
        <v>99.84720242069865</v>
      </c>
      <c r="K32" s="103">
        <v>160927</v>
      </c>
      <c r="L32" s="104">
        <f>IF(D32&gt;0,K32/D32*100,"-")</f>
        <v>96.808094662311333</v>
      </c>
      <c r="M32" s="103">
        <v>0</v>
      </c>
      <c r="N32" s="104">
        <f>IF(D32&gt;0,M32/D32*100,"-")</f>
        <v>0</v>
      </c>
      <c r="O32" s="103">
        <v>5052</v>
      </c>
      <c r="P32" s="103">
        <v>368</v>
      </c>
      <c r="Q32" s="104">
        <f>IF(D32&gt;0,O32/D32*100,"-")</f>
        <v>3.0391077583873236</v>
      </c>
      <c r="R32" s="103">
        <v>3493</v>
      </c>
      <c r="S32" s="101"/>
      <c r="T32" s="101" t="s">
        <v>256</v>
      </c>
      <c r="U32" s="101"/>
      <c r="V32" s="101"/>
      <c r="W32" s="101"/>
      <c r="X32" s="101"/>
      <c r="Y32" s="101"/>
      <c r="Z32" s="101" t="s">
        <v>256</v>
      </c>
      <c r="AA32" s="189" t="s">
        <v>329</v>
      </c>
      <c r="AB32" s="190"/>
    </row>
    <row r="33" spans="1:28" s="105" customFormat="1" ht="13.5" customHeight="1">
      <c r="A33" s="101" t="s">
        <v>42</v>
      </c>
      <c r="B33" s="102" t="s">
        <v>330</v>
      </c>
      <c r="C33" s="101" t="s">
        <v>331</v>
      </c>
      <c r="D33" s="103">
        <f>+SUM(E33,+I33)</f>
        <v>92132</v>
      </c>
      <c r="E33" s="103">
        <f>+SUM(G33,+H33)</f>
        <v>3515</v>
      </c>
      <c r="F33" s="104">
        <f>IF(D33&gt;0,E33/D33*100,"-")</f>
        <v>3.8151782225502542</v>
      </c>
      <c r="G33" s="103">
        <v>3515</v>
      </c>
      <c r="H33" s="103">
        <v>0</v>
      </c>
      <c r="I33" s="103">
        <f>+SUM(K33,+M33,+O33)</f>
        <v>88617</v>
      </c>
      <c r="J33" s="104">
        <f>IF(D33&gt;0,I33/D33*100,"-")</f>
        <v>96.184821777449741</v>
      </c>
      <c r="K33" s="103">
        <v>77402</v>
      </c>
      <c r="L33" s="104">
        <f>IF(D33&gt;0,K33/D33*100,"-")</f>
        <v>84.012069639213308</v>
      </c>
      <c r="M33" s="103">
        <v>0</v>
      </c>
      <c r="N33" s="104">
        <f>IF(D33&gt;0,M33/D33*100,"-")</f>
        <v>0</v>
      </c>
      <c r="O33" s="103">
        <v>11215</v>
      </c>
      <c r="P33" s="103">
        <v>9277</v>
      </c>
      <c r="Q33" s="104">
        <f>IF(D33&gt;0,O33/D33*100,"-")</f>
        <v>12.172752138236444</v>
      </c>
      <c r="R33" s="103">
        <v>1814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89" t="s">
        <v>332</v>
      </c>
      <c r="AB33" s="190"/>
    </row>
    <row r="34" spans="1:28" s="105" customFormat="1" ht="13.5" customHeight="1">
      <c r="A34" s="101" t="s">
        <v>42</v>
      </c>
      <c r="B34" s="102" t="s">
        <v>333</v>
      </c>
      <c r="C34" s="101" t="s">
        <v>334</v>
      </c>
      <c r="D34" s="103">
        <f>+SUM(E34,+I34)</f>
        <v>62241</v>
      </c>
      <c r="E34" s="103">
        <f>+SUM(G34,+H34)</f>
        <v>619</v>
      </c>
      <c r="F34" s="104">
        <f>IF(D34&gt;0,E34/D34*100,"-")</f>
        <v>0.99452129625166685</v>
      </c>
      <c r="G34" s="103">
        <v>619</v>
      </c>
      <c r="H34" s="103">
        <v>0</v>
      </c>
      <c r="I34" s="103">
        <f>+SUM(K34,+M34,+O34)</f>
        <v>61622</v>
      </c>
      <c r="J34" s="104">
        <f>IF(D34&gt;0,I34/D34*100,"-")</f>
        <v>99.005478703748324</v>
      </c>
      <c r="K34" s="103">
        <v>41431</v>
      </c>
      <c r="L34" s="104">
        <f>IF(D34&gt;0,K34/D34*100,"-")</f>
        <v>66.565447213251716</v>
      </c>
      <c r="M34" s="103">
        <v>263</v>
      </c>
      <c r="N34" s="104">
        <f>IF(D34&gt;0,M34/D34*100,"-")</f>
        <v>0.42255105155765493</v>
      </c>
      <c r="O34" s="103">
        <v>19928</v>
      </c>
      <c r="P34" s="103">
        <v>11118</v>
      </c>
      <c r="Q34" s="104">
        <f>IF(D34&gt;0,O34/D34*100,"-")</f>
        <v>32.017480438938961</v>
      </c>
      <c r="R34" s="103">
        <v>636</v>
      </c>
      <c r="S34" s="101" t="s">
        <v>256</v>
      </c>
      <c r="T34" s="101"/>
      <c r="U34" s="101"/>
      <c r="V34" s="101"/>
      <c r="W34" s="101" t="s">
        <v>256</v>
      </c>
      <c r="X34" s="101"/>
      <c r="Y34" s="101"/>
      <c r="Z34" s="101"/>
      <c r="AA34" s="189" t="s">
        <v>335</v>
      </c>
      <c r="AB34" s="190"/>
    </row>
    <row r="35" spans="1:28" s="105" customFormat="1" ht="13.5" customHeight="1">
      <c r="A35" s="101" t="s">
        <v>42</v>
      </c>
      <c r="B35" s="102" t="s">
        <v>336</v>
      </c>
      <c r="C35" s="101" t="s">
        <v>337</v>
      </c>
      <c r="D35" s="103">
        <f>+SUM(E35,+I35)</f>
        <v>72193</v>
      </c>
      <c r="E35" s="103">
        <f>+SUM(G35,+H35)</f>
        <v>3073</v>
      </c>
      <c r="F35" s="104">
        <f>IF(D35&gt;0,E35/D35*100,"-")</f>
        <v>4.2566453811311344</v>
      </c>
      <c r="G35" s="103">
        <v>3073</v>
      </c>
      <c r="H35" s="103">
        <v>0</v>
      </c>
      <c r="I35" s="103">
        <f>+SUM(K35,+M35,+O35)</f>
        <v>69120</v>
      </c>
      <c r="J35" s="104">
        <f>IF(D35&gt;0,I35/D35*100,"-")</f>
        <v>95.743354618868864</v>
      </c>
      <c r="K35" s="103">
        <v>19473</v>
      </c>
      <c r="L35" s="104">
        <f>IF(D35&gt;0,K35/D35*100,"-")</f>
        <v>26.973529289543308</v>
      </c>
      <c r="M35" s="103">
        <v>0</v>
      </c>
      <c r="N35" s="104">
        <f>IF(D35&gt;0,M35/D35*100,"-")</f>
        <v>0</v>
      </c>
      <c r="O35" s="103">
        <v>49647</v>
      </c>
      <c r="P35" s="103">
        <v>32187</v>
      </c>
      <c r="Q35" s="104">
        <f>IF(D35&gt;0,O35/D35*100,"-")</f>
        <v>68.769825329325556</v>
      </c>
      <c r="R35" s="103">
        <v>1844</v>
      </c>
      <c r="S35" s="101" t="s">
        <v>256</v>
      </c>
      <c r="T35" s="101"/>
      <c r="U35" s="101"/>
      <c r="V35" s="101"/>
      <c r="W35" s="101" t="s">
        <v>256</v>
      </c>
      <c r="X35" s="101"/>
      <c r="Y35" s="101"/>
      <c r="Z35" s="101"/>
      <c r="AA35" s="189" t="s">
        <v>338</v>
      </c>
      <c r="AB35" s="190"/>
    </row>
    <row r="36" spans="1:28" s="105" customFormat="1" ht="13.5" customHeight="1">
      <c r="A36" s="101" t="s">
        <v>42</v>
      </c>
      <c r="B36" s="102" t="s">
        <v>339</v>
      </c>
      <c r="C36" s="101" t="s">
        <v>340</v>
      </c>
      <c r="D36" s="103">
        <f>+SUM(E36,+I36)</f>
        <v>96802</v>
      </c>
      <c r="E36" s="103">
        <f>+SUM(G36,+H36)</f>
        <v>616</v>
      </c>
      <c r="F36" s="104">
        <f>IF(D36&gt;0,E36/D36*100,"-")</f>
        <v>0.63635048862626808</v>
      </c>
      <c r="G36" s="103">
        <v>616</v>
      </c>
      <c r="H36" s="103">
        <v>0</v>
      </c>
      <c r="I36" s="103">
        <f>+SUM(K36,+M36,+O36)</f>
        <v>96186</v>
      </c>
      <c r="J36" s="104">
        <f>IF(D36&gt;0,I36/D36*100,"-")</f>
        <v>99.363649511373737</v>
      </c>
      <c r="K36" s="103">
        <v>78095</v>
      </c>
      <c r="L36" s="104">
        <f>IF(D36&gt;0,K36/D36*100,"-")</f>
        <v>80.67498605400715</v>
      </c>
      <c r="M36" s="103">
        <v>0</v>
      </c>
      <c r="N36" s="104">
        <f>IF(D36&gt;0,M36/D36*100,"-")</f>
        <v>0</v>
      </c>
      <c r="O36" s="103">
        <v>18091</v>
      </c>
      <c r="P36" s="103">
        <v>1</v>
      </c>
      <c r="Q36" s="104">
        <f>IF(D36&gt;0,O36/D36*100,"-")</f>
        <v>18.688663457366584</v>
      </c>
      <c r="R36" s="103">
        <v>1477</v>
      </c>
      <c r="S36" s="101" t="s">
        <v>256</v>
      </c>
      <c r="T36" s="101"/>
      <c r="U36" s="101"/>
      <c r="V36" s="101"/>
      <c r="W36" s="101" t="s">
        <v>256</v>
      </c>
      <c r="X36" s="101"/>
      <c r="Y36" s="101"/>
      <c r="Z36" s="101"/>
      <c r="AA36" s="189" t="s">
        <v>341</v>
      </c>
      <c r="AB36" s="190"/>
    </row>
    <row r="37" spans="1:28" s="105" customFormat="1" ht="13.5" customHeight="1">
      <c r="A37" s="101" t="s">
        <v>42</v>
      </c>
      <c r="B37" s="102" t="s">
        <v>342</v>
      </c>
      <c r="C37" s="101" t="s">
        <v>343</v>
      </c>
      <c r="D37" s="103">
        <f>+SUM(E37,+I37)</f>
        <v>63733</v>
      </c>
      <c r="E37" s="103">
        <f>+SUM(G37,+H37)</f>
        <v>982</v>
      </c>
      <c r="F37" s="104">
        <f>IF(D37&gt;0,E37/D37*100,"-")</f>
        <v>1.5408030376727913</v>
      </c>
      <c r="G37" s="103">
        <v>982</v>
      </c>
      <c r="H37" s="103">
        <v>0</v>
      </c>
      <c r="I37" s="103">
        <f>+SUM(K37,+M37,+O37)</f>
        <v>62751</v>
      </c>
      <c r="J37" s="104">
        <f>IF(D37&gt;0,I37/D37*100,"-")</f>
        <v>98.459196962327212</v>
      </c>
      <c r="K37" s="103">
        <v>50714</v>
      </c>
      <c r="L37" s="104">
        <f>IF(D37&gt;0,K37/D37*100,"-")</f>
        <v>79.572591906861433</v>
      </c>
      <c r="M37" s="103">
        <v>0</v>
      </c>
      <c r="N37" s="104">
        <f>IF(D37&gt;0,M37/D37*100,"-")</f>
        <v>0</v>
      </c>
      <c r="O37" s="103">
        <v>12037</v>
      </c>
      <c r="P37" s="103">
        <v>9269</v>
      </c>
      <c r="Q37" s="104">
        <f>IF(D37&gt;0,O37/D37*100,"-")</f>
        <v>18.886605055465772</v>
      </c>
      <c r="R37" s="103">
        <v>1030</v>
      </c>
      <c r="S37" s="101" t="s">
        <v>256</v>
      </c>
      <c r="T37" s="101"/>
      <c r="U37" s="101"/>
      <c r="V37" s="101"/>
      <c r="W37" s="101" t="s">
        <v>256</v>
      </c>
      <c r="X37" s="101"/>
      <c r="Y37" s="101"/>
      <c r="Z37" s="101"/>
      <c r="AA37" s="189" t="s">
        <v>344</v>
      </c>
      <c r="AB37" s="190"/>
    </row>
    <row r="38" spans="1:28" s="105" customFormat="1" ht="13.5" customHeight="1">
      <c r="A38" s="101" t="s">
        <v>42</v>
      </c>
      <c r="B38" s="102" t="s">
        <v>345</v>
      </c>
      <c r="C38" s="101" t="s">
        <v>346</v>
      </c>
      <c r="D38" s="103">
        <f>+SUM(E38,+I38)</f>
        <v>50050</v>
      </c>
      <c r="E38" s="103">
        <f>+SUM(G38,+H38)</f>
        <v>1587</v>
      </c>
      <c r="F38" s="104">
        <f>IF(D38&gt;0,E38/D38*100,"-")</f>
        <v>3.1708291708291712</v>
      </c>
      <c r="G38" s="103">
        <v>1587</v>
      </c>
      <c r="H38" s="103">
        <v>0</v>
      </c>
      <c r="I38" s="103">
        <f>+SUM(K38,+M38,+O38)</f>
        <v>48463</v>
      </c>
      <c r="J38" s="104">
        <f>IF(D38&gt;0,I38/D38*100,"-")</f>
        <v>96.829170829170835</v>
      </c>
      <c r="K38" s="103">
        <v>30106</v>
      </c>
      <c r="L38" s="104">
        <f>IF(D38&gt;0,K38/D38*100,"-")</f>
        <v>60.151848151848156</v>
      </c>
      <c r="M38" s="103">
        <v>0</v>
      </c>
      <c r="N38" s="104">
        <f>IF(D38&gt;0,M38/D38*100,"-")</f>
        <v>0</v>
      </c>
      <c r="O38" s="103">
        <v>18357</v>
      </c>
      <c r="P38" s="103">
        <v>16904</v>
      </c>
      <c r="Q38" s="104">
        <f>IF(D38&gt;0,O38/D38*100,"-")</f>
        <v>36.677322677322678</v>
      </c>
      <c r="R38" s="103">
        <v>1831</v>
      </c>
      <c r="S38" s="101"/>
      <c r="T38" s="101"/>
      <c r="U38" s="101"/>
      <c r="V38" s="101" t="s">
        <v>256</v>
      </c>
      <c r="W38" s="101"/>
      <c r="X38" s="101"/>
      <c r="Y38" s="101"/>
      <c r="Z38" s="101" t="s">
        <v>256</v>
      </c>
      <c r="AA38" s="189" t="s">
        <v>347</v>
      </c>
      <c r="AB38" s="190"/>
    </row>
    <row r="39" spans="1:28" s="105" customFormat="1" ht="13.5" customHeight="1">
      <c r="A39" s="101" t="s">
        <v>42</v>
      </c>
      <c r="B39" s="102" t="s">
        <v>348</v>
      </c>
      <c r="C39" s="101" t="s">
        <v>349</v>
      </c>
      <c r="D39" s="103">
        <f>+SUM(E39,+I39)</f>
        <v>39884</v>
      </c>
      <c r="E39" s="103">
        <f>+SUM(G39,+H39)</f>
        <v>6616</v>
      </c>
      <c r="F39" s="104">
        <f>IF(D39&gt;0,E39/D39*100,"-")</f>
        <v>16.588105505967306</v>
      </c>
      <c r="G39" s="103">
        <v>6616</v>
      </c>
      <c r="H39" s="103">
        <v>0</v>
      </c>
      <c r="I39" s="103">
        <f>+SUM(K39,+M39,+O39)</f>
        <v>33268</v>
      </c>
      <c r="J39" s="104">
        <f>IF(D39&gt;0,I39/D39*100,"-")</f>
        <v>83.411894494032694</v>
      </c>
      <c r="K39" s="103">
        <v>0</v>
      </c>
      <c r="L39" s="104">
        <f>IF(D39&gt;0,K39/D39*100,"-")</f>
        <v>0</v>
      </c>
      <c r="M39" s="103">
        <v>0</v>
      </c>
      <c r="N39" s="104">
        <f>IF(D39&gt;0,M39/D39*100,"-")</f>
        <v>0</v>
      </c>
      <c r="O39" s="103">
        <v>33268</v>
      </c>
      <c r="P39" s="103">
        <v>15930</v>
      </c>
      <c r="Q39" s="104">
        <f>IF(D39&gt;0,O39/D39*100,"-")</f>
        <v>83.411894494032694</v>
      </c>
      <c r="R39" s="103">
        <v>330</v>
      </c>
      <c r="S39" s="101" t="s">
        <v>256</v>
      </c>
      <c r="T39" s="101"/>
      <c r="U39" s="101"/>
      <c r="V39" s="101"/>
      <c r="W39" s="101" t="s">
        <v>256</v>
      </c>
      <c r="X39" s="101"/>
      <c r="Y39" s="101"/>
      <c r="Z39" s="101"/>
      <c r="AA39" s="189" t="s">
        <v>350</v>
      </c>
      <c r="AB39" s="190"/>
    </row>
    <row r="40" spans="1:28" s="105" customFormat="1" ht="13.5" customHeight="1">
      <c r="A40" s="101" t="s">
        <v>42</v>
      </c>
      <c r="B40" s="102" t="s">
        <v>351</v>
      </c>
      <c r="C40" s="101" t="s">
        <v>352</v>
      </c>
      <c r="D40" s="103">
        <f>+SUM(E40,+I40)</f>
        <v>37842</v>
      </c>
      <c r="E40" s="103">
        <f>+SUM(G40,+H40)</f>
        <v>4824</v>
      </c>
      <c r="F40" s="104">
        <f>IF(D40&gt;0,E40/D40*100,"-")</f>
        <v>12.747740605676233</v>
      </c>
      <c r="G40" s="103">
        <v>4824</v>
      </c>
      <c r="H40" s="103">
        <v>0</v>
      </c>
      <c r="I40" s="103">
        <f>+SUM(K40,+M40,+O40)</f>
        <v>33018</v>
      </c>
      <c r="J40" s="104">
        <f>IF(D40&gt;0,I40/D40*100,"-")</f>
        <v>87.252259394323772</v>
      </c>
      <c r="K40" s="103">
        <v>0</v>
      </c>
      <c r="L40" s="104">
        <f>IF(D40&gt;0,K40/D40*100,"-")</f>
        <v>0</v>
      </c>
      <c r="M40" s="103">
        <v>0</v>
      </c>
      <c r="N40" s="104">
        <f>IF(D40&gt;0,M40/D40*100,"-")</f>
        <v>0</v>
      </c>
      <c r="O40" s="103">
        <v>33018</v>
      </c>
      <c r="P40" s="103">
        <v>17025</v>
      </c>
      <c r="Q40" s="104">
        <f>IF(D40&gt;0,O40/D40*100,"-")</f>
        <v>87.252259394323772</v>
      </c>
      <c r="R40" s="103">
        <v>436</v>
      </c>
      <c r="S40" s="101" t="s">
        <v>256</v>
      </c>
      <c r="T40" s="101"/>
      <c r="U40" s="101"/>
      <c r="V40" s="101"/>
      <c r="W40" s="101" t="s">
        <v>256</v>
      </c>
      <c r="X40" s="101"/>
      <c r="Y40" s="101"/>
      <c r="Z40" s="101"/>
      <c r="AA40" s="189" t="s">
        <v>353</v>
      </c>
      <c r="AB40" s="190"/>
    </row>
    <row r="41" spans="1:28" s="105" customFormat="1" ht="13.5" customHeight="1">
      <c r="A41" s="101" t="s">
        <v>42</v>
      </c>
      <c r="B41" s="102" t="s">
        <v>354</v>
      </c>
      <c r="C41" s="101" t="s">
        <v>355</v>
      </c>
      <c r="D41" s="103">
        <f>+SUM(E41,+I41)</f>
        <v>79174</v>
      </c>
      <c r="E41" s="103">
        <f>+SUM(G41,+H41)</f>
        <v>7997</v>
      </c>
      <c r="F41" s="104">
        <f>IF(D41&gt;0,E41/D41*100,"-")</f>
        <v>10.100538055422234</v>
      </c>
      <c r="G41" s="103">
        <v>7997</v>
      </c>
      <c r="H41" s="103">
        <v>0</v>
      </c>
      <c r="I41" s="103">
        <f>+SUM(K41,+M41,+O41)</f>
        <v>71177</v>
      </c>
      <c r="J41" s="104">
        <f>IF(D41&gt;0,I41/D41*100,"-")</f>
        <v>89.899461944577766</v>
      </c>
      <c r="K41" s="103">
        <v>22292</v>
      </c>
      <c r="L41" s="104">
        <f>IF(D41&gt;0,K41/D41*100,"-")</f>
        <v>28.155707681814736</v>
      </c>
      <c r="M41" s="103">
        <v>0</v>
      </c>
      <c r="N41" s="104">
        <f>IF(D41&gt;0,M41/D41*100,"-")</f>
        <v>0</v>
      </c>
      <c r="O41" s="103">
        <v>48885</v>
      </c>
      <c r="P41" s="103">
        <v>21377</v>
      </c>
      <c r="Q41" s="104">
        <f>IF(D41&gt;0,O41/D41*100,"-")</f>
        <v>61.743754262763026</v>
      </c>
      <c r="R41" s="103">
        <v>870</v>
      </c>
      <c r="S41" s="101" t="s">
        <v>256</v>
      </c>
      <c r="T41" s="101"/>
      <c r="U41" s="101"/>
      <c r="V41" s="101"/>
      <c r="W41" s="101" t="s">
        <v>256</v>
      </c>
      <c r="X41" s="101"/>
      <c r="Y41" s="101"/>
      <c r="Z41" s="101"/>
      <c r="AA41" s="189" t="s">
        <v>356</v>
      </c>
      <c r="AB41" s="190"/>
    </row>
    <row r="42" spans="1:28" s="105" customFormat="1" ht="13.5" customHeight="1">
      <c r="A42" s="101" t="s">
        <v>42</v>
      </c>
      <c r="B42" s="102" t="s">
        <v>357</v>
      </c>
      <c r="C42" s="101" t="s">
        <v>358</v>
      </c>
      <c r="D42" s="103">
        <f>+SUM(E42,+I42)</f>
        <v>53566</v>
      </c>
      <c r="E42" s="103">
        <f>+SUM(G42,+H42)</f>
        <v>5433</v>
      </c>
      <c r="F42" s="104">
        <f>IF(D42&gt;0,E42/D42*100,"-")</f>
        <v>10.142627786282343</v>
      </c>
      <c r="G42" s="103">
        <v>5433</v>
      </c>
      <c r="H42" s="103">
        <v>0</v>
      </c>
      <c r="I42" s="103">
        <f>+SUM(K42,+M42,+O42)</f>
        <v>48133</v>
      </c>
      <c r="J42" s="104">
        <f>IF(D42&gt;0,I42/D42*100,"-")</f>
        <v>89.857372213717653</v>
      </c>
      <c r="K42" s="103">
        <v>0</v>
      </c>
      <c r="L42" s="104">
        <f>IF(D42&gt;0,K42/D42*100,"-")</f>
        <v>0</v>
      </c>
      <c r="M42" s="103">
        <v>0</v>
      </c>
      <c r="N42" s="104">
        <f>IF(D42&gt;0,M42/D42*100,"-")</f>
        <v>0</v>
      </c>
      <c r="O42" s="103">
        <v>48133</v>
      </c>
      <c r="P42" s="103">
        <v>30025</v>
      </c>
      <c r="Q42" s="104">
        <f>IF(D42&gt;0,O42/D42*100,"-")</f>
        <v>89.857372213717653</v>
      </c>
      <c r="R42" s="103">
        <v>963</v>
      </c>
      <c r="S42" s="101" t="s">
        <v>256</v>
      </c>
      <c r="T42" s="101"/>
      <c r="U42" s="101"/>
      <c r="V42" s="101"/>
      <c r="W42" s="101" t="s">
        <v>256</v>
      </c>
      <c r="X42" s="101"/>
      <c r="Y42" s="101"/>
      <c r="Z42" s="101"/>
      <c r="AA42" s="189" t="s">
        <v>359</v>
      </c>
      <c r="AB42" s="190"/>
    </row>
    <row r="43" spans="1:28" s="105" customFormat="1" ht="13.5" customHeight="1">
      <c r="A43" s="101" t="s">
        <v>42</v>
      </c>
      <c r="B43" s="102" t="s">
        <v>360</v>
      </c>
      <c r="C43" s="101" t="s">
        <v>361</v>
      </c>
      <c r="D43" s="103">
        <f>+SUM(E43,+I43)</f>
        <v>39528</v>
      </c>
      <c r="E43" s="103">
        <f>+SUM(G43,+H43)</f>
        <v>4761</v>
      </c>
      <c r="F43" s="104">
        <f>IF(D43&gt;0,E43/D43*100,"-")</f>
        <v>12.044626593806921</v>
      </c>
      <c r="G43" s="103">
        <v>4732</v>
      </c>
      <c r="H43" s="103">
        <v>29</v>
      </c>
      <c r="I43" s="103">
        <f>+SUM(K43,+M43,+O43)</f>
        <v>34767</v>
      </c>
      <c r="J43" s="104">
        <f>IF(D43&gt;0,I43/D43*100,"-")</f>
        <v>87.955373406193075</v>
      </c>
      <c r="K43" s="103">
        <v>0</v>
      </c>
      <c r="L43" s="104">
        <f>IF(D43&gt;0,K43/D43*100,"-")</f>
        <v>0</v>
      </c>
      <c r="M43" s="103">
        <v>0</v>
      </c>
      <c r="N43" s="104">
        <f>IF(D43&gt;0,M43/D43*100,"-")</f>
        <v>0</v>
      </c>
      <c r="O43" s="103">
        <v>34767</v>
      </c>
      <c r="P43" s="103">
        <v>16450</v>
      </c>
      <c r="Q43" s="104">
        <f>IF(D43&gt;0,O43/D43*100,"-")</f>
        <v>87.955373406193075</v>
      </c>
      <c r="R43" s="103">
        <v>544</v>
      </c>
      <c r="S43" s="101" t="s">
        <v>256</v>
      </c>
      <c r="T43" s="101"/>
      <c r="U43" s="101"/>
      <c r="V43" s="101"/>
      <c r="W43" s="101"/>
      <c r="X43" s="101" t="s">
        <v>256</v>
      </c>
      <c r="Y43" s="101"/>
      <c r="Z43" s="101"/>
      <c r="AA43" s="189" t="s">
        <v>362</v>
      </c>
      <c r="AB43" s="190"/>
    </row>
    <row r="44" spans="1:28" s="105" customFormat="1" ht="13.5" customHeight="1">
      <c r="A44" s="101" t="s">
        <v>42</v>
      </c>
      <c r="B44" s="102" t="s">
        <v>363</v>
      </c>
      <c r="C44" s="101" t="s">
        <v>364</v>
      </c>
      <c r="D44" s="103">
        <f>+SUM(E44,+I44)</f>
        <v>50180</v>
      </c>
      <c r="E44" s="103">
        <f>+SUM(G44,+H44)</f>
        <v>3829</v>
      </c>
      <c r="F44" s="104">
        <f>IF(D44&gt;0,E44/D44*100,"-")</f>
        <v>7.6305300916699874</v>
      </c>
      <c r="G44" s="103">
        <v>3829</v>
      </c>
      <c r="H44" s="103">
        <v>0</v>
      </c>
      <c r="I44" s="103">
        <f>+SUM(K44,+M44,+O44)</f>
        <v>46351</v>
      </c>
      <c r="J44" s="104">
        <f>IF(D44&gt;0,I44/D44*100,"-")</f>
        <v>92.369469908330018</v>
      </c>
      <c r="K44" s="103">
        <v>23647</v>
      </c>
      <c r="L44" s="104">
        <f>IF(D44&gt;0,K44/D44*100,"-")</f>
        <v>47.124352331606218</v>
      </c>
      <c r="M44" s="103">
        <v>1536</v>
      </c>
      <c r="N44" s="104">
        <f>IF(D44&gt;0,M44/D44*100,"-")</f>
        <v>3.060980470306895</v>
      </c>
      <c r="O44" s="103">
        <v>21168</v>
      </c>
      <c r="P44" s="103">
        <v>10861</v>
      </c>
      <c r="Q44" s="104">
        <f>IF(D44&gt;0,O44/D44*100,"-")</f>
        <v>42.184137106416898</v>
      </c>
      <c r="R44" s="103">
        <v>560</v>
      </c>
      <c r="S44" s="101" t="s">
        <v>256</v>
      </c>
      <c r="T44" s="101"/>
      <c r="U44" s="101"/>
      <c r="V44" s="101"/>
      <c r="W44" s="101" t="s">
        <v>256</v>
      </c>
      <c r="X44" s="101"/>
      <c r="Y44" s="101"/>
      <c r="Z44" s="101"/>
      <c r="AA44" s="189" t="s">
        <v>365</v>
      </c>
      <c r="AB44" s="190"/>
    </row>
    <row r="45" spans="1:28" s="105" customFormat="1" ht="13.5" customHeight="1">
      <c r="A45" s="101" t="s">
        <v>42</v>
      </c>
      <c r="B45" s="102" t="s">
        <v>366</v>
      </c>
      <c r="C45" s="101" t="s">
        <v>367</v>
      </c>
      <c r="D45" s="103">
        <f>+SUM(E45,+I45)</f>
        <v>21144</v>
      </c>
      <c r="E45" s="103">
        <f>+SUM(G45,+H45)</f>
        <v>348</v>
      </c>
      <c r="F45" s="104">
        <f>IF(D45&gt;0,E45/D45*100,"-")</f>
        <v>1.6458569807037458</v>
      </c>
      <c r="G45" s="103">
        <v>348</v>
      </c>
      <c r="H45" s="103">
        <v>0</v>
      </c>
      <c r="I45" s="103">
        <f>+SUM(K45,+M45,+O45)</f>
        <v>20796</v>
      </c>
      <c r="J45" s="104">
        <f>IF(D45&gt;0,I45/D45*100,"-")</f>
        <v>98.354143019296259</v>
      </c>
      <c r="K45" s="103">
        <v>19233</v>
      </c>
      <c r="L45" s="104">
        <f>IF(D45&gt;0,K45/D45*100,"-")</f>
        <v>90.961975028376841</v>
      </c>
      <c r="M45" s="103">
        <v>0</v>
      </c>
      <c r="N45" s="104">
        <f>IF(D45&gt;0,M45/D45*100,"-")</f>
        <v>0</v>
      </c>
      <c r="O45" s="103">
        <v>1563</v>
      </c>
      <c r="P45" s="103">
        <v>1045</v>
      </c>
      <c r="Q45" s="104">
        <f>IF(D45&gt;0,O45/D45*100,"-")</f>
        <v>7.3921679909194102</v>
      </c>
      <c r="R45" s="103">
        <v>410</v>
      </c>
      <c r="S45" s="101" t="s">
        <v>256</v>
      </c>
      <c r="T45" s="101"/>
      <c r="U45" s="101"/>
      <c r="V45" s="101"/>
      <c r="W45" s="101" t="s">
        <v>256</v>
      </c>
      <c r="X45" s="101"/>
      <c r="Y45" s="101"/>
      <c r="Z45" s="101"/>
      <c r="AA45" s="189" t="s">
        <v>368</v>
      </c>
      <c r="AB45" s="190"/>
    </row>
    <row r="46" spans="1:28" s="105" customFormat="1" ht="13.5" customHeight="1">
      <c r="A46" s="101" t="s">
        <v>42</v>
      </c>
      <c r="B46" s="102" t="s">
        <v>369</v>
      </c>
      <c r="C46" s="101" t="s">
        <v>370</v>
      </c>
      <c r="D46" s="103">
        <f>+SUM(E46,+I46)</f>
        <v>21346</v>
      </c>
      <c r="E46" s="103">
        <f>+SUM(G46,+H46)</f>
        <v>463</v>
      </c>
      <c r="F46" s="104">
        <f>IF(D46&gt;0,E46/D46*100,"-")</f>
        <v>2.1690246416190386</v>
      </c>
      <c r="G46" s="103">
        <v>463</v>
      </c>
      <c r="H46" s="103">
        <v>0</v>
      </c>
      <c r="I46" s="103">
        <f>+SUM(K46,+M46,+O46)</f>
        <v>20883</v>
      </c>
      <c r="J46" s="104">
        <f>IF(D46&gt;0,I46/D46*100,"-")</f>
        <v>97.830975358380954</v>
      </c>
      <c r="K46" s="103">
        <v>17640</v>
      </c>
      <c r="L46" s="104">
        <f>IF(D46&gt;0,K46/D46*100,"-")</f>
        <v>82.638433430150855</v>
      </c>
      <c r="M46" s="103">
        <v>0</v>
      </c>
      <c r="N46" s="104">
        <f>IF(D46&gt;0,M46/D46*100,"-")</f>
        <v>0</v>
      </c>
      <c r="O46" s="103">
        <v>3243</v>
      </c>
      <c r="P46" s="103">
        <v>1702</v>
      </c>
      <c r="Q46" s="104">
        <f>IF(D46&gt;0,O46/D46*100,"-")</f>
        <v>15.192541928230114</v>
      </c>
      <c r="R46" s="103">
        <v>209</v>
      </c>
      <c r="S46" s="101"/>
      <c r="T46" s="101"/>
      <c r="U46" s="101"/>
      <c r="V46" s="101" t="s">
        <v>256</v>
      </c>
      <c r="W46" s="101"/>
      <c r="X46" s="101"/>
      <c r="Y46" s="101"/>
      <c r="Z46" s="101" t="s">
        <v>256</v>
      </c>
      <c r="AA46" s="189" t="s">
        <v>371</v>
      </c>
      <c r="AB46" s="190"/>
    </row>
    <row r="47" spans="1:28" s="105" customFormat="1" ht="13.5" customHeight="1">
      <c r="A47" s="101" t="s">
        <v>42</v>
      </c>
      <c r="B47" s="102" t="s">
        <v>372</v>
      </c>
      <c r="C47" s="101" t="s">
        <v>373</v>
      </c>
      <c r="D47" s="103">
        <f>+SUM(E47,+I47)</f>
        <v>6272</v>
      </c>
      <c r="E47" s="103">
        <f>+SUM(G47,+H47)</f>
        <v>429</v>
      </c>
      <c r="F47" s="104">
        <f>IF(D47&gt;0,E47/D47*100,"-")</f>
        <v>6.839923469387756</v>
      </c>
      <c r="G47" s="103">
        <v>429</v>
      </c>
      <c r="H47" s="103">
        <v>0</v>
      </c>
      <c r="I47" s="103">
        <f>+SUM(K47,+M47,+O47)</f>
        <v>5843</v>
      </c>
      <c r="J47" s="104">
        <f>IF(D47&gt;0,I47/D47*100,"-")</f>
        <v>93.160076530612244</v>
      </c>
      <c r="K47" s="103">
        <v>0</v>
      </c>
      <c r="L47" s="104">
        <f>IF(D47&gt;0,K47/D47*100,"-")</f>
        <v>0</v>
      </c>
      <c r="M47" s="103">
        <v>0</v>
      </c>
      <c r="N47" s="104">
        <f>IF(D47&gt;0,M47/D47*100,"-")</f>
        <v>0</v>
      </c>
      <c r="O47" s="103">
        <v>5843</v>
      </c>
      <c r="P47" s="103">
        <v>5843</v>
      </c>
      <c r="Q47" s="104">
        <f>IF(D47&gt;0,O47/D47*100,"-")</f>
        <v>93.160076530612244</v>
      </c>
      <c r="R47" s="103">
        <v>87</v>
      </c>
      <c r="S47" s="101" t="s">
        <v>256</v>
      </c>
      <c r="T47" s="101"/>
      <c r="U47" s="101"/>
      <c r="V47" s="101"/>
      <c r="W47" s="101" t="s">
        <v>256</v>
      </c>
      <c r="X47" s="101"/>
      <c r="Y47" s="101"/>
      <c r="Z47" s="101"/>
      <c r="AA47" s="189" t="s">
        <v>374</v>
      </c>
      <c r="AB47" s="190"/>
    </row>
    <row r="48" spans="1:28" s="105" customFormat="1" ht="13.5" customHeight="1">
      <c r="A48" s="101" t="s">
        <v>42</v>
      </c>
      <c r="B48" s="102" t="s">
        <v>375</v>
      </c>
      <c r="C48" s="101" t="s">
        <v>376</v>
      </c>
      <c r="D48" s="103">
        <f>+SUM(E48,+I48)</f>
        <v>15064</v>
      </c>
      <c r="E48" s="103">
        <f>+SUM(G48,+H48)</f>
        <v>1709</v>
      </c>
      <c r="F48" s="104">
        <f>IF(D48&gt;0,E48/D48*100,"-")</f>
        <v>11.344928305894848</v>
      </c>
      <c r="G48" s="103">
        <v>1709</v>
      </c>
      <c r="H48" s="103">
        <v>0</v>
      </c>
      <c r="I48" s="103">
        <f>+SUM(K48,+M48,+O48)</f>
        <v>13355</v>
      </c>
      <c r="J48" s="104">
        <f>IF(D48&gt;0,I48/D48*100,"-")</f>
        <v>88.655071694105146</v>
      </c>
      <c r="K48" s="103">
        <v>0</v>
      </c>
      <c r="L48" s="104">
        <f>IF(D48&gt;0,K48/D48*100,"-")</f>
        <v>0</v>
      </c>
      <c r="M48" s="103">
        <v>0</v>
      </c>
      <c r="N48" s="104">
        <f>IF(D48&gt;0,M48/D48*100,"-")</f>
        <v>0</v>
      </c>
      <c r="O48" s="103">
        <v>13355</v>
      </c>
      <c r="P48" s="103">
        <v>7302</v>
      </c>
      <c r="Q48" s="104">
        <f>IF(D48&gt;0,O48/D48*100,"-")</f>
        <v>88.655071694105146</v>
      </c>
      <c r="R48" s="103">
        <v>342</v>
      </c>
      <c r="S48" s="101" t="s">
        <v>256</v>
      </c>
      <c r="T48" s="101"/>
      <c r="U48" s="101"/>
      <c r="V48" s="101"/>
      <c r="W48" s="101" t="s">
        <v>256</v>
      </c>
      <c r="X48" s="101"/>
      <c r="Y48" s="101"/>
      <c r="Z48" s="101"/>
      <c r="AA48" s="189" t="s">
        <v>377</v>
      </c>
      <c r="AB48" s="190"/>
    </row>
    <row r="49" spans="1:28" s="105" customFormat="1" ht="13.5" customHeight="1">
      <c r="A49" s="101" t="s">
        <v>42</v>
      </c>
      <c r="B49" s="102" t="s">
        <v>378</v>
      </c>
      <c r="C49" s="101" t="s">
        <v>379</v>
      </c>
      <c r="D49" s="103">
        <f>+SUM(E49,+I49)</f>
        <v>14495</v>
      </c>
      <c r="E49" s="103">
        <f>+SUM(G49,+H49)</f>
        <v>2000</v>
      </c>
      <c r="F49" s="104">
        <f>IF(D49&gt;0,E49/D49*100,"-")</f>
        <v>13.797861331493619</v>
      </c>
      <c r="G49" s="103">
        <v>2000</v>
      </c>
      <c r="H49" s="103">
        <v>0</v>
      </c>
      <c r="I49" s="103">
        <f>+SUM(K49,+M49,+O49)</f>
        <v>12495</v>
      </c>
      <c r="J49" s="104">
        <f>IF(D49&gt;0,I49/D49*100,"-")</f>
        <v>86.202138668506379</v>
      </c>
      <c r="K49" s="103">
        <v>0</v>
      </c>
      <c r="L49" s="104">
        <f>IF(D49&gt;0,K49/D49*100,"-")</f>
        <v>0</v>
      </c>
      <c r="M49" s="103">
        <v>0</v>
      </c>
      <c r="N49" s="104">
        <f>IF(D49&gt;0,M49/D49*100,"-")</f>
        <v>0</v>
      </c>
      <c r="O49" s="103">
        <v>12495</v>
      </c>
      <c r="P49" s="103">
        <v>5696</v>
      </c>
      <c r="Q49" s="104">
        <f>IF(D49&gt;0,O49/D49*100,"-")</f>
        <v>86.202138668506379</v>
      </c>
      <c r="R49" s="103">
        <v>229</v>
      </c>
      <c r="S49" s="101" t="s">
        <v>256</v>
      </c>
      <c r="T49" s="101"/>
      <c r="U49" s="101"/>
      <c r="V49" s="101"/>
      <c r="W49" s="101"/>
      <c r="X49" s="101"/>
      <c r="Y49" s="101"/>
      <c r="Z49" s="101" t="s">
        <v>256</v>
      </c>
      <c r="AA49" s="189" t="s">
        <v>380</v>
      </c>
      <c r="AB49" s="190"/>
    </row>
    <row r="50" spans="1:28" s="105" customFormat="1" ht="13.5" customHeight="1">
      <c r="A50" s="101" t="s">
        <v>42</v>
      </c>
      <c r="B50" s="102" t="s">
        <v>381</v>
      </c>
      <c r="C50" s="101" t="s">
        <v>382</v>
      </c>
      <c r="D50" s="103">
        <f>+SUM(E50,+I50)</f>
        <v>16806</v>
      </c>
      <c r="E50" s="103">
        <f>+SUM(G50,+H50)</f>
        <v>2789</v>
      </c>
      <c r="F50" s="104">
        <f>IF(D50&gt;0,E50/D50*100,"-")</f>
        <v>16.595263596334643</v>
      </c>
      <c r="G50" s="103">
        <v>2789</v>
      </c>
      <c r="H50" s="103">
        <v>0</v>
      </c>
      <c r="I50" s="103">
        <f>+SUM(K50,+M50,+O50)</f>
        <v>14017</v>
      </c>
      <c r="J50" s="104">
        <f>IF(D50&gt;0,I50/D50*100,"-")</f>
        <v>83.404736403665353</v>
      </c>
      <c r="K50" s="103">
        <v>0</v>
      </c>
      <c r="L50" s="104">
        <f>IF(D50&gt;0,K50/D50*100,"-")</f>
        <v>0</v>
      </c>
      <c r="M50" s="103">
        <v>0</v>
      </c>
      <c r="N50" s="104">
        <f>IF(D50&gt;0,M50/D50*100,"-")</f>
        <v>0</v>
      </c>
      <c r="O50" s="103">
        <v>14017</v>
      </c>
      <c r="P50" s="103">
        <v>8205</v>
      </c>
      <c r="Q50" s="104">
        <f>IF(D50&gt;0,O50/D50*100,"-")</f>
        <v>83.404736403665353</v>
      </c>
      <c r="R50" s="103">
        <v>294</v>
      </c>
      <c r="S50" s="101" t="s">
        <v>256</v>
      </c>
      <c r="T50" s="101"/>
      <c r="U50" s="101"/>
      <c r="V50" s="101"/>
      <c r="W50" s="101" t="s">
        <v>256</v>
      </c>
      <c r="X50" s="101"/>
      <c r="Y50" s="101"/>
      <c r="Z50" s="101"/>
      <c r="AA50" s="189" t="s">
        <v>383</v>
      </c>
      <c r="AB50" s="190"/>
    </row>
    <row r="51" spans="1:28" s="105" customFormat="1" ht="13.5" customHeight="1">
      <c r="A51" s="101" t="s">
        <v>42</v>
      </c>
      <c r="B51" s="102" t="s">
        <v>384</v>
      </c>
      <c r="C51" s="101" t="s">
        <v>385</v>
      </c>
      <c r="D51" s="103">
        <f>+SUM(E51,+I51)</f>
        <v>7521</v>
      </c>
      <c r="E51" s="103">
        <f>+SUM(G51,+H51)</f>
        <v>581</v>
      </c>
      <c r="F51" s="104">
        <f>IF(D51&gt;0,E51/D51*100,"-")</f>
        <v>7.7250365642866639</v>
      </c>
      <c r="G51" s="103">
        <v>581</v>
      </c>
      <c r="H51" s="103">
        <v>0</v>
      </c>
      <c r="I51" s="103">
        <f>+SUM(K51,+M51,+O51)</f>
        <v>6940</v>
      </c>
      <c r="J51" s="104">
        <f>IF(D51&gt;0,I51/D51*100,"-")</f>
        <v>92.274963435713332</v>
      </c>
      <c r="K51" s="103">
        <v>1076</v>
      </c>
      <c r="L51" s="104">
        <f>IF(D51&gt;0,K51/D51*100,"-")</f>
        <v>14.306608163808004</v>
      </c>
      <c r="M51" s="103">
        <v>0</v>
      </c>
      <c r="N51" s="104">
        <f>IF(D51&gt;0,M51/D51*100,"-")</f>
        <v>0</v>
      </c>
      <c r="O51" s="103">
        <v>5864</v>
      </c>
      <c r="P51" s="103">
        <v>3912</v>
      </c>
      <c r="Q51" s="104">
        <f>IF(D51&gt;0,O51/D51*100,"-")</f>
        <v>77.968355271905338</v>
      </c>
      <c r="R51" s="103">
        <v>224</v>
      </c>
      <c r="S51" s="101" t="s">
        <v>256</v>
      </c>
      <c r="T51" s="101"/>
      <c r="U51" s="101"/>
      <c r="V51" s="101"/>
      <c r="W51" s="101" t="s">
        <v>256</v>
      </c>
      <c r="X51" s="101"/>
      <c r="Y51" s="101"/>
      <c r="Z51" s="101"/>
      <c r="AA51" s="189" t="s">
        <v>386</v>
      </c>
      <c r="AB51" s="190"/>
    </row>
    <row r="52" spans="1:28" s="105" customFormat="1" ht="13.5" customHeight="1">
      <c r="A52" s="101" t="s">
        <v>42</v>
      </c>
      <c r="B52" s="102" t="s">
        <v>387</v>
      </c>
      <c r="C52" s="101" t="s">
        <v>388</v>
      </c>
      <c r="D52" s="103">
        <f>+SUM(E52,+I52)</f>
        <v>24516</v>
      </c>
      <c r="E52" s="103">
        <f>+SUM(G52,+H52)</f>
        <v>3216</v>
      </c>
      <c r="F52" s="104">
        <f>IF(D52&gt;0,E52/D52*100,"-")</f>
        <v>13.11796377875673</v>
      </c>
      <c r="G52" s="103">
        <v>3216</v>
      </c>
      <c r="H52" s="103">
        <v>0</v>
      </c>
      <c r="I52" s="103">
        <f>+SUM(K52,+M52,+O52)</f>
        <v>21300</v>
      </c>
      <c r="J52" s="104">
        <f>IF(D52&gt;0,I52/D52*100,"-")</f>
        <v>86.882036221243268</v>
      </c>
      <c r="K52" s="103">
        <v>0</v>
      </c>
      <c r="L52" s="104">
        <f>IF(D52&gt;0,K52/D52*100,"-")</f>
        <v>0</v>
      </c>
      <c r="M52" s="103">
        <v>0</v>
      </c>
      <c r="N52" s="104">
        <f>IF(D52&gt;0,M52/D52*100,"-")</f>
        <v>0</v>
      </c>
      <c r="O52" s="103">
        <v>21300</v>
      </c>
      <c r="P52" s="103">
        <v>11657</v>
      </c>
      <c r="Q52" s="104">
        <f>IF(D52&gt;0,O52/D52*100,"-")</f>
        <v>86.882036221243268</v>
      </c>
      <c r="R52" s="103">
        <v>304</v>
      </c>
      <c r="S52" s="101" t="s">
        <v>256</v>
      </c>
      <c r="T52" s="101"/>
      <c r="U52" s="101"/>
      <c r="V52" s="101"/>
      <c r="W52" s="101" t="s">
        <v>256</v>
      </c>
      <c r="X52" s="101"/>
      <c r="Y52" s="101"/>
      <c r="Z52" s="101"/>
      <c r="AA52" s="189" t="s">
        <v>389</v>
      </c>
      <c r="AB52" s="190"/>
    </row>
    <row r="53" spans="1:28" s="105" customFormat="1" ht="13.5" customHeight="1">
      <c r="A53" s="101" t="s">
        <v>42</v>
      </c>
      <c r="B53" s="102" t="s">
        <v>390</v>
      </c>
      <c r="C53" s="101" t="s">
        <v>391</v>
      </c>
      <c r="D53" s="103">
        <f>+SUM(E53,+I53)</f>
        <v>12400</v>
      </c>
      <c r="E53" s="103">
        <f>+SUM(G53,+H53)</f>
        <v>1144</v>
      </c>
      <c r="F53" s="104">
        <f>IF(D53&gt;0,E53/D53*100,"-")</f>
        <v>9.2258064516129021</v>
      </c>
      <c r="G53" s="103">
        <v>1144</v>
      </c>
      <c r="H53" s="103">
        <v>0</v>
      </c>
      <c r="I53" s="103">
        <f>+SUM(K53,+M53,+O53)</f>
        <v>11256</v>
      </c>
      <c r="J53" s="104">
        <f>IF(D53&gt;0,I53/D53*100,"-")</f>
        <v>90.774193548387089</v>
      </c>
      <c r="K53" s="103">
        <v>0</v>
      </c>
      <c r="L53" s="104">
        <f>IF(D53&gt;0,K53/D53*100,"-")</f>
        <v>0</v>
      </c>
      <c r="M53" s="103">
        <v>0</v>
      </c>
      <c r="N53" s="104">
        <f>IF(D53&gt;0,M53/D53*100,"-")</f>
        <v>0</v>
      </c>
      <c r="O53" s="103">
        <v>11256</v>
      </c>
      <c r="P53" s="103">
        <v>9805</v>
      </c>
      <c r="Q53" s="104">
        <f>IF(D53&gt;0,O53/D53*100,"-")</f>
        <v>90.774193548387089</v>
      </c>
      <c r="R53" s="103">
        <v>92</v>
      </c>
      <c r="S53" s="101" t="s">
        <v>256</v>
      </c>
      <c r="T53" s="101"/>
      <c r="U53" s="101"/>
      <c r="V53" s="101"/>
      <c r="W53" s="101" t="s">
        <v>256</v>
      </c>
      <c r="X53" s="101"/>
      <c r="Y53" s="101"/>
      <c r="Z53" s="101"/>
      <c r="AA53" s="189" t="s">
        <v>392</v>
      </c>
      <c r="AB53" s="190"/>
    </row>
    <row r="54" spans="1:28" s="105" customFormat="1" ht="13.5" customHeight="1">
      <c r="A54" s="101" t="s">
        <v>42</v>
      </c>
      <c r="B54" s="102" t="s">
        <v>393</v>
      </c>
      <c r="C54" s="101" t="s">
        <v>394</v>
      </c>
      <c r="D54" s="103">
        <f>+SUM(E54,+I54)</f>
        <v>7255</v>
      </c>
      <c r="E54" s="103">
        <f>+SUM(G54,+H54)</f>
        <v>295</v>
      </c>
      <c r="F54" s="104">
        <f>IF(D54&gt;0,E54/D54*100,"-")</f>
        <v>4.0661612680909718</v>
      </c>
      <c r="G54" s="103">
        <v>295</v>
      </c>
      <c r="H54" s="103">
        <v>0</v>
      </c>
      <c r="I54" s="103">
        <f>+SUM(K54,+M54,+O54)</f>
        <v>6960</v>
      </c>
      <c r="J54" s="104">
        <f>IF(D54&gt;0,I54/D54*100,"-")</f>
        <v>95.93383873190902</v>
      </c>
      <c r="K54" s="103">
        <v>0</v>
      </c>
      <c r="L54" s="104">
        <f>IF(D54&gt;0,K54/D54*100,"-")</f>
        <v>0</v>
      </c>
      <c r="M54" s="103">
        <v>0</v>
      </c>
      <c r="N54" s="104">
        <f>IF(D54&gt;0,M54/D54*100,"-")</f>
        <v>0</v>
      </c>
      <c r="O54" s="103">
        <v>6960</v>
      </c>
      <c r="P54" s="103">
        <v>5087</v>
      </c>
      <c r="Q54" s="104">
        <f>IF(D54&gt;0,O54/D54*100,"-")</f>
        <v>95.93383873190902</v>
      </c>
      <c r="R54" s="103">
        <v>39</v>
      </c>
      <c r="S54" s="101" t="s">
        <v>256</v>
      </c>
      <c r="T54" s="101"/>
      <c r="U54" s="101"/>
      <c r="V54" s="101"/>
      <c r="W54" s="101" t="s">
        <v>256</v>
      </c>
      <c r="X54" s="101"/>
      <c r="Y54" s="101"/>
      <c r="Z54" s="101"/>
      <c r="AA54" s="189" t="s">
        <v>395</v>
      </c>
      <c r="AB54" s="190"/>
    </row>
    <row r="55" spans="1:28" s="105" customFormat="1" ht="13.5" customHeight="1">
      <c r="A55" s="101" t="s">
        <v>42</v>
      </c>
      <c r="B55" s="102" t="s">
        <v>396</v>
      </c>
      <c r="C55" s="101" t="s">
        <v>397</v>
      </c>
      <c r="D55" s="103">
        <f>+SUM(E55,+I55)</f>
        <v>14674</v>
      </c>
      <c r="E55" s="103">
        <f>+SUM(G55,+H55)</f>
        <v>880</v>
      </c>
      <c r="F55" s="104">
        <f>IF(D55&gt;0,E55/D55*100,"-")</f>
        <v>5.9970014992503744</v>
      </c>
      <c r="G55" s="103">
        <v>880</v>
      </c>
      <c r="H55" s="103">
        <v>0</v>
      </c>
      <c r="I55" s="103">
        <f>+SUM(K55,+M55,+O55)</f>
        <v>13794</v>
      </c>
      <c r="J55" s="104">
        <f>IF(D55&gt;0,I55/D55*100,"-")</f>
        <v>94.002998500749626</v>
      </c>
      <c r="K55" s="103">
        <v>3879</v>
      </c>
      <c r="L55" s="104">
        <f>IF(D55&gt;0,K55/D55*100,"-")</f>
        <v>26.434510017718416</v>
      </c>
      <c r="M55" s="103">
        <v>0</v>
      </c>
      <c r="N55" s="104">
        <f>IF(D55&gt;0,M55/D55*100,"-")</f>
        <v>0</v>
      </c>
      <c r="O55" s="103">
        <v>9915</v>
      </c>
      <c r="P55" s="103">
        <v>7121</v>
      </c>
      <c r="Q55" s="104">
        <f>IF(D55&gt;0,O55/D55*100,"-")</f>
        <v>67.568488483031203</v>
      </c>
      <c r="R55" s="103">
        <v>91</v>
      </c>
      <c r="S55" s="101" t="s">
        <v>256</v>
      </c>
      <c r="T55" s="101"/>
      <c r="U55" s="101"/>
      <c r="V55" s="101"/>
      <c r="W55" s="101" t="s">
        <v>256</v>
      </c>
      <c r="X55" s="101"/>
      <c r="Y55" s="101"/>
      <c r="Z55" s="101"/>
      <c r="AA55" s="189" t="s">
        <v>398</v>
      </c>
      <c r="AB55" s="190"/>
    </row>
    <row r="56" spans="1:28" s="105" customFormat="1" ht="13.5" customHeight="1">
      <c r="A56" s="101" t="s">
        <v>42</v>
      </c>
      <c r="B56" s="102" t="s">
        <v>399</v>
      </c>
      <c r="C56" s="101" t="s">
        <v>400</v>
      </c>
      <c r="D56" s="103">
        <f>+SUM(E56,+I56)</f>
        <v>11706</v>
      </c>
      <c r="E56" s="103">
        <f>+SUM(G56,+H56)</f>
        <v>945</v>
      </c>
      <c r="F56" s="104">
        <f>IF(D56&gt;0,E56/D56*100,"-")</f>
        <v>8.0727831881086622</v>
      </c>
      <c r="G56" s="103">
        <v>945</v>
      </c>
      <c r="H56" s="103">
        <v>0</v>
      </c>
      <c r="I56" s="103">
        <f>+SUM(K56,+M56,+O56)</f>
        <v>10761</v>
      </c>
      <c r="J56" s="104">
        <f>IF(D56&gt;0,I56/D56*100,"-")</f>
        <v>91.927216811891327</v>
      </c>
      <c r="K56" s="103">
        <v>0</v>
      </c>
      <c r="L56" s="104">
        <f>IF(D56&gt;0,K56/D56*100,"-")</f>
        <v>0</v>
      </c>
      <c r="M56" s="103">
        <v>2246</v>
      </c>
      <c r="N56" s="104">
        <f>IF(D56&gt;0,M56/D56*100,"-")</f>
        <v>19.186741841790536</v>
      </c>
      <c r="O56" s="103">
        <v>8515</v>
      </c>
      <c r="P56" s="103">
        <v>4797</v>
      </c>
      <c r="Q56" s="104">
        <f>IF(D56&gt;0,O56/D56*100,"-")</f>
        <v>72.740474970100806</v>
      </c>
      <c r="R56" s="103">
        <v>114</v>
      </c>
      <c r="S56" s="101" t="s">
        <v>256</v>
      </c>
      <c r="T56" s="101"/>
      <c r="U56" s="101"/>
      <c r="V56" s="101"/>
      <c r="W56" s="101" t="s">
        <v>256</v>
      </c>
      <c r="X56" s="101"/>
      <c r="Y56" s="101"/>
      <c r="Z56" s="101"/>
      <c r="AA56" s="189" t="s">
        <v>401</v>
      </c>
      <c r="AB56" s="190"/>
    </row>
    <row r="57" spans="1:28" s="105" customFormat="1" ht="13.5" customHeight="1">
      <c r="A57" s="101" t="s">
        <v>42</v>
      </c>
      <c r="B57" s="102" t="s">
        <v>402</v>
      </c>
      <c r="C57" s="101" t="s">
        <v>403</v>
      </c>
      <c r="D57" s="103">
        <f>+SUM(E57,+I57)</f>
        <v>7279</v>
      </c>
      <c r="E57" s="103">
        <f>+SUM(G57,+H57)</f>
        <v>686</v>
      </c>
      <c r="F57" s="104">
        <f>IF(D57&gt;0,E57/D57*100,"-")</f>
        <v>9.4243714795988467</v>
      </c>
      <c r="G57" s="103">
        <v>686</v>
      </c>
      <c r="H57" s="103">
        <v>0</v>
      </c>
      <c r="I57" s="103">
        <f>+SUM(K57,+M57,+O57)</f>
        <v>6593</v>
      </c>
      <c r="J57" s="104">
        <f>IF(D57&gt;0,I57/D57*100,"-")</f>
        <v>90.575628520401153</v>
      </c>
      <c r="K57" s="103">
        <v>0</v>
      </c>
      <c r="L57" s="104">
        <f>IF(D57&gt;0,K57/D57*100,"-")</f>
        <v>0</v>
      </c>
      <c r="M57" s="103">
        <v>0</v>
      </c>
      <c r="N57" s="104">
        <f>IF(D57&gt;0,M57/D57*100,"-")</f>
        <v>0</v>
      </c>
      <c r="O57" s="103">
        <v>6593</v>
      </c>
      <c r="P57" s="103">
        <v>5500</v>
      </c>
      <c r="Q57" s="104">
        <f>IF(D57&gt;0,O57/D57*100,"-")</f>
        <v>90.575628520401153</v>
      </c>
      <c r="R57" s="103">
        <v>76</v>
      </c>
      <c r="S57" s="101" t="s">
        <v>256</v>
      </c>
      <c r="T57" s="101"/>
      <c r="U57" s="101"/>
      <c r="V57" s="101"/>
      <c r="W57" s="101" t="s">
        <v>256</v>
      </c>
      <c r="X57" s="101"/>
      <c r="Y57" s="101"/>
      <c r="Z57" s="101"/>
      <c r="AA57" s="189" t="s">
        <v>404</v>
      </c>
      <c r="AB57" s="190"/>
    </row>
    <row r="58" spans="1:28" s="105" customFormat="1" ht="13.5" customHeight="1">
      <c r="A58" s="101" t="s">
        <v>42</v>
      </c>
      <c r="B58" s="102" t="s">
        <v>405</v>
      </c>
      <c r="C58" s="101" t="s">
        <v>406</v>
      </c>
      <c r="D58" s="103">
        <f>+SUM(E58,+I58)</f>
        <v>8415</v>
      </c>
      <c r="E58" s="103">
        <f>+SUM(G58,+H58)</f>
        <v>340</v>
      </c>
      <c r="F58" s="104">
        <f>IF(D58&gt;0,E58/D58*100,"-")</f>
        <v>4.0404040404040407</v>
      </c>
      <c r="G58" s="103">
        <v>340</v>
      </c>
      <c r="H58" s="103">
        <v>0</v>
      </c>
      <c r="I58" s="103">
        <f>+SUM(K58,+M58,+O58)</f>
        <v>8075</v>
      </c>
      <c r="J58" s="104">
        <f>IF(D58&gt;0,I58/D58*100,"-")</f>
        <v>95.959595959595958</v>
      </c>
      <c r="K58" s="103">
        <v>0</v>
      </c>
      <c r="L58" s="104">
        <f>IF(D58&gt;0,K58/D58*100,"-")</f>
        <v>0</v>
      </c>
      <c r="M58" s="103">
        <v>0</v>
      </c>
      <c r="N58" s="104">
        <f>IF(D58&gt;0,M58/D58*100,"-")</f>
        <v>0</v>
      </c>
      <c r="O58" s="103">
        <v>8075</v>
      </c>
      <c r="P58" s="103">
        <v>6534</v>
      </c>
      <c r="Q58" s="104">
        <f>IF(D58&gt;0,O58/D58*100,"-")</f>
        <v>95.959595959595958</v>
      </c>
      <c r="R58" s="103">
        <v>42</v>
      </c>
      <c r="S58" s="101" t="s">
        <v>256</v>
      </c>
      <c r="T58" s="101"/>
      <c r="U58" s="101"/>
      <c r="V58" s="101"/>
      <c r="W58" s="101" t="s">
        <v>256</v>
      </c>
      <c r="X58" s="101"/>
      <c r="Y58" s="101"/>
      <c r="Z58" s="101"/>
      <c r="AA58" s="189" t="s">
        <v>407</v>
      </c>
      <c r="AB58" s="190"/>
    </row>
    <row r="59" spans="1:28" s="105" customFormat="1" ht="13.5" customHeight="1">
      <c r="A59" s="101" t="s">
        <v>42</v>
      </c>
      <c r="B59" s="102" t="s">
        <v>408</v>
      </c>
      <c r="C59" s="101" t="s">
        <v>409</v>
      </c>
      <c r="D59" s="103">
        <f>+SUM(E59,+I59)</f>
        <v>9586</v>
      </c>
      <c r="E59" s="103">
        <f>+SUM(G59,+H59)</f>
        <v>1146</v>
      </c>
      <c r="F59" s="104">
        <f>IF(D59&gt;0,E59/D59*100,"-")</f>
        <v>11.954934279157104</v>
      </c>
      <c r="G59" s="103">
        <v>1129</v>
      </c>
      <c r="H59" s="103">
        <v>17</v>
      </c>
      <c r="I59" s="103">
        <f>+SUM(K59,+M59,+O59)</f>
        <v>8440</v>
      </c>
      <c r="J59" s="104">
        <f>IF(D59&gt;0,I59/D59*100,"-")</f>
        <v>88.045065720842899</v>
      </c>
      <c r="K59" s="103">
        <v>0</v>
      </c>
      <c r="L59" s="104">
        <f>IF(D59&gt;0,K59/D59*100,"-")</f>
        <v>0</v>
      </c>
      <c r="M59" s="103">
        <v>171</v>
      </c>
      <c r="N59" s="104">
        <f>IF(D59&gt;0,M59/D59*100,"-")</f>
        <v>1.7838514500312956</v>
      </c>
      <c r="O59" s="103">
        <v>8269</v>
      </c>
      <c r="P59" s="103">
        <v>3644</v>
      </c>
      <c r="Q59" s="104">
        <f>IF(D59&gt;0,O59/D59*100,"-")</f>
        <v>86.261214270811607</v>
      </c>
      <c r="R59" s="103">
        <v>50</v>
      </c>
      <c r="S59" s="101" t="s">
        <v>256</v>
      </c>
      <c r="T59" s="101"/>
      <c r="U59" s="101"/>
      <c r="V59" s="101"/>
      <c r="W59" s="101"/>
      <c r="X59" s="101" t="s">
        <v>256</v>
      </c>
      <c r="Y59" s="101"/>
      <c r="Z59" s="101"/>
      <c r="AA59" s="189" t="s">
        <v>410</v>
      </c>
      <c r="AB59" s="190"/>
    </row>
    <row r="60" spans="1:28" s="105" customFormat="1" ht="13.5" customHeight="1">
      <c r="A60" s="101" t="s">
        <v>42</v>
      </c>
      <c r="B60" s="102" t="s">
        <v>411</v>
      </c>
      <c r="C60" s="101" t="s">
        <v>412</v>
      </c>
      <c r="D60" s="103">
        <f>+SUM(E60,+I60)</f>
        <v>7723</v>
      </c>
      <c r="E60" s="103">
        <f>+SUM(G60,+H60)</f>
        <v>982</v>
      </c>
      <c r="F60" s="104">
        <f>IF(D60&gt;0,E60/D60*100,"-")</f>
        <v>12.715266088307652</v>
      </c>
      <c r="G60" s="103">
        <v>969</v>
      </c>
      <c r="H60" s="103">
        <v>13</v>
      </c>
      <c r="I60" s="103">
        <f>+SUM(K60,+M60,+O60)</f>
        <v>6741</v>
      </c>
      <c r="J60" s="104">
        <f>IF(D60&gt;0,I60/D60*100,"-")</f>
        <v>87.284733911692342</v>
      </c>
      <c r="K60" s="103">
        <v>0</v>
      </c>
      <c r="L60" s="104">
        <f>IF(D60&gt;0,K60/D60*100,"-")</f>
        <v>0</v>
      </c>
      <c r="M60" s="103">
        <v>0</v>
      </c>
      <c r="N60" s="104">
        <f>IF(D60&gt;0,M60/D60*100,"-")</f>
        <v>0</v>
      </c>
      <c r="O60" s="103">
        <v>6741</v>
      </c>
      <c r="P60" s="103">
        <v>3470</v>
      </c>
      <c r="Q60" s="104">
        <f>IF(D60&gt;0,O60/D60*100,"-")</f>
        <v>87.284733911692342</v>
      </c>
      <c r="R60" s="103">
        <v>42</v>
      </c>
      <c r="S60" s="101" t="s">
        <v>256</v>
      </c>
      <c r="T60" s="101"/>
      <c r="U60" s="101"/>
      <c r="V60" s="101"/>
      <c r="W60" s="101"/>
      <c r="X60" s="101" t="s">
        <v>256</v>
      </c>
      <c r="Y60" s="101"/>
      <c r="Z60" s="101"/>
      <c r="AA60" s="189" t="s">
        <v>413</v>
      </c>
      <c r="AB60" s="190"/>
    </row>
    <row r="61" spans="1:28" s="105" customFormat="1" ht="13.5" customHeight="1">
      <c r="A61" s="101" t="s">
        <v>42</v>
      </c>
      <c r="B61" s="102" t="s">
        <v>414</v>
      </c>
      <c r="C61" s="101" t="s">
        <v>415</v>
      </c>
      <c r="D61" s="103">
        <f>+SUM(E61,+I61)</f>
        <v>8261</v>
      </c>
      <c r="E61" s="103">
        <f>+SUM(G61,+H61)</f>
        <v>1513</v>
      </c>
      <c r="F61" s="104">
        <f>IF(D61&gt;0,E61/D61*100,"-")</f>
        <v>18.314973974095146</v>
      </c>
      <c r="G61" s="103">
        <v>1513</v>
      </c>
      <c r="H61" s="103">
        <v>0</v>
      </c>
      <c r="I61" s="103">
        <f>+SUM(K61,+M61,+O61)</f>
        <v>6748</v>
      </c>
      <c r="J61" s="104">
        <f>IF(D61&gt;0,I61/D61*100,"-")</f>
        <v>81.685026025904847</v>
      </c>
      <c r="K61" s="103">
        <v>0</v>
      </c>
      <c r="L61" s="104">
        <f>IF(D61&gt;0,K61/D61*100,"-")</f>
        <v>0</v>
      </c>
      <c r="M61" s="103">
        <v>0</v>
      </c>
      <c r="N61" s="104">
        <f>IF(D61&gt;0,M61/D61*100,"-")</f>
        <v>0</v>
      </c>
      <c r="O61" s="103">
        <v>6748</v>
      </c>
      <c r="P61" s="103">
        <v>2480</v>
      </c>
      <c r="Q61" s="104">
        <f>IF(D61&gt;0,O61/D61*100,"-")</f>
        <v>81.685026025904847</v>
      </c>
      <c r="R61" s="103">
        <v>38</v>
      </c>
      <c r="S61" s="101" t="s">
        <v>256</v>
      </c>
      <c r="T61" s="101"/>
      <c r="U61" s="101"/>
      <c r="V61" s="101"/>
      <c r="W61" s="101" t="s">
        <v>256</v>
      </c>
      <c r="X61" s="101"/>
      <c r="Y61" s="101"/>
      <c r="Z61" s="101"/>
      <c r="AA61" s="189" t="s">
        <v>416</v>
      </c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61">
    <sortCondition ref="A8:A61"/>
    <sortCondition ref="B8:B61"/>
    <sortCondition ref="C8:C61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千葉県</v>
      </c>
      <c r="B7" s="107" t="str">
        <f>水洗化人口等!B7</f>
        <v>12000</v>
      </c>
      <c r="C7" s="106" t="s">
        <v>200</v>
      </c>
      <c r="D7" s="108">
        <f>SUM(E7,+H7,+K7)</f>
        <v>798881</v>
      </c>
      <c r="E7" s="108">
        <f>SUM(F7:G7)</f>
        <v>32219</v>
      </c>
      <c r="F7" s="108">
        <f>SUM(F$8:F$1000)</f>
        <v>17017</v>
      </c>
      <c r="G7" s="108">
        <f>SUM(G$8:G$1000)</f>
        <v>15202</v>
      </c>
      <c r="H7" s="108">
        <f>SUM(I7:J7)</f>
        <v>158116</v>
      </c>
      <c r="I7" s="108">
        <f>SUM(I$8:I$1000)</f>
        <v>54521</v>
      </c>
      <c r="J7" s="108">
        <f>SUM(J$8:J$1000)</f>
        <v>103595</v>
      </c>
      <c r="K7" s="108">
        <f>SUM(L7:M7)</f>
        <v>608546</v>
      </c>
      <c r="L7" s="108">
        <f>SUM(L$8:L$1000)</f>
        <v>55563</v>
      </c>
      <c r="M7" s="108">
        <f>SUM(M$8:M$1000)</f>
        <v>552983</v>
      </c>
      <c r="N7" s="108">
        <f>SUM(O7,+V7,+AC7)</f>
        <v>799139</v>
      </c>
      <c r="O7" s="108">
        <f>SUM(P7:U7)</f>
        <v>127101</v>
      </c>
      <c r="P7" s="108">
        <f t="shared" ref="P7:U7" si="0">SUM(P$8:P$1000)</f>
        <v>125563</v>
      </c>
      <c r="Q7" s="108">
        <f t="shared" si="0"/>
        <v>0</v>
      </c>
      <c r="R7" s="108">
        <f t="shared" si="0"/>
        <v>0</v>
      </c>
      <c r="S7" s="108">
        <f t="shared" si="0"/>
        <v>1538</v>
      </c>
      <c r="T7" s="108">
        <f t="shared" si="0"/>
        <v>0</v>
      </c>
      <c r="U7" s="108">
        <f t="shared" si="0"/>
        <v>0</v>
      </c>
      <c r="V7" s="108">
        <f>SUM(W7:AB7)</f>
        <v>671780</v>
      </c>
      <c r="W7" s="108">
        <f t="shared" ref="W7:AB7" si="1">SUM(W$8:W$1000)</f>
        <v>661676</v>
      </c>
      <c r="X7" s="108">
        <f t="shared" si="1"/>
        <v>0</v>
      </c>
      <c r="Y7" s="108">
        <f t="shared" si="1"/>
        <v>0</v>
      </c>
      <c r="Z7" s="108">
        <f t="shared" si="1"/>
        <v>10104</v>
      </c>
      <c r="AA7" s="108">
        <f t="shared" si="1"/>
        <v>0</v>
      </c>
      <c r="AB7" s="108">
        <f t="shared" si="1"/>
        <v>0</v>
      </c>
      <c r="AC7" s="108">
        <f>SUM(AD7:AE7)</f>
        <v>258</v>
      </c>
      <c r="AD7" s="108">
        <f>SUM(AD$8:AD$1000)</f>
        <v>258</v>
      </c>
      <c r="AE7" s="108">
        <f>SUM(AE$8:AE$1000)</f>
        <v>0</v>
      </c>
      <c r="AF7" s="108">
        <f>SUM(AG7:AI7)</f>
        <v>23262</v>
      </c>
      <c r="AG7" s="108">
        <f>SUM(AG$8:AG$1000)</f>
        <v>23262</v>
      </c>
      <c r="AH7" s="108">
        <f>SUM(AH$8:AH$1000)</f>
        <v>0</v>
      </c>
      <c r="AI7" s="108">
        <f>SUM(AI$8:AI$1000)</f>
        <v>0</v>
      </c>
      <c r="AJ7" s="108">
        <f>SUM(AK7:AS7)</f>
        <v>27546</v>
      </c>
      <c r="AK7" s="108">
        <f t="shared" ref="AK7:AS7" si="2">SUM(AK$8:AK$1000)</f>
        <v>4828</v>
      </c>
      <c r="AL7" s="108">
        <f t="shared" si="2"/>
        <v>0</v>
      </c>
      <c r="AM7" s="108">
        <f t="shared" si="2"/>
        <v>15166</v>
      </c>
      <c r="AN7" s="108">
        <f t="shared" si="2"/>
        <v>4785</v>
      </c>
      <c r="AO7" s="108">
        <f t="shared" si="2"/>
        <v>0</v>
      </c>
      <c r="AP7" s="108">
        <f t="shared" si="2"/>
        <v>0</v>
      </c>
      <c r="AQ7" s="108">
        <f t="shared" si="2"/>
        <v>352</v>
      </c>
      <c r="AR7" s="108">
        <f t="shared" si="2"/>
        <v>16</v>
      </c>
      <c r="AS7" s="108">
        <f t="shared" si="2"/>
        <v>2399</v>
      </c>
      <c r="AT7" s="108">
        <f>SUM(AU7:AY7)</f>
        <v>1078</v>
      </c>
      <c r="AU7" s="108">
        <f>SUM(AU$8:AU$1000)</f>
        <v>544</v>
      </c>
      <c r="AV7" s="108">
        <f>SUM(AV$8:AV$1000)</f>
        <v>0</v>
      </c>
      <c r="AW7" s="108">
        <f>SUM(AW$8:AW$1000)</f>
        <v>534</v>
      </c>
      <c r="AX7" s="108">
        <f>SUM(AX$8:AX$1000)</f>
        <v>0</v>
      </c>
      <c r="AY7" s="108">
        <f>SUM(AY$8:AY$1000)</f>
        <v>0</v>
      </c>
      <c r="AZ7" s="108">
        <f>SUM(BA7:BC7)</f>
        <v>1872</v>
      </c>
      <c r="BA7" s="108">
        <f>SUM(BA$8:BA$1000)</f>
        <v>1872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42</v>
      </c>
      <c r="B8" s="113" t="s">
        <v>254</v>
      </c>
      <c r="C8" s="101" t="s">
        <v>255</v>
      </c>
      <c r="D8" s="103">
        <f>SUM(E8,+H8,+K8)</f>
        <v>25997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25997</v>
      </c>
      <c r="L8" s="103">
        <v>5593</v>
      </c>
      <c r="M8" s="103">
        <v>20404</v>
      </c>
      <c r="N8" s="103">
        <f>SUM(O8,+V8,+AC8)</f>
        <v>25997</v>
      </c>
      <c r="O8" s="103">
        <f>SUM(P8:U8)</f>
        <v>5593</v>
      </c>
      <c r="P8" s="103">
        <v>5593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20404</v>
      </c>
      <c r="W8" s="103">
        <v>20404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101</v>
      </c>
      <c r="AG8" s="103">
        <v>101</v>
      </c>
      <c r="AH8" s="103">
        <v>0</v>
      </c>
      <c r="AI8" s="103">
        <v>0</v>
      </c>
      <c r="AJ8" s="103">
        <f>SUM(AK8:AS8)</f>
        <v>101</v>
      </c>
      <c r="AK8" s="103">
        <v>0</v>
      </c>
      <c r="AL8" s="103">
        <v>0</v>
      </c>
      <c r="AM8" s="103">
        <v>101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42</v>
      </c>
      <c r="B9" s="113" t="s">
        <v>258</v>
      </c>
      <c r="C9" s="101" t="s">
        <v>259</v>
      </c>
      <c r="D9" s="103">
        <f>SUM(E9,+H9,+K9)</f>
        <v>15517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15517</v>
      </c>
      <c r="L9" s="103">
        <v>3985</v>
      </c>
      <c r="M9" s="103">
        <v>11532</v>
      </c>
      <c r="N9" s="103">
        <f>SUM(O9,+V9,+AC9)</f>
        <v>15517</v>
      </c>
      <c r="O9" s="103">
        <f>SUM(P9:U9)</f>
        <v>3985</v>
      </c>
      <c r="P9" s="103">
        <v>3985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11532</v>
      </c>
      <c r="W9" s="103">
        <v>11532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61</v>
      </c>
      <c r="AG9" s="103">
        <v>61</v>
      </c>
      <c r="AH9" s="103">
        <v>0</v>
      </c>
      <c r="AI9" s="103">
        <v>0</v>
      </c>
      <c r="AJ9" s="103">
        <f>SUM(AK9:AS9)</f>
        <v>482</v>
      </c>
      <c r="AK9" s="103">
        <v>482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61</v>
      </c>
      <c r="AU9" s="103">
        <v>61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42</v>
      </c>
      <c r="B10" s="113" t="s">
        <v>261</v>
      </c>
      <c r="C10" s="101" t="s">
        <v>262</v>
      </c>
      <c r="D10" s="103">
        <f>SUM(E10,+H10,+K10)</f>
        <v>66602</v>
      </c>
      <c r="E10" s="103">
        <f>SUM(F10:G10)</f>
        <v>0</v>
      </c>
      <c r="F10" s="103">
        <v>0</v>
      </c>
      <c r="G10" s="103">
        <v>0</v>
      </c>
      <c r="H10" s="103">
        <f>SUM(I10:J10)</f>
        <v>2810</v>
      </c>
      <c r="I10" s="103">
        <v>2810</v>
      </c>
      <c r="J10" s="103">
        <v>0</v>
      </c>
      <c r="K10" s="103">
        <f>SUM(L10:M10)</f>
        <v>63792</v>
      </c>
      <c r="L10" s="103">
        <v>1191</v>
      </c>
      <c r="M10" s="103">
        <v>62601</v>
      </c>
      <c r="N10" s="103">
        <f>SUM(O10,+V10,+AC10)</f>
        <v>66602</v>
      </c>
      <c r="O10" s="103">
        <f>SUM(P10:U10)</f>
        <v>4001</v>
      </c>
      <c r="P10" s="103">
        <v>4001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62601</v>
      </c>
      <c r="W10" s="103">
        <v>62601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3037</v>
      </c>
      <c r="AG10" s="103">
        <v>3037</v>
      </c>
      <c r="AH10" s="103">
        <v>0</v>
      </c>
      <c r="AI10" s="103">
        <v>0</v>
      </c>
      <c r="AJ10" s="103">
        <f>SUM(AK10:AS10)</f>
        <v>3037</v>
      </c>
      <c r="AK10" s="103">
        <v>0</v>
      </c>
      <c r="AL10" s="103">
        <v>0</v>
      </c>
      <c r="AM10" s="103">
        <v>3037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364</v>
      </c>
      <c r="AU10" s="103">
        <v>0</v>
      </c>
      <c r="AV10" s="103">
        <v>0</v>
      </c>
      <c r="AW10" s="103">
        <v>364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42</v>
      </c>
      <c r="B11" s="113" t="s">
        <v>264</v>
      </c>
      <c r="C11" s="101" t="s">
        <v>265</v>
      </c>
      <c r="D11" s="103">
        <f>SUM(E11,+H11,+K11)</f>
        <v>58800</v>
      </c>
      <c r="E11" s="103">
        <f>SUM(F11:G11)</f>
        <v>0</v>
      </c>
      <c r="F11" s="103">
        <v>0</v>
      </c>
      <c r="G11" s="103">
        <v>0</v>
      </c>
      <c r="H11" s="103">
        <f>SUM(I11:J11)</f>
        <v>58800</v>
      </c>
      <c r="I11" s="103">
        <v>4246</v>
      </c>
      <c r="J11" s="103">
        <v>54554</v>
      </c>
      <c r="K11" s="103">
        <f>SUM(L11:M11)</f>
        <v>0</v>
      </c>
      <c r="L11" s="103">
        <v>0</v>
      </c>
      <c r="M11" s="103">
        <v>0</v>
      </c>
      <c r="N11" s="103">
        <f>SUM(O11,+V11,+AC11)</f>
        <v>58800</v>
      </c>
      <c r="O11" s="103">
        <f>SUM(P11:U11)</f>
        <v>4246</v>
      </c>
      <c r="P11" s="103">
        <v>4246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54554</v>
      </c>
      <c r="W11" s="103">
        <v>54554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2619</v>
      </c>
      <c r="AG11" s="103">
        <v>2619</v>
      </c>
      <c r="AH11" s="103">
        <v>0</v>
      </c>
      <c r="AI11" s="103">
        <v>0</v>
      </c>
      <c r="AJ11" s="103">
        <f>SUM(AK11:AS11)</f>
        <v>2619</v>
      </c>
      <c r="AK11" s="103">
        <v>0</v>
      </c>
      <c r="AL11" s="103">
        <v>0</v>
      </c>
      <c r="AM11" s="103">
        <v>1222</v>
      </c>
      <c r="AN11" s="103">
        <v>1397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42</v>
      </c>
      <c r="B12" s="113" t="s">
        <v>267</v>
      </c>
      <c r="C12" s="101" t="s">
        <v>268</v>
      </c>
      <c r="D12" s="103">
        <f>SUM(E12,+H12,+K12)</f>
        <v>26098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26098</v>
      </c>
      <c r="L12" s="103">
        <v>6130</v>
      </c>
      <c r="M12" s="103">
        <v>19968</v>
      </c>
      <c r="N12" s="103">
        <f>SUM(O12,+V12,+AC12)</f>
        <v>26098</v>
      </c>
      <c r="O12" s="103">
        <f>SUM(P12:U12)</f>
        <v>6130</v>
      </c>
      <c r="P12" s="103">
        <v>6130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19968</v>
      </c>
      <c r="W12" s="103">
        <v>19968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9</v>
      </c>
      <c r="AG12" s="103">
        <v>9</v>
      </c>
      <c r="AH12" s="103">
        <v>0</v>
      </c>
      <c r="AI12" s="103">
        <v>0</v>
      </c>
      <c r="AJ12" s="103">
        <f>SUM(AK12:AS12)</f>
        <v>9</v>
      </c>
      <c r="AK12" s="103">
        <v>0</v>
      </c>
      <c r="AL12" s="103">
        <v>0</v>
      </c>
      <c r="AM12" s="103">
        <v>9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1566</v>
      </c>
      <c r="BA12" s="103">
        <v>1566</v>
      </c>
      <c r="BB12" s="103">
        <v>0</v>
      </c>
      <c r="BC12" s="103">
        <v>0</v>
      </c>
    </row>
    <row r="13" spans="1:55" s="105" customFormat="1" ht="13.5" customHeight="1">
      <c r="A13" s="115" t="s">
        <v>42</v>
      </c>
      <c r="B13" s="113" t="s">
        <v>270</v>
      </c>
      <c r="C13" s="101" t="s">
        <v>271</v>
      </c>
      <c r="D13" s="103">
        <f>SUM(E13,+H13,+K13)</f>
        <v>34241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34241</v>
      </c>
      <c r="L13" s="103">
        <v>3778</v>
      </c>
      <c r="M13" s="103">
        <v>30463</v>
      </c>
      <c r="N13" s="103">
        <f>SUM(O13,+V13,+AC13)</f>
        <v>34241</v>
      </c>
      <c r="O13" s="103">
        <f>SUM(P13:U13)</f>
        <v>3778</v>
      </c>
      <c r="P13" s="103">
        <v>3778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30463</v>
      </c>
      <c r="W13" s="103">
        <v>30463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1634</v>
      </c>
      <c r="AG13" s="103">
        <v>1634</v>
      </c>
      <c r="AH13" s="103">
        <v>0</v>
      </c>
      <c r="AI13" s="103">
        <v>0</v>
      </c>
      <c r="AJ13" s="103">
        <f>SUM(AK13:AS13)</f>
        <v>1634</v>
      </c>
      <c r="AK13" s="103">
        <v>0</v>
      </c>
      <c r="AL13" s="103">
        <v>0</v>
      </c>
      <c r="AM13" s="103">
        <v>1634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21</v>
      </c>
      <c r="AU13" s="103">
        <v>0</v>
      </c>
      <c r="AV13" s="103">
        <v>0</v>
      </c>
      <c r="AW13" s="103">
        <v>21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42</v>
      </c>
      <c r="B14" s="113" t="s">
        <v>273</v>
      </c>
      <c r="C14" s="101" t="s">
        <v>274</v>
      </c>
      <c r="D14" s="103">
        <f>SUM(E14,+H14,+K14)</f>
        <v>29407</v>
      </c>
      <c r="E14" s="103">
        <f>SUM(F14:G14)</f>
        <v>0</v>
      </c>
      <c r="F14" s="103">
        <v>0</v>
      </c>
      <c r="G14" s="103">
        <v>0</v>
      </c>
      <c r="H14" s="103">
        <f>SUM(I14:J14)</f>
        <v>2453</v>
      </c>
      <c r="I14" s="103">
        <v>2453</v>
      </c>
      <c r="J14" s="103">
        <v>0</v>
      </c>
      <c r="K14" s="103">
        <f>SUM(L14:M14)</f>
        <v>26954</v>
      </c>
      <c r="L14" s="103">
        <v>906</v>
      </c>
      <c r="M14" s="103">
        <v>26048</v>
      </c>
      <c r="N14" s="103">
        <f>SUM(O14,+V14,+AC14)</f>
        <v>29407</v>
      </c>
      <c r="O14" s="103">
        <f>SUM(P14:U14)</f>
        <v>3359</v>
      </c>
      <c r="P14" s="103">
        <v>3359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26048</v>
      </c>
      <c r="W14" s="103">
        <v>26048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1190</v>
      </c>
      <c r="AG14" s="103">
        <v>1190</v>
      </c>
      <c r="AH14" s="103">
        <v>0</v>
      </c>
      <c r="AI14" s="103">
        <v>0</v>
      </c>
      <c r="AJ14" s="103">
        <f>SUM(AK14:AS14)</f>
        <v>1190</v>
      </c>
      <c r="AK14" s="103">
        <v>0</v>
      </c>
      <c r="AL14" s="103">
        <v>0</v>
      </c>
      <c r="AM14" s="103">
        <v>284</v>
      </c>
      <c r="AN14" s="103">
        <v>899</v>
      </c>
      <c r="AO14" s="103">
        <v>0</v>
      </c>
      <c r="AP14" s="103">
        <v>0</v>
      </c>
      <c r="AQ14" s="103">
        <v>0</v>
      </c>
      <c r="AR14" s="103">
        <v>7</v>
      </c>
      <c r="AS14" s="103">
        <v>0</v>
      </c>
      <c r="AT14" s="103">
        <f>SUM(AU14:AY14)</f>
        <v>28</v>
      </c>
      <c r="AU14" s="103">
        <v>0</v>
      </c>
      <c r="AV14" s="103">
        <v>0</v>
      </c>
      <c r="AW14" s="103">
        <v>28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42</v>
      </c>
      <c r="B15" s="113" t="s">
        <v>276</v>
      </c>
      <c r="C15" s="101" t="s">
        <v>277</v>
      </c>
      <c r="D15" s="103">
        <f>SUM(E15,+H15,+K15)</f>
        <v>43215</v>
      </c>
      <c r="E15" s="103">
        <f>SUM(F15:G15)</f>
        <v>808</v>
      </c>
      <c r="F15" s="103">
        <v>808</v>
      </c>
      <c r="G15" s="103">
        <v>0</v>
      </c>
      <c r="H15" s="103">
        <f>SUM(I15:J15)</f>
        <v>42407</v>
      </c>
      <c r="I15" s="103">
        <v>3835</v>
      </c>
      <c r="J15" s="103">
        <v>38572</v>
      </c>
      <c r="K15" s="103">
        <f>SUM(L15:M15)</f>
        <v>0</v>
      </c>
      <c r="L15" s="103">
        <v>0</v>
      </c>
      <c r="M15" s="103">
        <v>0</v>
      </c>
      <c r="N15" s="103">
        <f>SUM(O15,+V15,+AC15)</f>
        <v>43215</v>
      </c>
      <c r="O15" s="103">
        <f>SUM(P15:U15)</f>
        <v>4643</v>
      </c>
      <c r="P15" s="103">
        <v>4643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38572</v>
      </c>
      <c r="W15" s="103">
        <v>38572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74</v>
      </c>
      <c r="AG15" s="103">
        <v>74</v>
      </c>
      <c r="AH15" s="103">
        <v>0</v>
      </c>
      <c r="AI15" s="103">
        <v>0</v>
      </c>
      <c r="AJ15" s="103">
        <f>SUM(AK15:AS15)</f>
        <v>1112</v>
      </c>
      <c r="AK15" s="103">
        <v>1112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74</v>
      </c>
      <c r="AU15" s="103">
        <v>74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42</v>
      </c>
      <c r="B16" s="113" t="s">
        <v>279</v>
      </c>
      <c r="C16" s="101" t="s">
        <v>280</v>
      </c>
      <c r="D16" s="103">
        <f>SUM(E16,+H16,+K16)</f>
        <v>17454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17454</v>
      </c>
      <c r="L16" s="103">
        <v>1816</v>
      </c>
      <c r="M16" s="103">
        <v>15638</v>
      </c>
      <c r="N16" s="103">
        <f>SUM(O16,+V16,+AC16)</f>
        <v>17454</v>
      </c>
      <c r="O16" s="103">
        <f>SUM(P16:U16)</f>
        <v>1816</v>
      </c>
      <c r="P16" s="103">
        <v>1816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15638</v>
      </c>
      <c r="W16" s="103">
        <v>15638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1735</v>
      </c>
      <c r="AG16" s="103">
        <v>1735</v>
      </c>
      <c r="AH16" s="103">
        <v>0</v>
      </c>
      <c r="AI16" s="103">
        <v>0</v>
      </c>
      <c r="AJ16" s="103">
        <f>SUM(AK16:AS16)</f>
        <v>1735</v>
      </c>
      <c r="AK16" s="103">
        <v>0</v>
      </c>
      <c r="AL16" s="103">
        <v>0</v>
      </c>
      <c r="AM16" s="103">
        <v>1735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46</v>
      </c>
      <c r="AU16" s="103">
        <v>0</v>
      </c>
      <c r="AV16" s="103">
        <v>0</v>
      </c>
      <c r="AW16" s="103">
        <v>46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42</v>
      </c>
      <c r="B17" s="113" t="s">
        <v>282</v>
      </c>
      <c r="C17" s="101" t="s">
        <v>283</v>
      </c>
      <c r="D17" s="103">
        <f>SUM(E17,+H17,+K17)</f>
        <v>26947</v>
      </c>
      <c r="E17" s="103">
        <f>SUM(F17:G17)</f>
        <v>0</v>
      </c>
      <c r="F17" s="103">
        <v>0</v>
      </c>
      <c r="G17" s="103">
        <v>0</v>
      </c>
      <c r="H17" s="103">
        <f>SUM(I17:J17)</f>
        <v>3083</v>
      </c>
      <c r="I17" s="103">
        <v>3083</v>
      </c>
      <c r="J17" s="103">
        <v>0</v>
      </c>
      <c r="K17" s="103">
        <f>SUM(L17:M17)</f>
        <v>23864</v>
      </c>
      <c r="L17" s="103">
        <v>0</v>
      </c>
      <c r="M17" s="103">
        <v>23864</v>
      </c>
      <c r="N17" s="103">
        <f>SUM(O17,+V17,+AC17)</f>
        <v>26947</v>
      </c>
      <c r="O17" s="103">
        <f>SUM(P17:U17)</f>
        <v>3083</v>
      </c>
      <c r="P17" s="103">
        <v>3083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23864</v>
      </c>
      <c r="W17" s="103">
        <v>23864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107</v>
      </c>
      <c r="AG17" s="103">
        <v>107</v>
      </c>
      <c r="AH17" s="103">
        <v>0</v>
      </c>
      <c r="AI17" s="103">
        <v>0</v>
      </c>
      <c r="AJ17" s="103">
        <f>SUM(AK17:AS17)</f>
        <v>107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107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42</v>
      </c>
      <c r="B18" s="113" t="s">
        <v>285</v>
      </c>
      <c r="C18" s="101" t="s">
        <v>286</v>
      </c>
      <c r="D18" s="103">
        <f>SUM(E18,+H18,+K18)</f>
        <v>10087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10087</v>
      </c>
      <c r="L18" s="103">
        <v>1868</v>
      </c>
      <c r="M18" s="103">
        <v>8219</v>
      </c>
      <c r="N18" s="103">
        <f>SUM(O18,+V18,+AC18)</f>
        <v>10087</v>
      </c>
      <c r="O18" s="103">
        <f>SUM(P18:U18)</f>
        <v>1868</v>
      </c>
      <c r="P18" s="103">
        <v>1868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8219</v>
      </c>
      <c r="W18" s="103">
        <v>8219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137</v>
      </c>
      <c r="BA18" s="103">
        <v>137</v>
      </c>
      <c r="BB18" s="103">
        <v>0</v>
      </c>
      <c r="BC18" s="103">
        <v>0</v>
      </c>
    </row>
    <row r="19" spans="1:55" s="105" customFormat="1" ht="13.5" customHeight="1">
      <c r="A19" s="115" t="s">
        <v>42</v>
      </c>
      <c r="B19" s="113" t="s">
        <v>288</v>
      </c>
      <c r="C19" s="101" t="s">
        <v>289</v>
      </c>
      <c r="D19" s="103">
        <f>SUM(E19,+H19,+K19)</f>
        <v>10565</v>
      </c>
      <c r="E19" s="103">
        <f>SUM(F19:G19)</f>
        <v>330</v>
      </c>
      <c r="F19" s="103">
        <v>0</v>
      </c>
      <c r="G19" s="103">
        <v>330</v>
      </c>
      <c r="H19" s="103">
        <f>SUM(I19:J19)</f>
        <v>1985</v>
      </c>
      <c r="I19" s="103">
        <v>1985</v>
      </c>
      <c r="J19" s="103">
        <v>0</v>
      </c>
      <c r="K19" s="103">
        <f>SUM(L19:M19)</f>
        <v>8250</v>
      </c>
      <c r="L19" s="103">
        <v>0</v>
      </c>
      <c r="M19" s="103">
        <v>8250</v>
      </c>
      <c r="N19" s="103">
        <f>SUM(O19,+V19,+AC19)</f>
        <v>10565</v>
      </c>
      <c r="O19" s="103">
        <f>SUM(P19:U19)</f>
        <v>1985</v>
      </c>
      <c r="P19" s="103">
        <v>1985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8580</v>
      </c>
      <c r="W19" s="103">
        <v>8580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106</v>
      </c>
      <c r="AG19" s="103">
        <v>106</v>
      </c>
      <c r="AH19" s="103">
        <v>0</v>
      </c>
      <c r="AI19" s="103">
        <v>0</v>
      </c>
      <c r="AJ19" s="103">
        <f>SUM(AK19:AS19)</f>
        <v>72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2</v>
      </c>
      <c r="AS19" s="103">
        <v>70</v>
      </c>
      <c r="AT19" s="103">
        <f>SUM(AU19:AY19)</f>
        <v>34</v>
      </c>
      <c r="AU19" s="103">
        <v>34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42</v>
      </c>
      <c r="B20" s="113" t="s">
        <v>291</v>
      </c>
      <c r="C20" s="101" t="s">
        <v>292</v>
      </c>
      <c r="D20" s="103">
        <f>SUM(E20,+H20,+K20)</f>
        <v>16621</v>
      </c>
      <c r="E20" s="103">
        <f>SUM(F20:G20)</f>
        <v>0</v>
      </c>
      <c r="F20" s="103">
        <v>0</v>
      </c>
      <c r="G20" s="103">
        <v>0</v>
      </c>
      <c r="H20" s="103">
        <f>SUM(I20:J20)</f>
        <v>2877</v>
      </c>
      <c r="I20" s="103">
        <v>2877</v>
      </c>
      <c r="J20" s="103">
        <v>0</v>
      </c>
      <c r="K20" s="103">
        <f>SUM(L20:M20)</f>
        <v>13744</v>
      </c>
      <c r="L20" s="103">
        <v>0</v>
      </c>
      <c r="M20" s="103">
        <v>13744</v>
      </c>
      <c r="N20" s="103">
        <f>SUM(O20,+V20,+AC20)</f>
        <v>16621</v>
      </c>
      <c r="O20" s="103">
        <f>SUM(P20:U20)</f>
        <v>2877</v>
      </c>
      <c r="P20" s="103">
        <v>2877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13744</v>
      </c>
      <c r="W20" s="103">
        <v>13744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195</v>
      </c>
      <c r="AK20" s="103">
        <v>195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42</v>
      </c>
      <c r="B21" s="113" t="s">
        <v>294</v>
      </c>
      <c r="C21" s="101" t="s">
        <v>295</v>
      </c>
      <c r="D21" s="103">
        <f>SUM(E21,+H21,+K21)</f>
        <v>4928</v>
      </c>
      <c r="E21" s="103">
        <f>SUM(F21:G21)</f>
        <v>0</v>
      </c>
      <c r="F21" s="103">
        <v>0</v>
      </c>
      <c r="G21" s="103">
        <v>0</v>
      </c>
      <c r="H21" s="103">
        <f>SUM(I21:J21)</f>
        <v>569</v>
      </c>
      <c r="I21" s="103">
        <v>569</v>
      </c>
      <c r="J21" s="103">
        <v>0</v>
      </c>
      <c r="K21" s="103">
        <f>SUM(L21:M21)</f>
        <v>4359</v>
      </c>
      <c r="L21" s="103">
        <v>0</v>
      </c>
      <c r="M21" s="103">
        <v>4359</v>
      </c>
      <c r="N21" s="103">
        <f>SUM(O21,+V21,+AC21)</f>
        <v>4928</v>
      </c>
      <c r="O21" s="103">
        <f>SUM(P21:U21)</f>
        <v>569</v>
      </c>
      <c r="P21" s="103">
        <v>569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4359</v>
      </c>
      <c r="W21" s="103">
        <v>4359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229</v>
      </c>
      <c r="AG21" s="103">
        <v>229</v>
      </c>
      <c r="AH21" s="103">
        <v>0</v>
      </c>
      <c r="AI21" s="103">
        <v>0</v>
      </c>
      <c r="AJ21" s="103">
        <f>SUM(AK21:AS21)</f>
        <v>229</v>
      </c>
      <c r="AK21" s="103">
        <v>0</v>
      </c>
      <c r="AL21" s="103">
        <v>0</v>
      </c>
      <c r="AM21" s="103">
        <v>229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27</v>
      </c>
      <c r="AU21" s="103">
        <v>0</v>
      </c>
      <c r="AV21" s="103">
        <v>0</v>
      </c>
      <c r="AW21" s="103">
        <v>27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42</v>
      </c>
      <c r="B22" s="113" t="s">
        <v>297</v>
      </c>
      <c r="C22" s="101" t="s">
        <v>298</v>
      </c>
      <c r="D22" s="103">
        <f>SUM(E22,+H22,+K22)</f>
        <v>23375</v>
      </c>
      <c r="E22" s="103">
        <f>SUM(F22:G22)</f>
        <v>0</v>
      </c>
      <c r="F22" s="103">
        <v>0</v>
      </c>
      <c r="G22" s="103">
        <v>0</v>
      </c>
      <c r="H22" s="103">
        <f>SUM(I22:J22)</f>
        <v>3530</v>
      </c>
      <c r="I22" s="103">
        <v>3530</v>
      </c>
      <c r="J22" s="103">
        <v>0</v>
      </c>
      <c r="K22" s="103">
        <f>SUM(L22:M22)</f>
        <v>19845</v>
      </c>
      <c r="L22" s="103">
        <v>705</v>
      </c>
      <c r="M22" s="103">
        <v>19140</v>
      </c>
      <c r="N22" s="103">
        <f>SUM(O22,+V22,+AC22)</f>
        <v>23375</v>
      </c>
      <c r="O22" s="103">
        <f>SUM(P22:U22)</f>
        <v>4235</v>
      </c>
      <c r="P22" s="103">
        <v>4235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19140</v>
      </c>
      <c r="W22" s="103">
        <v>19140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708</v>
      </c>
      <c r="AG22" s="103">
        <v>708</v>
      </c>
      <c r="AH22" s="103">
        <v>0</v>
      </c>
      <c r="AI22" s="103">
        <v>0</v>
      </c>
      <c r="AJ22" s="103">
        <f>SUM(AK22:AS22)</f>
        <v>1208</v>
      </c>
      <c r="AK22" s="103">
        <v>523</v>
      </c>
      <c r="AL22" s="103">
        <v>0</v>
      </c>
      <c r="AM22" s="103">
        <v>685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23</v>
      </c>
      <c r="AU22" s="103">
        <v>23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42</v>
      </c>
      <c r="B23" s="113" t="s">
        <v>300</v>
      </c>
      <c r="C23" s="101" t="s">
        <v>301</v>
      </c>
      <c r="D23" s="103">
        <f>SUM(E23,+H23,+K23)</f>
        <v>8095</v>
      </c>
      <c r="E23" s="103">
        <f>SUM(F23:G23)</f>
        <v>0</v>
      </c>
      <c r="F23" s="103">
        <v>0</v>
      </c>
      <c r="G23" s="103">
        <v>0</v>
      </c>
      <c r="H23" s="103">
        <f>SUM(I23:J23)</f>
        <v>2101</v>
      </c>
      <c r="I23" s="103">
        <v>2101</v>
      </c>
      <c r="J23" s="103">
        <v>0</v>
      </c>
      <c r="K23" s="103">
        <f>SUM(L23:M23)</f>
        <v>5994</v>
      </c>
      <c r="L23" s="103">
        <v>0</v>
      </c>
      <c r="M23" s="103">
        <v>5994</v>
      </c>
      <c r="N23" s="103">
        <f>SUM(O23,+V23,+AC23)</f>
        <v>8270</v>
      </c>
      <c r="O23" s="103">
        <f>SUM(P23:U23)</f>
        <v>2101</v>
      </c>
      <c r="P23" s="103">
        <v>2101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5994</v>
      </c>
      <c r="W23" s="103">
        <v>5994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175</v>
      </c>
      <c r="AD23" s="103">
        <v>175</v>
      </c>
      <c r="AE23" s="103">
        <v>0</v>
      </c>
      <c r="AF23" s="103">
        <f>SUM(AG23:AI23)</f>
        <v>423</v>
      </c>
      <c r="AG23" s="103">
        <v>423</v>
      </c>
      <c r="AH23" s="103">
        <v>0</v>
      </c>
      <c r="AI23" s="103">
        <v>0</v>
      </c>
      <c r="AJ23" s="103">
        <f>SUM(AK23:AS23)</f>
        <v>423</v>
      </c>
      <c r="AK23" s="103">
        <v>0</v>
      </c>
      <c r="AL23" s="103">
        <v>0</v>
      </c>
      <c r="AM23" s="103">
        <v>287</v>
      </c>
      <c r="AN23" s="103">
        <v>136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42</v>
      </c>
      <c r="B24" s="113" t="s">
        <v>303</v>
      </c>
      <c r="C24" s="101" t="s">
        <v>304</v>
      </c>
      <c r="D24" s="103">
        <f>SUM(E24,+H24,+K24)</f>
        <v>67884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67884</v>
      </c>
      <c r="L24" s="103">
        <v>9908</v>
      </c>
      <c r="M24" s="103">
        <v>57976</v>
      </c>
      <c r="N24" s="103">
        <f>SUM(O24,+V24,+AC24)</f>
        <v>67884</v>
      </c>
      <c r="O24" s="103">
        <f>SUM(P24:U24)</f>
        <v>9908</v>
      </c>
      <c r="P24" s="103">
        <v>9908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57976</v>
      </c>
      <c r="W24" s="103">
        <v>57976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2605</v>
      </c>
      <c r="AG24" s="103">
        <v>2605</v>
      </c>
      <c r="AH24" s="103">
        <v>0</v>
      </c>
      <c r="AI24" s="103">
        <v>0</v>
      </c>
      <c r="AJ24" s="103">
        <f>SUM(AK24:AS24)</f>
        <v>2605</v>
      </c>
      <c r="AK24" s="103">
        <v>0</v>
      </c>
      <c r="AL24" s="103">
        <v>0</v>
      </c>
      <c r="AM24" s="103">
        <v>940</v>
      </c>
      <c r="AN24" s="103">
        <v>1665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42</v>
      </c>
      <c r="B25" s="113" t="s">
        <v>306</v>
      </c>
      <c r="C25" s="101" t="s">
        <v>307</v>
      </c>
      <c r="D25" s="103">
        <f>SUM(E25,+H25,+K25)</f>
        <v>12730</v>
      </c>
      <c r="E25" s="103">
        <f>SUM(F25:G25)</f>
        <v>0</v>
      </c>
      <c r="F25" s="103">
        <v>0</v>
      </c>
      <c r="G25" s="103">
        <v>0</v>
      </c>
      <c r="H25" s="103">
        <f>SUM(I25:J25)</f>
        <v>1579</v>
      </c>
      <c r="I25" s="103">
        <v>1579</v>
      </c>
      <c r="J25" s="103">
        <v>0</v>
      </c>
      <c r="K25" s="103">
        <f>SUM(L25:M25)</f>
        <v>11151</v>
      </c>
      <c r="L25" s="103">
        <v>0</v>
      </c>
      <c r="M25" s="103">
        <v>11151</v>
      </c>
      <c r="N25" s="103">
        <f>SUM(O25,+V25,+AC25)</f>
        <v>12730</v>
      </c>
      <c r="O25" s="103">
        <f>SUM(P25:U25)</f>
        <v>1579</v>
      </c>
      <c r="P25" s="103">
        <v>1579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11151</v>
      </c>
      <c r="W25" s="103">
        <v>11151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585</v>
      </c>
      <c r="AG25" s="103">
        <v>585</v>
      </c>
      <c r="AH25" s="103">
        <v>0</v>
      </c>
      <c r="AI25" s="103">
        <v>0</v>
      </c>
      <c r="AJ25" s="103">
        <f>SUM(AK25:AS25)</f>
        <v>585</v>
      </c>
      <c r="AK25" s="103">
        <v>0</v>
      </c>
      <c r="AL25" s="103">
        <v>0</v>
      </c>
      <c r="AM25" s="103">
        <v>585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42</v>
      </c>
      <c r="B26" s="113" t="s">
        <v>309</v>
      </c>
      <c r="C26" s="101" t="s">
        <v>310</v>
      </c>
      <c r="D26" s="103">
        <f>SUM(E26,+H26,+K26)</f>
        <v>11152</v>
      </c>
      <c r="E26" s="103">
        <f>SUM(F26:G26)</f>
        <v>0</v>
      </c>
      <c r="F26" s="103">
        <v>0</v>
      </c>
      <c r="G26" s="103">
        <v>0</v>
      </c>
      <c r="H26" s="103">
        <f>SUM(I26:J26)</f>
        <v>1443</v>
      </c>
      <c r="I26" s="103">
        <v>1443</v>
      </c>
      <c r="J26" s="103">
        <v>0</v>
      </c>
      <c r="K26" s="103">
        <f>SUM(L26:M26)</f>
        <v>9709</v>
      </c>
      <c r="L26" s="103">
        <v>0</v>
      </c>
      <c r="M26" s="103">
        <v>9709</v>
      </c>
      <c r="N26" s="103">
        <f>SUM(O26,+V26,+AC26)</f>
        <v>11152</v>
      </c>
      <c r="O26" s="103">
        <f>SUM(P26:U26)</f>
        <v>1443</v>
      </c>
      <c r="P26" s="103">
        <v>1443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9709</v>
      </c>
      <c r="W26" s="103">
        <v>9709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36</v>
      </c>
      <c r="AG26" s="103">
        <v>36</v>
      </c>
      <c r="AH26" s="103">
        <v>0</v>
      </c>
      <c r="AI26" s="103">
        <v>0</v>
      </c>
      <c r="AJ26" s="103">
        <f>SUM(AK26:AS26)</f>
        <v>464</v>
      </c>
      <c r="AK26" s="103">
        <v>428</v>
      </c>
      <c r="AL26" s="103">
        <v>0</v>
      </c>
      <c r="AM26" s="103">
        <v>36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42</v>
      </c>
      <c r="B27" s="113" t="s">
        <v>312</v>
      </c>
      <c r="C27" s="101" t="s">
        <v>313</v>
      </c>
      <c r="D27" s="103">
        <f>SUM(E27,+H27,+K27)</f>
        <v>10567</v>
      </c>
      <c r="E27" s="103">
        <f>SUM(F27:G27)</f>
        <v>0</v>
      </c>
      <c r="F27" s="103">
        <v>0</v>
      </c>
      <c r="G27" s="103">
        <v>0</v>
      </c>
      <c r="H27" s="103">
        <f>SUM(I27:J27)</f>
        <v>1065</v>
      </c>
      <c r="I27" s="103">
        <v>1065</v>
      </c>
      <c r="J27" s="103">
        <v>0</v>
      </c>
      <c r="K27" s="103">
        <f>SUM(L27:M27)</f>
        <v>9502</v>
      </c>
      <c r="L27" s="103">
        <v>433</v>
      </c>
      <c r="M27" s="103">
        <v>9069</v>
      </c>
      <c r="N27" s="103">
        <f>SUM(O27,+V27,+AC27)</f>
        <v>10567</v>
      </c>
      <c r="O27" s="103">
        <f>SUM(P27:U27)</f>
        <v>1498</v>
      </c>
      <c r="P27" s="103">
        <v>1498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9069</v>
      </c>
      <c r="W27" s="103">
        <v>9069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577</v>
      </c>
      <c r="AG27" s="103">
        <v>577</v>
      </c>
      <c r="AH27" s="103">
        <v>0</v>
      </c>
      <c r="AI27" s="103">
        <v>0</v>
      </c>
      <c r="AJ27" s="103">
        <f>SUM(AK27:AS27)</f>
        <v>577</v>
      </c>
      <c r="AK27" s="103">
        <v>0</v>
      </c>
      <c r="AL27" s="103">
        <v>0</v>
      </c>
      <c r="AM27" s="103">
        <v>577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42</v>
      </c>
      <c r="B28" s="113" t="s">
        <v>315</v>
      </c>
      <c r="C28" s="101" t="s">
        <v>316</v>
      </c>
      <c r="D28" s="103">
        <f>SUM(E28,+H28,+K28)</f>
        <v>14591</v>
      </c>
      <c r="E28" s="103">
        <f>SUM(F28:G28)</f>
        <v>3212</v>
      </c>
      <c r="F28" s="103">
        <v>3039</v>
      </c>
      <c r="G28" s="103">
        <v>173</v>
      </c>
      <c r="H28" s="103">
        <f>SUM(I28:J28)</f>
        <v>2411</v>
      </c>
      <c r="I28" s="103">
        <v>2411</v>
      </c>
      <c r="J28" s="103">
        <v>0</v>
      </c>
      <c r="K28" s="103">
        <f>SUM(L28:M28)</f>
        <v>8968</v>
      </c>
      <c r="L28" s="103">
        <v>0</v>
      </c>
      <c r="M28" s="103">
        <v>8968</v>
      </c>
      <c r="N28" s="103">
        <f>SUM(O28,+V28,+AC28)</f>
        <v>14591</v>
      </c>
      <c r="O28" s="103">
        <f>SUM(P28:U28)</f>
        <v>5450</v>
      </c>
      <c r="P28" s="103">
        <v>5450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9141</v>
      </c>
      <c r="W28" s="103">
        <v>9141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865</v>
      </c>
      <c r="AG28" s="103">
        <v>865</v>
      </c>
      <c r="AH28" s="103">
        <v>0</v>
      </c>
      <c r="AI28" s="103">
        <v>0</v>
      </c>
      <c r="AJ28" s="103">
        <f>SUM(AK28:AS28)</f>
        <v>862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862</v>
      </c>
      <c r="AT28" s="103">
        <f>SUM(AU28:AY28)</f>
        <v>3</v>
      </c>
      <c r="AU28" s="103">
        <v>3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42</v>
      </c>
      <c r="B29" s="113" t="s">
        <v>318</v>
      </c>
      <c r="C29" s="101" t="s">
        <v>319</v>
      </c>
      <c r="D29" s="103">
        <f>SUM(E29,+H29,+K29)</f>
        <v>19333</v>
      </c>
      <c r="E29" s="103">
        <f>SUM(F29:G29)</f>
        <v>0</v>
      </c>
      <c r="F29" s="103">
        <v>0</v>
      </c>
      <c r="G29" s="103">
        <v>0</v>
      </c>
      <c r="H29" s="103">
        <f>SUM(I29:J29)</f>
        <v>2738</v>
      </c>
      <c r="I29" s="103">
        <v>2738</v>
      </c>
      <c r="J29" s="103">
        <v>0</v>
      </c>
      <c r="K29" s="103">
        <f>SUM(L29:M29)</f>
        <v>16595</v>
      </c>
      <c r="L29" s="103">
        <v>0</v>
      </c>
      <c r="M29" s="103">
        <v>16595</v>
      </c>
      <c r="N29" s="103">
        <f>SUM(O29,+V29,+AC29)</f>
        <v>19333</v>
      </c>
      <c r="O29" s="103">
        <f>SUM(P29:U29)</f>
        <v>2738</v>
      </c>
      <c r="P29" s="103">
        <v>2738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16595</v>
      </c>
      <c r="W29" s="103">
        <v>16595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115</v>
      </c>
      <c r="AG29" s="103">
        <v>115</v>
      </c>
      <c r="AH29" s="103">
        <v>0</v>
      </c>
      <c r="AI29" s="103">
        <v>0</v>
      </c>
      <c r="AJ29" s="103">
        <f>SUM(AK29:AS29)</f>
        <v>1190</v>
      </c>
      <c r="AK29" s="103">
        <v>1190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115</v>
      </c>
      <c r="AU29" s="103">
        <v>115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42</v>
      </c>
      <c r="B30" s="113" t="s">
        <v>321</v>
      </c>
      <c r="C30" s="101" t="s">
        <v>322</v>
      </c>
      <c r="D30" s="103">
        <f>SUM(E30,+H30,+K30)</f>
        <v>20267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20267</v>
      </c>
      <c r="L30" s="103">
        <v>1814</v>
      </c>
      <c r="M30" s="103">
        <v>18453</v>
      </c>
      <c r="N30" s="103">
        <f>SUM(O30,+V30,+AC30)</f>
        <v>20267</v>
      </c>
      <c r="O30" s="103">
        <f>SUM(P30:U30)</f>
        <v>1814</v>
      </c>
      <c r="P30" s="103">
        <v>1814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18453</v>
      </c>
      <c r="W30" s="103">
        <v>18453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186</v>
      </c>
      <c r="AG30" s="103">
        <v>186</v>
      </c>
      <c r="AH30" s="103">
        <v>0</v>
      </c>
      <c r="AI30" s="103">
        <v>0</v>
      </c>
      <c r="AJ30" s="103">
        <f>SUM(AK30:AS30)</f>
        <v>186</v>
      </c>
      <c r="AK30" s="103">
        <v>0</v>
      </c>
      <c r="AL30" s="103">
        <v>0</v>
      </c>
      <c r="AM30" s="103">
        <v>186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7</v>
      </c>
      <c r="AU30" s="103">
        <v>0</v>
      </c>
      <c r="AV30" s="103">
        <v>0</v>
      </c>
      <c r="AW30" s="103">
        <v>7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42</v>
      </c>
      <c r="B31" s="113" t="s">
        <v>324</v>
      </c>
      <c r="C31" s="101" t="s">
        <v>325</v>
      </c>
      <c r="D31" s="103">
        <f>SUM(E31,+H31,+K31)</f>
        <v>18376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18376</v>
      </c>
      <c r="L31" s="103">
        <v>3831</v>
      </c>
      <c r="M31" s="103">
        <v>14545</v>
      </c>
      <c r="N31" s="103">
        <f>SUM(O31,+V31,+AC31)</f>
        <v>18428</v>
      </c>
      <c r="O31" s="103">
        <f>SUM(P31:U31)</f>
        <v>3831</v>
      </c>
      <c r="P31" s="103">
        <v>3831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14545</v>
      </c>
      <c r="W31" s="103">
        <v>14545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52</v>
      </c>
      <c r="AD31" s="103">
        <v>52</v>
      </c>
      <c r="AE31" s="103">
        <v>0</v>
      </c>
      <c r="AF31" s="103">
        <f>SUM(AG31:AI31)</f>
        <v>884</v>
      </c>
      <c r="AG31" s="103">
        <v>884</v>
      </c>
      <c r="AH31" s="103">
        <v>0</v>
      </c>
      <c r="AI31" s="103">
        <v>0</v>
      </c>
      <c r="AJ31" s="103">
        <f>SUM(AK31:AS31)</f>
        <v>884</v>
      </c>
      <c r="AK31" s="103">
        <v>0</v>
      </c>
      <c r="AL31" s="103">
        <v>0</v>
      </c>
      <c r="AM31" s="103">
        <v>884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42</v>
      </c>
      <c r="B32" s="113" t="s">
        <v>327</v>
      </c>
      <c r="C32" s="101" t="s">
        <v>328</v>
      </c>
      <c r="D32" s="103">
        <f>SUM(E32,+H32,+K32)</f>
        <v>2966</v>
      </c>
      <c r="E32" s="103">
        <f>SUM(F32:G32)</f>
        <v>0</v>
      </c>
      <c r="F32" s="103">
        <v>0</v>
      </c>
      <c r="G32" s="103">
        <v>0</v>
      </c>
      <c r="H32" s="103">
        <f>SUM(I32:J32)</f>
        <v>272</v>
      </c>
      <c r="I32" s="103">
        <v>272</v>
      </c>
      <c r="J32" s="103">
        <v>0</v>
      </c>
      <c r="K32" s="103">
        <f>SUM(L32:M32)</f>
        <v>2694</v>
      </c>
      <c r="L32" s="103">
        <v>368</v>
      </c>
      <c r="M32" s="103">
        <v>2326</v>
      </c>
      <c r="N32" s="103">
        <f>SUM(O32,+V32,+AC32)</f>
        <v>2966</v>
      </c>
      <c r="O32" s="103">
        <f>SUM(P32:U32)</f>
        <v>640</v>
      </c>
      <c r="P32" s="103">
        <v>640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2326</v>
      </c>
      <c r="W32" s="103">
        <v>2326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3</v>
      </c>
      <c r="AG32" s="103">
        <v>3</v>
      </c>
      <c r="AH32" s="103">
        <v>0</v>
      </c>
      <c r="AI32" s="103">
        <v>0</v>
      </c>
      <c r="AJ32" s="103">
        <f>SUM(AK32:AS32)</f>
        <v>3</v>
      </c>
      <c r="AK32" s="103">
        <v>0</v>
      </c>
      <c r="AL32" s="103">
        <v>0</v>
      </c>
      <c r="AM32" s="103">
        <v>3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42</v>
      </c>
      <c r="B33" s="113" t="s">
        <v>330</v>
      </c>
      <c r="C33" s="101" t="s">
        <v>331</v>
      </c>
      <c r="D33" s="103">
        <f>SUM(E33,+H33,+K33)</f>
        <v>5769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5769</v>
      </c>
      <c r="L33" s="103">
        <v>644</v>
      </c>
      <c r="M33" s="103">
        <v>5125</v>
      </c>
      <c r="N33" s="103">
        <f>SUM(O33,+V33,+AC33)</f>
        <v>5769</v>
      </c>
      <c r="O33" s="103">
        <f>SUM(P33:U33)</f>
        <v>644</v>
      </c>
      <c r="P33" s="103">
        <v>644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5125</v>
      </c>
      <c r="W33" s="103">
        <v>5125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0</v>
      </c>
      <c r="AG33" s="103">
        <v>0</v>
      </c>
      <c r="AH33" s="103">
        <v>0</v>
      </c>
      <c r="AI33" s="103">
        <v>0</v>
      </c>
      <c r="AJ33" s="103">
        <f>SUM(AK33:AS33)</f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78</v>
      </c>
      <c r="BA33" s="103">
        <v>78</v>
      </c>
      <c r="BB33" s="103">
        <v>0</v>
      </c>
      <c r="BC33" s="103">
        <v>0</v>
      </c>
    </row>
    <row r="34" spans="1:55" s="105" customFormat="1" ht="13.5" customHeight="1">
      <c r="A34" s="115" t="s">
        <v>42</v>
      </c>
      <c r="B34" s="113" t="s">
        <v>333</v>
      </c>
      <c r="C34" s="101" t="s">
        <v>334</v>
      </c>
      <c r="D34" s="103">
        <f>SUM(E34,+H34,+K34)</f>
        <v>11642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11642</v>
      </c>
      <c r="L34" s="103">
        <v>1538</v>
      </c>
      <c r="M34" s="103">
        <v>10104</v>
      </c>
      <c r="N34" s="103">
        <f>SUM(O34,+V34,+AC34)</f>
        <v>11642</v>
      </c>
      <c r="O34" s="103">
        <f>SUM(P34:U34)</f>
        <v>1538</v>
      </c>
      <c r="P34" s="103">
        <v>0</v>
      </c>
      <c r="Q34" s="103">
        <v>0</v>
      </c>
      <c r="R34" s="103">
        <v>0</v>
      </c>
      <c r="S34" s="103">
        <v>1538</v>
      </c>
      <c r="T34" s="103">
        <v>0</v>
      </c>
      <c r="U34" s="103">
        <v>0</v>
      </c>
      <c r="V34" s="103">
        <f>SUM(W34:AB34)</f>
        <v>10104</v>
      </c>
      <c r="W34" s="103">
        <v>0</v>
      </c>
      <c r="X34" s="103">
        <v>0</v>
      </c>
      <c r="Y34" s="103">
        <v>0</v>
      </c>
      <c r="Z34" s="103">
        <v>10104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240</v>
      </c>
      <c r="AG34" s="103">
        <v>240</v>
      </c>
      <c r="AH34" s="103">
        <v>0</v>
      </c>
      <c r="AI34" s="103">
        <v>0</v>
      </c>
      <c r="AJ34" s="103">
        <f>SUM(AK34:AS34)</f>
        <v>240</v>
      </c>
      <c r="AK34" s="103">
        <v>0</v>
      </c>
      <c r="AL34" s="103">
        <v>0</v>
      </c>
      <c r="AM34" s="103">
        <v>238</v>
      </c>
      <c r="AN34" s="103">
        <v>0</v>
      </c>
      <c r="AO34" s="103">
        <v>0</v>
      </c>
      <c r="AP34" s="103">
        <v>0</v>
      </c>
      <c r="AQ34" s="103">
        <v>0</v>
      </c>
      <c r="AR34" s="103">
        <v>2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42</v>
      </c>
      <c r="B35" s="113" t="s">
        <v>336</v>
      </c>
      <c r="C35" s="101" t="s">
        <v>337</v>
      </c>
      <c r="D35" s="103">
        <f>SUM(E35,+H35,+K35)</f>
        <v>16237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16237</v>
      </c>
      <c r="L35" s="103">
        <v>3126</v>
      </c>
      <c r="M35" s="103">
        <v>13111</v>
      </c>
      <c r="N35" s="103">
        <f>SUM(O35,+V35,+AC35)</f>
        <v>16237</v>
      </c>
      <c r="O35" s="103">
        <f>SUM(P35:U35)</f>
        <v>3126</v>
      </c>
      <c r="P35" s="103">
        <v>3126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13111</v>
      </c>
      <c r="W35" s="103">
        <v>13111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221</v>
      </c>
      <c r="AG35" s="103">
        <v>221</v>
      </c>
      <c r="AH35" s="103">
        <v>0</v>
      </c>
      <c r="AI35" s="103">
        <v>0</v>
      </c>
      <c r="AJ35" s="103">
        <f>SUM(AK35:AS35)</f>
        <v>221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221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42</v>
      </c>
      <c r="B36" s="113" t="s">
        <v>339</v>
      </c>
      <c r="C36" s="101" t="s">
        <v>340</v>
      </c>
      <c r="D36" s="103">
        <f>SUM(E36,+H36,+K36)</f>
        <v>7822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7822</v>
      </c>
      <c r="L36" s="103">
        <v>674</v>
      </c>
      <c r="M36" s="103">
        <v>7148</v>
      </c>
      <c r="N36" s="103">
        <f>SUM(O36,+V36,+AC36)</f>
        <v>7822</v>
      </c>
      <c r="O36" s="103">
        <f>SUM(P36:U36)</f>
        <v>674</v>
      </c>
      <c r="P36" s="103">
        <v>674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7148</v>
      </c>
      <c r="W36" s="103">
        <v>7148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588</v>
      </c>
      <c r="AG36" s="103">
        <v>588</v>
      </c>
      <c r="AH36" s="103">
        <v>0</v>
      </c>
      <c r="AI36" s="103">
        <v>0</v>
      </c>
      <c r="AJ36" s="103">
        <f>SUM(AK36:AS36)</f>
        <v>588</v>
      </c>
      <c r="AK36" s="103">
        <v>0</v>
      </c>
      <c r="AL36" s="103">
        <v>0</v>
      </c>
      <c r="AM36" s="103">
        <v>7</v>
      </c>
      <c r="AN36" s="103">
        <v>581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42</v>
      </c>
      <c r="B37" s="113" t="s">
        <v>342</v>
      </c>
      <c r="C37" s="101" t="s">
        <v>343</v>
      </c>
      <c r="D37" s="103">
        <f>SUM(E37,+H37,+K37)</f>
        <v>4990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4990</v>
      </c>
      <c r="L37" s="103">
        <v>953</v>
      </c>
      <c r="M37" s="103">
        <v>4037</v>
      </c>
      <c r="N37" s="103">
        <f>SUM(O37,+V37,+AC37)</f>
        <v>4990</v>
      </c>
      <c r="O37" s="103">
        <f>SUM(P37:U37)</f>
        <v>953</v>
      </c>
      <c r="P37" s="103">
        <v>953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4037</v>
      </c>
      <c r="W37" s="103">
        <v>4037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17</v>
      </c>
      <c r="AG37" s="103">
        <v>17</v>
      </c>
      <c r="AH37" s="103">
        <v>0</v>
      </c>
      <c r="AI37" s="103">
        <v>0</v>
      </c>
      <c r="AJ37" s="103">
        <f>SUM(AK37:AS37)</f>
        <v>354</v>
      </c>
      <c r="AK37" s="103">
        <v>354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17</v>
      </c>
      <c r="AU37" s="103">
        <v>17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42</v>
      </c>
      <c r="B38" s="113" t="s">
        <v>345</v>
      </c>
      <c r="C38" s="101" t="s">
        <v>346</v>
      </c>
      <c r="D38" s="103">
        <f>SUM(E38,+H38,+K38)</f>
        <v>8446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8446</v>
      </c>
      <c r="L38" s="103">
        <v>2948</v>
      </c>
      <c r="M38" s="103">
        <v>5498</v>
      </c>
      <c r="N38" s="103">
        <f>SUM(O38,+V38,+AC38)</f>
        <v>8446</v>
      </c>
      <c r="O38" s="103">
        <f>SUM(P38:U38)</f>
        <v>2948</v>
      </c>
      <c r="P38" s="103">
        <v>2948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5498</v>
      </c>
      <c r="W38" s="103">
        <v>5498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115</v>
      </c>
      <c r="AG38" s="103">
        <v>115</v>
      </c>
      <c r="AH38" s="103">
        <v>0</v>
      </c>
      <c r="AI38" s="103">
        <v>0</v>
      </c>
      <c r="AJ38" s="103">
        <f>SUM(AK38:AS38)</f>
        <v>115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115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42</v>
      </c>
      <c r="B39" s="113" t="s">
        <v>348</v>
      </c>
      <c r="C39" s="101" t="s">
        <v>349</v>
      </c>
      <c r="D39" s="103">
        <f>SUM(E39,+H39,+K39)</f>
        <v>19094</v>
      </c>
      <c r="E39" s="103">
        <f>SUM(F39:G39)</f>
        <v>10224</v>
      </c>
      <c r="F39" s="103">
        <v>6053</v>
      </c>
      <c r="G39" s="103">
        <v>4171</v>
      </c>
      <c r="H39" s="103">
        <f>SUM(I39:J39)</f>
        <v>1100</v>
      </c>
      <c r="I39" s="103">
        <v>1100</v>
      </c>
      <c r="J39" s="103">
        <v>0</v>
      </c>
      <c r="K39" s="103">
        <f>SUM(L39:M39)</f>
        <v>7770</v>
      </c>
      <c r="L39" s="103">
        <v>0</v>
      </c>
      <c r="M39" s="103">
        <v>7770</v>
      </c>
      <c r="N39" s="103">
        <f>SUM(O39,+V39,+AC39)</f>
        <v>19094</v>
      </c>
      <c r="O39" s="103">
        <f>SUM(P39:U39)</f>
        <v>7153</v>
      </c>
      <c r="P39" s="103">
        <v>7153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11941</v>
      </c>
      <c r="W39" s="103">
        <v>11941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112</v>
      </c>
      <c r="AG39" s="103">
        <v>112</v>
      </c>
      <c r="AH39" s="103">
        <v>0</v>
      </c>
      <c r="AI39" s="103">
        <v>0</v>
      </c>
      <c r="AJ39" s="103">
        <f>SUM(AK39:AS39)</f>
        <v>535</v>
      </c>
      <c r="AK39" s="103">
        <v>456</v>
      </c>
      <c r="AL39" s="103">
        <v>0</v>
      </c>
      <c r="AM39" s="103">
        <v>11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68</v>
      </c>
      <c r="AT39" s="103">
        <f>SUM(AU39:AY39)</f>
        <v>34</v>
      </c>
      <c r="AU39" s="103">
        <v>33</v>
      </c>
      <c r="AV39" s="103">
        <v>0</v>
      </c>
      <c r="AW39" s="103">
        <v>1</v>
      </c>
      <c r="AX39" s="103">
        <v>0</v>
      </c>
      <c r="AY39" s="103">
        <v>0</v>
      </c>
      <c r="AZ39" s="103">
        <f>SUM(BA39:BC39)</f>
        <v>48</v>
      </c>
      <c r="BA39" s="103">
        <v>48</v>
      </c>
      <c r="BB39" s="103">
        <v>0</v>
      </c>
      <c r="BC39" s="103">
        <v>0</v>
      </c>
    </row>
    <row r="40" spans="1:55" s="105" customFormat="1" ht="13.5" customHeight="1">
      <c r="A40" s="115" t="s">
        <v>42</v>
      </c>
      <c r="B40" s="113" t="s">
        <v>351</v>
      </c>
      <c r="C40" s="101" t="s">
        <v>352</v>
      </c>
      <c r="D40" s="103">
        <f>SUM(E40,+H40,+K40)</f>
        <v>9771</v>
      </c>
      <c r="E40" s="103">
        <f>SUM(F40:G40)</f>
        <v>0</v>
      </c>
      <c r="F40" s="103">
        <v>0</v>
      </c>
      <c r="G40" s="103">
        <v>0</v>
      </c>
      <c r="H40" s="103">
        <f>SUM(I40:J40)</f>
        <v>1937</v>
      </c>
      <c r="I40" s="103">
        <v>1937</v>
      </c>
      <c r="J40" s="103">
        <v>0</v>
      </c>
      <c r="K40" s="103">
        <f>SUM(L40:M40)</f>
        <v>7834</v>
      </c>
      <c r="L40" s="103">
        <v>0</v>
      </c>
      <c r="M40" s="103">
        <v>7834</v>
      </c>
      <c r="N40" s="103">
        <f>SUM(O40,+V40,+AC40)</f>
        <v>9771</v>
      </c>
      <c r="O40" s="103">
        <f>SUM(P40:U40)</f>
        <v>1937</v>
      </c>
      <c r="P40" s="103">
        <v>1937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7834</v>
      </c>
      <c r="W40" s="103">
        <v>7834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44</v>
      </c>
      <c r="AG40" s="103">
        <v>44</v>
      </c>
      <c r="AH40" s="103">
        <v>0</v>
      </c>
      <c r="AI40" s="103">
        <v>0</v>
      </c>
      <c r="AJ40" s="103">
        <f>SUM(AK40:AS40)</f>
        <v>44</v>
      </c>
      <c r="AK40" s="103">
        <v>44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44</v>
      </c>
      <c r="AU40" s="103">
        <v>44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42</v>
      </c>
      <c r="B41" s="113" t="s">
        <v>354</v>
      </c>
      <c r="C41" s="101" t="s">
        <v>355</v>
      </c>
      <c r="D41" s="103">
        <f>SUM(E41,+H41,+K41)</f>
        <v>24838</v>
      </c>
      <c r="E41" s="103">
        <f>SUM(F41:G41)</f>
        <v>0</v>
      </c>
      <c r="F41" s="103">
        <v>0</v>
      </c>
      <c r="G41" s="103">
        <v>0</v>
      </c>
      <c r="H41" s="103">
        <f>SUM(I41:J41)</f>
        <v>4441</v>
      </c>
      <c r="I41" s="103">
        <v>4441</v>
      </c>
      <c r="J41" s="103">
        <v>0</v>
      </c>
      <c r="K41" s="103">
        <f>SUM(L41:M41)</f>
        <v>20397</v>
      </c>
      <c r="L41" s="103">
        <v>0</v>
      </c>
      <c r="M41" s="103">
        <v>20397</v>
      </c>
      <c r="N41" s="103">
        <f>SUM(O41,+V41,+AC41)</f>
        <v>24838</v>
      </c>
      <c r="O41" s="103">
        <f>SUM(P41:U41)</f>
        <v>4441</v>
      </c>
      <c r="P41" s="103">
        <v>4441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20397</v>
      </c>
      <c r="W41" s="103">
        <v>20397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688</v>
      </c>
      <c r="AG41" s="103">
        <v>688</v>
      </c>
      <c r="AH41" s="103">
        <v>0</v>
      </c>
      <c r="AI41" s="103">
        <v>0</v>
      </c>
      <c r="AJ41" s="103">
        <f>SUM(AK41:AS41)</f>
        <v>688</v>
      </c>
      <c r="AK41" s="103">
        <v>0</v>
      </c>
      <c r="AL41" s="103">
        <v>0</v>
      </c>
      <c r="AM41" s="103">
        <v>688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42</v>
      </c>
      <c r="B42" s="113" t="s">
        <v>357</v>
      </c>
      <c r="C42" s="101" t="s">
        <v>358</v>
      </c>
      <c r="D42" s="103">
        <f>SUM(E42,+H42,+K42)</f>
        <v>14805</v>
      </c>
      <c r="E42" s="103">
        <f>SUM(F42:G42)</f>
        <v>228</v>
      </c>
      <c r="F42" s="103">
        <v>0</v>
      </c>
      <c r="G42" s="103">
        <v>228</v>
      </c>
      <c r="H42" s="103">
        <f>SUM(I42:J42)</f>
        <v>2917</v>
      </c>
      <c r="I42" s="103">
        <v>2917</v>
      </c>
      <c r="J42" s="103">
        <v>0</v>
      </c>
      <c r="K42" s="103">
        <f>SUM(L42:M42)</f>
        <v>11660</v>
      </c>
      <c r="L42" s="103">
        <v>0</v>
      </c>
      <c r="M42" s="103">
        <v>11660</v>
      </c>
      <c r="N42" s="103">
        <f>SUM(O42,+V42,+AC42)</f>
        <v>14805</v>
      </c>
      <c r="O42" s="103">
        <f>SUM(P42:U42)</f>
        <v>2917</v>
      </c>
      <c r="P42" s="103">
        <v>2917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11888</v>
      </c>
      <c r="W42" s="103">
        <v>11888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148</v>
      </c>
      <c r="AG42" s="103">
        <v>148</v>
      </c>
      <c r="AH42" s="103">
        <v>0</v>
      </c>
      <c r="AI42" s="103">
        <v>0</v>
      </c>
      <c r="AJ42" s="103">
        <f>SUM(AK42:AS42)</f>
        <v>101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2</v>
      </c>
      <c r="AS42" s="103">
        <v>99</v>
      </c>
      <c r="AT42" s="103">
        <f>SUM(AU42:AY42)</f>
        <v>47</v>
      </c>
      <c r="AU42" s="103">
        <v>47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42</v>
      </c>
      <c r="B43" s="113" t="s">
        <v>360</v>
      </c>
      <c r="C43" s="101" t="s">
        <v>361</v>
      </c>
      <c r="D43" s="103">
        <f>SUM(E43,+H43,+K43)</f>
        <v>15655</v>
      </c>
      <c r="E43" s="103">
        <f>SUM(F43:G43)</f>
        <v>7328</v>
      </c>
      <c r="F43" s="103">
        <v>3182</v>
      </c>
      <c r="G43" s="103">
        <v>4146</v>
      </c>
      <c r="H43" s="103">
        <f>SUM(I43:J43)</f>
        <v>8327</v>
      </c>
      <c r="I43" s="103">
        <v>0</v>
      </c>
      <c r="J43" s="103">
        <v>8327</v>
      </c>
      <c r="K43" s="103">
        <f>SUM(L43:M43)</f>
        <v>0</v>
      </c>
      <c r="L43" s="103">
        <v>0</v>
      </c>
      <c r="M43" s="103">
        <v>0</v>
      </c>
      <c r="N43" s="103">
        <f>SUM(O43,+V43,+AC43)</f>
        <v>15670</v>
      </c>
      <c r="O43" s="103">
        <f>SUM(P43:U43)</f>
        <v>3182</v>
      </c>
      <c r="P43" s="103">
        <v>3182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12473</v>
      </c>
      <c r="W43" s="103">
        <v>12473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15</v>
      </c>
      <c r="AD43" s="103">
        <v>15</v>
      </c>
      <c r="AE43" s="103">
        <v>0</v>
      </c>
      <c r="AF43" s="103">
        <f>SUM(AG43:AI43)</f>
        <v>704</v>
      </c>
      <c r="AG43" s="103">
        <v>704</v>
      </c>
      <c r="AH43" s="103">
        <v>0</v>
      </c>
      <c r="AI43" s="103">
        <v>0</v>
      </c>
      <c r="AJ43" s="103">
        <f>SUM(AK43:AS43)</f>
        <v>704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704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42</v>
      </c>
      <c r="B44" s="113" t="s">
        <v>363</v>
      </c>
      <c r="C44" s="101" t="s">
        <v>364</v>
      </c>
      <c r="D44" s="103">
        <f>SUM(E44,+H44,+K44)</f>
        <v>7321</v>
      </c>
      <c r="E44" s="103">
        <f>SUM(F44:G44)</f>
        <v>73</v>
      </c>
      <c r="F44" s="103">
        <v>0</v>
      </c>
      <c r="G44" s="103">
        <v>73</v>
      </c>
      <c r="H44" s="103">
        <f>SUM(I44:J44)</f>
        <v>2441</v>
      </c>
      <c r="I44" s="103">
        <v>2441</v>
      </c>
      <c r="J44" s="103">
        <v>0</v>
      </c>
      <c r="K44" s="103">
        <f>SUM(L44:M44)</f>
        <v>4807</v>
      </c>
      <c r="L44" s="103">
        <v>0</v>
      </c>
      <c r="M44" s="103">
        <v>4807</v>
      </c>
      <c r="N44" s="103">
        <f>SUM(O44,+V44,+AC44)</f>
        <v>7321</v>
      </c>
      <c r="O44" s="103">
        <f>SUM(P44:U44)</f>
        <v>2441</v>
      </c>
      <c r="P44" s="103">
        <v>2441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4880</v>
      </c>
      <c r="W44" s="103">
        <v>4880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73</v>
      </c>
      <c r="AG44" s="103">
        <v>73</v>
      </c>
      <c r="AH44" s="103">
        <v>0</v>
      </c>
      <c r="AI44" s="103">
        <v>0</v>
      </c>
      <c r="AJ44" s="103">
        <f>SUM(AK44:AS44)</f>
        <v>73</v>
      </c>
      <c r="AK44" s="103">
        <v>23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1</v>
      </c>
      <c r="AS44" s="103">
        <v>49</v>
      </c>
      <c r="AT44" s="103">
        <f>SUM(AU44:AY44)</f>
        <v>23</v>
      </c>
      <c r="AU44" s="103">
        <v>23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42</v>
      </c>
      <c r="B45" s="113" t="s">
        <v>366</v>
      </c>
      <c r="C45" s="101" t="s">
        <v>367</v>
      </c>
      <c r="D45" s="103">
        <f>SUM(E45,+H45,+K45)</f>
        <v>1127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1127</v>
      </c>
      <c r="L45" s="103">
        <v>706</v>
      </c>
      <c r="M45" s="103">
        <v>421</v>
      </c>
      <c r="N45" s="103">
        <f>SUM(O45,+V45,+AC45)</f>
        <v>1127</v>
      </c>
      <c r="O45" s="103">
        <f>SUM(P45:U45)</f>
        <v>706</v>
      </c>
      <c r="P45" s="103">
        <v>706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421</v>
      </c>
      <c r="W45" s="103">
        <v>421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16</v>
      </c>
      <c r="AG45" s="103">
        <v>16</v>
      </c>
      <c r="AH45" s="103">
        <v>0</v>
      </c>
      <c r="AI45" s="103">
        <v>0</v>
      </c>
      <c r="AJ45" s="103">
        <f>SUM(AK45:AS45)</f>
        <v>16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16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16</v>
      </c>
      <c r="BA45" s="103">
        <v>16</v>
      </c>
      <c r="BB45" s="103">
        <v>0</v>
      </c>
      <c r="BC45" s="103">
        <v>0</v>
      </c>
    </row>
    <row r="46" spans="1:55" s="105" customFormat="1" ht="13.5" customHeight="1">
      <c r="A46" s="115" t="s">
        <v>42</v>
      </c>
      <c r="B46" s="113" t="s">
        <v>369</v>
      </c>
      <c r="C46" s="101" t="s">
        <v>370</v>
      </c>
      <c r="D46" s="103">
        <f>SUM(E46,+H46,+K46)</f>
        <v>1444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1444</v>
      </c>
      <c r="L46" s="103">
        <v>103</v>
      </c>
      <c r="M46" s="103">
        <v>1341</v>
      </c>
      <c r="N46" s="103">
        <f>SUM(O46,+V46,+AC46)</f>
        <v>1444</v>
      </c>
      <c r="O46" s="103">
        <f>SUM(P46:U46)</f>
        <v>103</v>
      </c>
      <c r="P46" s="103">
        <v>103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1341</v>
      </c>
      <c r="W46" s="103">
        <v>1341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108</v>
      </c>
      <c r="AG46" s="103">
        <v>108</v>
      </c>
      <c r="AH46" s="103">
        <v>0</v>
      </c>
      <c r="AI46" s="103">
        <v>0</v>
      </c>
      <c r="AJ46" s="103">
        <f>SUM(AK46:AS46)</f>
        <v>108</v>
      </c>
      <c r="AK46" s="103">
        <v>0</v>
      </c>
      <c r="AL46" s="103">
        <v>0</v>
      </c>
      <c r="AM46" s="103">
        <v>1</v>
      </c>
      <c r="AN46" s="103">
        <v>107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42</v>
      </c>
      <c r="B47" s="113" t="s">
        <v>372</v>
      </c>
      <c r="C47" s="101" t="s">
        <v>373</v>
      </c>
      <c r="D47" s="103">
        <f>SUM(E47,+H47,+K47)</f>
        <v>2829</v>
      </c>
      <c r="E47" s="103">
        <f>SUM(F47:G47)</f>
        <v>0</v>
      </c>
      <c r="F47" s="103">
        <v>0</v>
      </c>
      <c r="G47" s="103">
        <v>0</v>
      </c>
      <c r="H47" s="103">
        <f>SUM(I47:J47)</f>
        <v>207</v>
      </c>
      <c r="I47" s="103">
        <v>207</v>
      </c>
      <c r="J47" s="103">
        <v>0</v>
      </c>
      <c r="K47" s="103">
        <f>SUM(L47:M47)</f>
        <v>2622</v>
      </c>
      <c r="L47" s="103">
        <v>0</v>
      </c>
      <c r="M47" s="103">
        <v>2622</v>
      </c>
      <c r="N47" s="103">
        <f>SUM(O47,+V47,+AC47)</f>
        <v>2829</v>
      </c>
      <c r="O47" s="103">
        <f>SUM(P47:U47)</f>
        <v>207</v>
      </c>
      <c r="P47" s="103">
        <v>207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2622</v>
      </c>
      <c r="W47" s="103">
        <v>2622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79</v>
      </c>
      <c r="AG47" s="103">
        <v>79</v>
      </c>
      <c r="AH47" s="103">
        <v>0</v>
      </c>
      <c r="AI47" s="103">
        <v>0</v>
      </c>
      <c r="AJ47" s="103">
        <f>SUM(AK47:AS47)</f>
        <v>79</v>
      </c>
      <c r="AK47" s="103">
        <v>0</v>
      </c>
      <c r="AL47" s="103">
        <v>0</v>
      </c>
      <c r="AM47" s="103">
        <v>79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42</v>
      </c>
      <c r="B48" s="113" t="s">
        <v>375</v>
      </c>
      <c r="C48" s="101" t="s">
        <v>376</v>
      </c>
      <c r="D48" s="103">
        <f>SUM(E48,+H48,+K48)</f>
        <v>4436</v>
      </c>
      <c r="E48" s="103">
        <f>SUM(F48:G48)</f>
        <v>0</v>
      </c>
      <c r="F48" s="103">
        <v>0</v>
      </c>
      <c r="G48" s="103">
        <v>0</v>
      </c>
      <c r="H48" s="103">
        <f>SUM(I48:J48)</f>
        <v>686</v>
      </c>
      <c r="I48" s="103">
        <v>686</v>
      </c>
      <c r="J48" s="103">
        <v>0</v>
      </c>
      <c r="K48" s="103">
        <f>SUM(L48:M48)</f>
        <v>3750</v>
      </c>
      <c r="L48" s="103">
        <v>0</v>
      </c>
      <c r="M48" s="103">
        <v>3750</v>
      </c>
      <c r="N48" s="103">
        <f>SUM(O48,+V48,+AC48)</f>
        <v>4436</v>
      </c>
      <c r="O48" s="103">
        <f>SUM(P48:U48)</f>
        <v>686</v>
      </c>
      <c r="P48" s="103">
        <v>686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3750</v>
      </c>
      <c r="W48" s="103">
        <v>3750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21</v>
      </c>
      <c r="AG48" s="103">
        <v>21</v>
      </c>
      <c r="AH48" s="103">
        <v>0</v>
      </c>
      <c r="AI48" s="103">
        <v>0</v>
      </c>
      <c r="AJ48" s="103">
        <f>SUM(AK48:AS48)</f>
        <v>21</v>
      </c>
      <c r="AK48" s="103">
        <v>21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21</v>
      </c>
      <c r="AU48" s="103">
        <v>21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42</v>
      </c>
      <c r="B49" s="113" t="s">
        <v>378</v>
      </c>
      <c r="C49" s="101" t="s">
        <v>379</v>
      </c>
      <c r="D49" s="103">
        <f>SUM(E49,+H49,+K49)</f>
        <v>5608</v>
      </c>
      <c r="E49" s="103">
        <f>SUM(F49:G49)</f>
        <v>0</v>
      </c>
      <c r="F49" s="103">
        <v>0</v>
      </c>
      <c r="G49" s="103">
        <v>0</v>
      </c>
      <c r="H49" s="103">
        <f>SUM(I49:J49)</f>
        <v>869</v>
      </c>
      <c r="I49" s="103">
        <v>869</v>
      </c>
      <c r="J49" s="103">
        <v>0</v>
      </c>
      <c r="K49" s="103">
        <f>SUM(L49:M49)</f>
        <v>4739</v>
      </c>
      <c r="L49" s="103">
        <v>0</v>
      </c>
      <c r="M49" s="103">
        <v>4739</v>
      </c>
      <c r="N49" s="103">
        <f>SUM(O49,+V49,+AC49)</f>
        <v>5608</v>
      </c>
      <c r="O49" s="103">
        <f>SUM(P49:U49)</f>
        <v>869</v>
      </c>
      <c r="P49" s="103">
        <v>869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4739</v>
      </c>
      <c r="W49" s="103">
        <v>4739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155</v>
      </c>
      <c r="AG49" s="103">
        <v>155</v>
      </c>
      <c r="AH49" s="103">
        <v>0</v>
      </c>
      <c r="AI49" s="103">
        <v>0</v>
      </c>
      <c r="AJ49" s="103">
        <f>SUM(AK49:AS49)</f>
        <v>155</v>
      </c>
      <c r="AK49" s="103">
        <v>0</v>
      </c>
      <c r="AL49" s="103">
        <v>0</v>
      </c>
      <c r="AM49" s="103">
        <v>155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42</v>
      </c>
      <c r="B50" s="113" t="s">
        <v>381</v>
      </c>
      <c r="C50" s="101" t="s">
        <v>382</v>
      </c>
      <c r="D50" s="103">
        <f>SUM(E50,+H50,+K50)</f>
        <v>4304</v>
      </c>
      <c r="E50" s="103">
        <f>SUM(F50:G50)</f>
        <v>194</v>
      </c>
      <c r="F50" s="103">
        <v>0</v>
      </c>
      <c r="G50" s="103">
        <v>194</v>
      </c>
      <c r="H50" s="103">
        <f>SUM(I50:J50)</f>
        <v>1300</v>
      </c>
      <c r="I50" s="103">
        <v>1300</v>
      </c>
      <c r="J50" s="103">
        <v>0</v>
      </c>
      <c r="K50" s="103">
        <f>SUM(L50:M50)</f>
        <v>2810</v>
      </c>
      <c r="L50" s="103">
        <v>0</v>
      </c>
      <c r="M50" s="103">
        <v>2810</v>
      </c>
      <c r="N50" s="103">
        <f>SUM(O50,+V50,+AC50)</f>
        <v>4304</v>
      </c>
      <c r="O50" s="103">
        <f>SUM(P50:U50)</f>
        <v>1300</v>
      </c>
      <c r="P50" s="103">
        <v>1300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3004</v>
      </c>
      <c r="W50" s="103">
        <v>3004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44</v>
      </c>
      <c r="AG50" s="103">
        <v>44</v>
      </c>
      <c r="AH50" s="103">
        <v>0</v>
      </c>
      <c r="AI50" s="103">
        <v>0</v>
      </c>
      <c r="AJ50" s="103">
        <f>SUM(AK50:AS50)</f>
        <v>30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0</v>
      </c>
      <c r="AR50" s="103">
        <v>1</v>
      </c>
      <c r="AS50" s="103">
        <v>29</v>
      </c>
      <c r="AT50" s="103">
        <f>SUM(AU50:AY50)</f>
        <v>14</v>
      </c>
      <c r="AU50" s="103">
        <v>14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42</v>
      </c>
      <c r="B51" s="113" t="s">
        <v>384</v>
      </c>
      <c r="C51" s="101" t="s">
        <v>385</v>
      </c>
      <c r="D51" s="103">
        <f>SUM(E51,+H51,+K51)</f>
        <v>2579</v>
      </c>
      <c r="E51" s="103">
        <f>SUM(F51:G51)</f>
        <v>16</v>
      </c>
      <c r="F51" s="103">
        <v>0</v>
      </c>
      <c r="G51" s="103">
        <v>16</v>
      </c>
      <c r="H51" s="103">
        <f>SUM(I51:J51)</f>
        <v>275</v>
      </c>
      <c r="I51" s="103">
        <v>275</v>
      </c>
      <c r="J51" s="103">
        <v>0</v>
      </c>
      <c r="K51" s="103">
        <f>SUM(L51:M51)</f>
        <v>2288</v>
      </c>
      <c r="L51" s="103">
        <v>0</v>
      </c>
      <c r="M51" s="103">
        <v>2288</v>
      </c>
      <c r="N51" s="103">
        <f>SUM(O51,+V51,+AC51)</f>
        <v>2579</v>
      </c>
      <c r="O51" s="103">
        <f>SUM(P51:U51)</f>
        <v>275</v>
      </c>
      <c r="P51" s="103">
        <v>275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2304</v>
      </c>
      <c r="W51" s="103">
        <v>2304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25</v>
      </c>
      <c r="AG51" s="103">
        <v>25</v>
      </c>
      <c r="AH51" s="103">
        <v>0</v>
      </c>
      <c r="AI51" s="103">
        <v>0</v>
      </c>
      <c r="AJ51" s="103">
        <f>SUM(AK51:AS51)</f>
        <v>17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17</v>
      </c>
      <c r="AT51" s="103">
        <f>SUM(AU51:AY51)</f>
        <v>8</v>
      </c>
      <c r="AU51" s="103">
        <v>8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42</v>
      </c>
      <c r="B52" s="113" t="s">
        <v>387</v>
      </c>
      <c r="C52" s="101" t="s">
        <v>388</v>
      </c>
      <c r="D52" s="103">
        <f>SUM(E52,+H52,+K52)</f>
        <v>6975</v>
      </c>
      <c r="E52" s="103">
        <f>SUM(F52:G52)</f>
        <v>150</v>
      </c>
      <c r="F52" s="103">
        <v>0</v>
      </c>
      <c r="G52" s="103">
        <v>150</v>
      </c>
      <c r="H52" s="103">
        <f>SUM(I52:J52)</f>
        <v>1351</v>
      </c>
      <c r="I52" s="103">
        <v>1351</v>
      </c>
      <c r="J52" s="103">
        <v>0</v>
      </c>
      <c r="K52" s="103">
        <f>SUM(L52:M52)</f>
        <v>5474</v>
      </c>
      <c r="L52" s="103">
        <v>0</v>
      </c>
      <c r="M52" s="103">
        <v>5474</v>
      </c>
      <c r="N52" s="103">
        <f>SUM(O52,+V52,+AC52)</f>
        <v>6975</v>
      </c>
      <c r="O52" s="103">
        <f>SUM(P52:U52)</f>
        <v>1351</v>
      </c>
      <c r="P52" s="103">
        <v>1351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5624</v>
      </c>
      <c r="W52" s="103">
        <v>5624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54</v>
      </c>
      <c r="AG52" s="103">
        <v>54</v>
      </c>
      <c r="AH52" s="103">
        <v>0</v>
      </c>
      <c r="AI52" s="103">
        <v>0</v>
      </c>
      <c r="AJ52" s="103">
        <f>SUM(AK52:AS52)</f>
        <v>27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1</v>
      </c>
      <c r="AS52" s="103">
        <v>26</v>
      </c>
      <c r="AT52" s="103">
        <f>SUM(AU52:AY52)</f>
        <v>27</v>
      </c>
      <c r="AU52" s="103">
        <v>27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42</v>
      </c>
      <c r="B53" s="113" t="s">
        <v>390</v>
      </c>
      <c r="C53" s="101" t="s">
        <v>391</v>
      </c>
      <c r="D53" s="103">
        <f>SUM(E53,+H53,+K53)</f>
        <v>3767</v>
      </c>
      <c r="E53" s="103">
        <f>SUM(F53:G53)</f>
        <v>0</v>
      </c>
      <c r="F53" s="103">
        <v>0</v>
      </c>
      <c r="G53" s="103">
        <v>0</v>
      </c>
      <c r="H53" s="103">
        <f>SUM(I53:J53)</f>
        <v>0</v>
      </c>
      <c r="I53" s="103">
        <v>0</v>
      </c>
      <c r="J53" s="103">
        <v>0</v>
      </c>
      <c r="K53" s="103">
        <f>SUM(L53:M53)</f>
        <v>3767</v>
      </c>
      <c r="L53" s="103">
        <v>789</v>
      </c>
      <c r="M53" s="103">
        <v>2978</v>
      </c>
      <c r="N53" s="103">
        <f>SUM(O53,+V53,+AC53)</f>
        <v>3767</v>
      </c>
      <c r="O53" s="103">
        <f>SUM(P53:U53)</f>
        <v>789</v>
      </c>
      <c r="P53" s="103">
        <v>789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2978</v>
      </c>
      <c r="W53" s="103">
        <v>2978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374</v>
      </c>
      <c r="AG53" s="103">
        <v>374</v>
      </c>
      <c r="AH53" s="103">
        <v>0</v>
      </c>
      <c r="AI53" s="103">
        <v>0</v>
      </c>
      <c r="AJ53" s="103">
        <f>SUM(AK53:AS53)</f>
        <v>374</v>
      </c>
      <c r="AK53" s="103">
        <v>0</v>
      </c>
      <c r="AL53" s="103">
        <v>0</v>
      </c>
      <c r="AM53" s="103">
        <v>374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0</v>
      </c>
      <c r="AT53" s="103">
        <f>SUM(AU53:AY53)</f>
        <v>10</v>
      </c>
      <c r="AU53" s="103">
        <v>0</v>
      </c>
      <c r="AV53" s="103">
        <v>0</v>
      </c>
      <c r="AW53" s="103">
        <v>10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42</v>
      </c>
      <c r="B54" s="113" t="s">
        <v>393</v>
      </c>
      <c r="C54" s="101" t="s">
        <v>394</v>
      </c>
      <c r="D54" s="103">
        <f>SUM(E54,+H54,+K54)</f>
        <v>1741</v>
      </c>
      <c r="E54" s="103">
        <f>SUM(F54:G54)</f>
        <v>0</v>
      </c>
      <c r="F54" s="103">
        <v>0</v>
      </c>
      <c r="G54" s="103">
        <v>0</v>
      </c>
      <c r="H54" s="103">
        <f>SUM(I54:J54)</f>
        <v>0</v>
      </c>
      <c r="I54" s="103">
        <v>0</v>
      </c>
      <c r="J54" s="103">
        <v>0</v>
      </c>
      <c r="K54" s="103">
        <f>SUM(L54:M54)</f>
        <v>1741</v>
      </c>
      <c r="L54" s="103">
        <v>151</v>
      </c>
      <c r="M54" s="103">
        <v>1590</v>
      </c>
      <c r="N54" s="103">
        <f>SUM(O54,+V54,+AC54)</f>
        <v>1741</v>
      </c>
      <c r="O54" s="103">
        <f>SUM(P54:U54)</f>
        <v>151</v>
      </c>
      <c r="P54" s="103">
        <v>151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1590</v>
      </c>
      <c r="W54" s="103">
        <v>1590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173</v>
      </c>
      <c r="AG54" s="103">
        <v>173</v>
      </c>
      <c r="AH54" s="103">
        <v>0</v>
      </c>
      <c r="AI54" s="103">
        <v>0</v>
      </c>
      <c r="AJ54" s="103">
        <f>SUM(AK54:AS54)</f>
        <v>173</v>
      </c>
      <c r="AK54" s="103">
        <v>0</v>
      </c>
      <c r="AL54" s="103">
        <v>0</v>
      </c>
      <c r="AM54" s="103">
        <v>173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0</v>
      </c>
      <c r="AT54" s="103">
        <f>SUM(AU54:AY54)</f>
        <v>4</v>
      </c>
      <c r="AU54" s="103">
        <v>0</v>
      </c>
      <c r="AV54" s="103">
        <v>0</v>
      </c>
      <c r="AW54" s="103">
        <v>4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42</v>
      </c>
      <c r="B55" s="113" t="s">
        <v>396</v>
      </c>
      <c r="C55" s="101" t="s">
        <v>397</v>
      </c>
      <c r="D55" s="103">
        <f>SUM(E55,+H55,+K55)</f>
        <v>2728</v>
      </c>
      <c r="E55" s="103">
        <f>SUM(F55:G55)</f>
        <v>0</v>
      </c>
      <c r="F55" s="103">
        <v>0</v>
      </c>
      <c r="G55" s="103">
        <v>0</v>
      </c>
      <c r="H55" s="103">
        <f>SUM(I55:J55)</f>
        <v>0</v>
      </c>
      <c r="I55" s="103">
        <v>0</v>
      </c>
      <c r="J55" s="103">
        <v>0</v>
      </c>
      <c r="K55" s="103">
        <f>SUM(L55:M55)</f>
        <v>2728</v>
      </c>
      <c r="L55" s="103">
        <v>424</v>
      </c>
      <c r="M55" s="103">
        <v>2304</v>
      </c>
      <c r="N55" s="103">
        <f>SUM(O55,+V55,+AC55)</f>
        <v>2728</v>
      </c>
      <c r="O55" s="103">
        <f>SUM(P55:U55)</f>
        <v>424</v>
      </c>
      <c r="P55" s="103">
        <v>424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2304</v>
      </c>
      <c r="W55" s="103">
        <v>2304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0</v>
      </c>
      <c r="AD55" s="103">
        <v>0</v>
      </c>
      <c r="AE55" s="103">
        <v>0</v>
      </c>
      <c r="AF55" s="103">
        <f>SUM(AG55:AI55)</f>
        <v>271</v>
      </c>
      <c r="AG55" s="103">
        <v>271</v>
      </c>
      <c r="AH55" s="103">
        <v>0</v>
      </c>
      <c r="AI55" s="103">
        <v>0</v>
      </c>
      <c r="AJ55" s="103">
        <f>SUM(AK55:AS55)</f>
        <v>271</v>
      </c>
      <c r="AK55" s="103">
        <v>0</v>
      </c>
      <c r="AL55" s="103">
        <v>0</v>
      </c>
      <c r="AM55" s="103">
        <v>271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7</v>
      </c>
      <c r="AU55" s="103">
        <v>0</v>
      </c>
      <c r="AV55" s="103">
        <v>0</v>
      </c>
      <c r="AW55" s="103">
        <v>7</v>
      </c>
      <c r="AX55" s="103">
        <v>0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42</v>
      </c>
      <c r="B56" s="113" t="s">
        <v>399</v>
      </c>
      <c r="C56" s="101" t="s">
        <v>400</v>
      </c>
      <c r="D56" s="103">
        <f>SUM(E56,+H56,+K56)</f>
        <v>2126</v>
      </c>
      <c r="E56" s="103">
        <f>SUM(F56:G56)</f>
        <v>0</v>
      </c>
      <c r="F56" s="103">
        <v>0</v>
      </c>
      <c r="G56" s="103">
        <v>0</v>
      </c>
      <c r="H56" s="103">
        <f>SUM(I56:J56)</f>
        <v>0</v>
      </c>
      <c r="I56" s="103">
        <v>0</v>
      </c>
      <c r="J56" s="103">
        <v>0</v>
      </c>
      <c r="K56" s="103">
        <f>SUM(L56:M56)</f>
        <v>2126</v>
      </c>
      <c r="L56" s="103">
        <v>483</v>
      </c>
      <c r="M56" s="103">
        <v>1643</v>
      </c>
      <c r="N56" s="103">
        <f>SUM(O56,+V56,+AC56)</f>
        <v>2126</v>
      </c>
      <c r="O56" s="103">
        <f>SUM(P56:U56)</f>
        <v>483</v>
      </c>
      <c r="P56" s="103">
        <v>483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1643</v>
      </c>
      <c r="W56" s="103">
        <v>1643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0</v>
      </c>
      <c r="AD56" s="103">
        <v>0</v>
      </c>
      <c r="AE56" s="103">
        <v>0</v>
      </c>
      <c r="AF56" s="103">
        <f>SUM(AG56:AI56)</f>
        <v>211</v>
      </c>
      <c r="AG56" s="103">
        <v>211</v>
      </c>
      <c r="AH56" s="103">
        <v>0</v>
      </c>
      <c r="AI56" s="103">
        <v>0</v>
      </c>
      <c r="AJ56" s="103">
        <f>SUM(AK56:AS56)</f>
        <v>211</v>
      </c>
      <c r="AK56" s="103">
        <v>0</v>
      </c>
      <c r="AL56" s="103">
        <v>0</v>
      </c>
      <c r="AM56" s="103">
        <v>211</v>
      </c>
      <c r="AN56" s="103">
        <v>0</v>
      </c>
      <c r="AO56" s="103">
        <v>0</v>
      </c>
      <c r="AP56" s="103">
        <v>0</v>
      </c>
      <c r="AQ56" s="103">
        <v>0</v>
      </c>
      <c r="AR56" s="103">
        <v>0</v>
      </c>
      <c r="AS56" s="103">
        <v>0</v>
      </c>
      <c r="AT56" s="103">
        <f>SUM(AU56:AY56)</f>
        <v>5</v>
      </c>
      <c r="AU56" s="103">
        <v>0</v>
      </c>
      <c r="AV56" s="103">
        <v>0</v>
      </c>
      <c r="AW56" s="103">
        <v>5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42</v>
      </c>
      <c r="B57" s="113" t="s">
        <v>402</v>
      </c>
      <c r="C57" s="101" t="s">
        <v>403</v>
      </c>
      <c r="D57" s="103">
        <f>SUM(E57,+H57,+K57)</f>
        <v>3230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3230</v>
      </c>
      <c r="L57" s="103">
        <v>335</v>
      </c>
      <c r="M57" s="103">
        <v>2895</v>
      </c>
      <c r="N57" s="103">
        <f>SUM(O57,+V57,+AC57)</f>
        <v>3230</v>
      </c>
      <c r="O57" s="103">
        <f>SUM(P57:U57)</f>
        <v>335</v>
      </c>
      <c r="P57" s="103">
        <v>335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2895</v>
      </c>
      <c r="W57" s="103">
        <v>2895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321</v>
      </c>
      <c r="AG57" s="103">
        <v>321</v>
      </c>
      <c r="AH57" s="103">
        <v>0</v>
      </c>
      <c r="AI57" s="103">
        <v>0</v>
      </c>
      <c r="AJ57" s="103">
        <f>SUM(AK57:AS57)</f>
        <v>321</v>
      </c>
      <c r="AK57" s="103">
        <v>0</v>
      </c>
      <c r="AL57" s="103">
        <v>0</v>
      </c>
      <c r="AM57" s="103">
        <v>321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>SUM(AU57:AY57)</f>
        <v>8</v>
      </c>
      <c r="AU57" s="103">
        <v>0</v>
      </c>
      <c r="AV57" s="103">
        <v>0</v>
      </c>
      <c r="AW57" s="103">
        <v>8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42</v>
      </c>
      <c r="B58" s="113" t="s">
        <v>405</v>
      </c>
      <c r="C58" s="101" t="s">
        <v>406</v>
      </c>
      <c r="D58" s="103">
        <f>SUM(E58,+H58,+K58)</f>
        <v>1984</v>
      </c>
      <c r="E58" s="103">
        <f>SUM(F58:G58)</f>
        <v>0</v>
      </c>
      <c r="F58" s="103">
        <v>0</v>
      </c>
      <c r="G58" s="103">
        <v>0</v>
      </c>
      <c r="H58" s="103">
        <f>SUM(I58:J58)</f>
        <v>0</v>
      </c>
      <c r="I58" s="103">
        <v>0</v>
      </c>
      <c r="J58" s="103">
        <v>0</v>
      </c>
      <c r="K58" s="103">
        <f>SUM(L58:M58)</f>
        <v>1984</v>
      </c>
      <c r="L58" s="103">
        <v>363</v>
      </c>
      <c r="M58" s="103">
        <v>1621</v>
      </c>
      <c r="N58" s="103">
        <f>SUM(O58,+V58,+AC58)</f>
        <v>1984</v>
      </c>
      <c r="O58" s="103">
        <f>SUM(P58:U58)</f>
        <v>363</v>
      </c>
      <c r="P58" s="103">
        <v>363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1621</v>
      </c>
      <c r="W58" s="103">
        <v>1621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197</v>
      </c>
      <c r="AG58" s="103">
        <v>197</v>
      </c>
      <c r="AH58" s="103">
        <v>0</v>
      </c>
      <c r="AI58" s="103">
        <v>0</v>
      </c>
      <c r="AJ58" s="103">
        <f>SUM(AK58:AS58)</f>
        <v>197</v>
      </c>
      <c r="AK58" s="103">
        <v>0</v>
      </c>
      <c r="AL58" s="103">
        <v>0</v>
      </c>
      <c r="AM58" s="103">
        <v>197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>SUM(AU58:AY58)</f>
        <v>5</v>
      </c>
      <c r="AU58" s="103">
        <v>0</v>
      </c>
      <c r="AV58" s="103">
        <v>0</v>
      </c>
      <c r="AW58" s="103">
        <v>5</v>
      </c>
      <c r="AX58" s="103">
        <v>0</v>
      </c>
      <c r="AY58" s="103">
        <v>0</v>
      </c>
      <c r="AZ58" s="103">
        <f>SUM(BA58:BC58)</f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42</v>
      </c>
      <c r="B59" s="113" t="s">
        <v>408</v>
      </c>
      <c r="C59" s="101" t="s">
        <v>409</v>
      </c>
      <c r="D59" s="103">
        <f>SUM(E59,+H59,+K59)</f>
        <v>4711</v>
      </c>
      <c r="E59" s="103">
        <f>SUM(F59:G59)</f>
        <v>4711</v>
      </c>
      <c r="F59" s="103">
        <v>896</v>
      </c>
      <c r="G59" s="103">
        <v>3815</v>
      </c>
      <c r="H59" s="103">
        <f>SUM(I59:J59)</f>
        <v>0</v>
      </c>
      <c r="I59" s="103">
        <v>0</v>
      </c>
      <c r="J59" s="103">
        <v>0</v>
      </c>
      <c r="K59" s="103">
        <f>SUM(L59:M59)</f>
        <v>0</v>
      </c>
      <c r="L59" s="103">
        <v>0</v>
      </c>
      <c r="M59" s="103">
        <v>0</v>
      </c>
      <c r="N59" s="103">
        <f>SUM(O59,+V59,+AC59)</f>
        <v>4720</v>
      </c>
      <c r="O59" s="103">
        <f>SUM(P59:U59)</f>
        <v>896</v>
      </c>
      <c r="P59" s="103">
        <v>896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3815</v>
      </c>
      <c r="W59" s="103">
        <v>3815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9</v>
      </c>
      <c r="AD59" s="103">
        <v>9</v>
      </c>
      <c r="AE59" s="103">
        <v>0</v>
      </c>
      <c r="AF59" s="103">
        <f>SUM(AG59:AI59)</f>
        <v>214</v>
      </c>
      <c r="AG59" s="103">
        <v>214</v>
      </c>
      <c r="AH59" s="103">
        <v>0</v>
      </c>
      <c r="AI59" s="103">
        <v>0</v>
      </c>
      <c r="AJ59" s="103">
        <f>SUM(AK59:AS59)</f>
        <v>214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214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42</v>
      </c>
      <c r="B60" s="113" t="s">
        <v>411</v>
      </c>
      <c r="C60" s="101" t="s">
        <v>412</v>
      </c>
      <c r="D60" s="103">
        <f>SUM(E60,+H60,+K60)</f>
        <v>3102</v>
      </c>
      <c r="E60" s="103">
        <f>SUM(F60:G60)</f>
        <v>960</v>
      </c>
      <c r="F60" s="103">
        <v>960</v>
      </c>
      <c r="G60" s="103">
        <v>0</v>
      </c>
      <c r="H60" s="103">
        <f>SUM(I60:J60)</f>
        <v>2142</v>
      </c>
      <c r="I60" s="103">
        <v>0</v>
      </c>
      <c r="J60" s="103">
        <v>2142</v>
      </c>
      <c r="K60" s="103">
        <f>SUM(L60:M60)</f>
        <v>0</v>
      </c>
      <c r="L60" s="103">
        <v>0</v>
      </c>
      <c r="M60" s="103">
        <v>0</v>
      </c>
      <c r="N60" s="103">
        <f>SUM(O60,+V60,+AC60)</f>
        <v>3109</v>
      </c>
      <c r="O60" s="103">
        <f>SUM(P60:U60)</f>
        <v>960</v>
      </c>
      <c r="P60" s="103">
        <v>960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2142</v>
      </c>
      <c r="W60" s="103">
        <v>2142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7</v>
      </c>
      <c r="AD60" s="103">
        <v>7</v>
      </c>
      <c r="AE60" s="103">
        <v>0</v>
      </c>
      <c r="AF60" s="103">
        <f>SUM(AG60:AI60)</f>
        <v>140</v>
      </c>
      <c r="AG60" s="103">
        <v>140</v>
      </c>
      <c r="AH60" s="103">
        <v>0</v>
      </c>
      <c r="AI60" s="103">
        <v>0</v>
      </c>
      <c r="AJ60" s="103">
        <f>SUM(AK60:AS60)</f>
        <v>140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140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42</v>
      </c>
      <c r="B61" s="113" t="s">
        <v>414</v>
      </c>
      <c r="C61" s="101" t="s">
        <v>415</v>
      </c>
      <c r="D61" s="103">
        <f>SUM(E61,+H61,+K61)</f>
        <v>3985</v>
      </c>
      <c r="E61" s="103">
        <f>SUM(F61:G61)</f>
        <v>3985</v>
      </c>
      <c r="F61" s="103">
        <v>2079</v>
      </c>
      <c r="G61" s="103">
        <v>1906</v>
      </c>
      <c r="H61" s="103">
        <f>SUM(I61:J61)</f>
        <v>0</v>
      </c>
      <c r="I61" s="103">
        <v>0</v>
      </c>
      <c r="J61" s="103">
        <v>0</v>
      </c>
      <c r="K61" s="103">
        <f>SUM(L61:M61)</f>
        <v>0</v>
      </c>
      <c r="L61" s="103">
        <v>0</v>
      </c>
      <c r="M61" s="103">
        <v>0</v>
      </c>
      <c r="N61" s="103">
        <f>SUM(O61,+V61,+AC61)</f>
        <v>3985</v>
      </c>
      <c r="O61" s="103">
        <f>SUM(P61:U61)</f>
        <v>2079</v>
      </c>
      <c r="P61" s="103">
        <v>2079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1906</v>
      </c>
      <c r="W61" s="103">
        <v>1906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20</v>
      </c>
      <c r="AG61" s="103">
        <v>20</v>
      </c>
      <c r="AH61" s="103">
        <v>0</v>
      </c>
      <c r="AI61" s="103">
        <v>0</v>
      </c>
      <c r="AJ61" s="103">
        <f>SUM(AK61:AS61)</f>
        <v>20</v>
      </c>
      <c r="AK61" s="103">
        <v>0</v>
      </c>
      <c r="AL61" s="103">
        <v>0</v>
      </c>
      <c r="AM61" s="103">
        <v>6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14</v>
      </c>
      <c r="AT61" s="103">
        <f>SUM(AU61:AY61)</f>
        <v>1</v>
      </c>
      <c r="AU61" s="103">
        <v>0</v>
      </c>
      <c r="AV61" s="103">
        <v>0</v>
      </c>
      <c r="AW61" s="103">
        <v>1</v>
      </c>
      <c r="AX61" s="103">
        <v>0</v>
      </c>
      <c r="AY61" s="103">
        <v>0</v>
      </c>
      <c r="AZ61" s="103">
        <f>SUM(BA61:BC61)</f>
        <v>27</v>
      </c>
      <c r="BA61" s="103">
        <v>27</v>
      </c>
      <c r="BB61" s="103">
        <v>0</v>
      </c>
      <c r="BC61" s="103">
        <v>0</v>
      </c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61">
    <sortCondition ref="A8:A61"/>
    <sortCondition ref="B8:B61"/>
    <sortCondition ref="C8:C61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60" man="1"/>
    <brk id="31" min="1" max="60" man="1"/>
    <brk id="45" min="1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12000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12100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12202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12203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12204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12205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12206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12207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12208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12210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12211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12212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12213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12215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12216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12217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12218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12219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12220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12221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12222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12223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12224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12225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12226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12227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12228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12229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12230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12231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12232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12233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12234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12235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12236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12237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12238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12239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12322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12329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12342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12347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12349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12403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12409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12410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12421</v>
      </c>
      <c r="AG53" s="11">
        <v>53</v>
      </c>
    </row>
    <row r="54" spans="27:36">
      <c r="AF54" s="11" t="str">
        <f>+水洗化人口等!B54</f>
        <v>12422</v>
      </c>
      <c r="AG54" s="11">
        <v>54</v>
      </c>
    </row>
    <row r="55" spans="27:36">
      <c r="AF55" s="11" t="str">
        <f>+水洗化人口等!B55</f>
        <v>12423</v>
      </c>
      <c r="AG55" s="11">
        <v>55</v>
      </c>
    </row>
    <row r="56" spans="27:36">
      <c r="AF56" s="11" t="str">
        <f>+水洗化人口等!B56</f>
        <v>12424</v>
      </c>
      <c r="AG56" s="11">
        <v>56</v>
      </c>
    </row>
    <row r="57" spans="27:36">
      <c r="AF57" s="11" t="str">
        <f>+水洗化人口等!B57</f>
        <v>12426</v>
      </c>
      <c r="AG57" s="11">
        <v>57</v>
      </c>
    </row>
    <row r="58" spans="27:36">
      <c r="AF58" s="11" t="str">
        <f>+水洗化人口等!B58</f>
        <v>12427</v>
      </c>
      <c r="AG58" s="11">
        <v>58</v>
      </c>
    </row>
    <row r="59" spans="27:36">
      <c r="AF59" s="11" t="str">
        <f>+水洗化人口等!B59</f>
        <v>12441</v>
      </c>
      <c r="AG59" s="11">
        <v>59</v>
      </c>
    </row>
    <row r="60" spans="27:36">
      <c r="AF60" s="11" t="str">
        <f>+水洗化人口等!B60</f>
        <v>12443</v>
      </c>
      <c r="AG60" s="11">
        <v>60</v>
      </c>
    </row>
    <row r="61" spans="27:36">
      <c r="AF61" s="11" t="str">
        <f>+水洗化人口等!B61</f>
        <v>12463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2018-03-07T00:38:05Z</dcterms:modified>
</cp:coreProperties>
</file>