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390" yWindow="105" windowWidth="2784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ごみ処理概要!$A$6:$AQ$41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ごみ処理概要!$2:$42</definedName>
    <definedName name="_xlnm.Print_Area" localSheetId="3">ごみ処理量内訳!$2:$42</definedName>
    <definedName name="_xlnm.Print_Area" localSheetId="1">ごみ搬入量内訳!$2:$42</definedName>
    <definedName name="_xlnm.Print_Area" localSheetId="6">災害廃棄物搬入量!$2:$42</definedName>
    <definedName name="_xlnm.Print_Area" localSheetId="2">施設区分別搬入量内訳!$2:$42</definedName>
    <definedName name="_xlnm.Print_Area" localSheetId="5">施設資源化量内訳!$2:$42</definedName>
    <definedName name="_xlnm.Print_Area" localSheetId="4">資源化量内訳!$2:$42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52511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Y36" i="5"/>
  <c r="CY37" i="5"/>
  <c r="CY38" i="5"/>
  <c r="CY39" i="5"/>
  <c r="CY40" i="5"/>
  <c r="CY41" i="5"/>
  <c r="CY42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R26" i="5" s="1"/>
  <c r="O26" i="5" s="1"/>
  <c r="CX27" i="5"/>
  <c r="CX28" i="5"/>
  <c r="CX29" i="5"/>
  <c r="CX30" i="5"/>
  <c r="CX31" i="5"/>
  <c r="CX32" i="5"/>
  <c r="CX33" i="5"/>
  <c r="CX34" i="5"/>
  <c r="CX35" i="5"/>
  <c r="CX36" i="5"/>
  <c r="CX37" i="5"/>
  <c r="CX38" i="5"/>
  <c r="CX39" i="5"/>
  <c r="CX40" i="5"/>
  <c r="CX41" i="5"/>
  <c r="CX42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W33" i="5"/>
  <c r="CW34" i="5"/>
  <c r="CW35" i="5"/>
  <c r="CW36" i="5"/>
  <c r="CW37" i="5"/>
  <c r="CW38" i="5"/>
  <c r="CW39" i="5"/>
  <c r="CW40" i="5"/>
  <c r="CW41" i="5"/>
  <c r="CW42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V33" i="5"/>
  <c r="CV34" i="5"/>
  <c r="CV35" i="5"/>
  <c r="CV36" i="5"/>
  <c r="CV37" i="5"/>
  <c r="CV38" i="5"/>
  <c r="CV39" i="5"/>
  <c r="CV40" i="5"/>
  <c r="CV41" i="5"/>
  <c r="CV42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28" i="5"/>
  <c r="CU29" i="5"/>
  <c r="CU30" i="5"/>
  <c r="CU31" i="5"/>
  <c r="CU32" i="5"/>
  <c r="CU33" i="5"/>
  <c r="CU34" i="5"/>
  <c r="CU35" i="5"/>
  <c r="CU36" i="5"/>
  <c r="CU37" i="5"/>
  <c r="CU38" i="5"/>
  <c r="CU39" i="5"/>
  <c r="CU40" i="5"/>
  <c r="CU41" i="5"/>
  <c r="CU42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29" i="5"/>
  <c r="CT30" i="5"/>
  <c r="CT31" i="5"/>
  <c r="CT32" i="5"/>
  <c r="CT33" i="5"/>
  <c r="CT34" i="5"/>
  <c r="CT35" i="5"/>
  <c r="CT36" i="5"/>
  <c r="CT37" i="5"/>
  <c r="CT38" i="5"/>
  <c r="CT39" i="5"/>
  <c r="CT40" i="5"/>
  <c r="CT41" i="5"/>
  <c r="CT42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R10" i="5"/>
  <c r="CR11" i="5"/>
  <c r="CR15" i="5"/>
  <c r="CR19" i="5"/>
  <c r="CR23" i="5"/>
  <c r="CR27" i="5"/>
  <c r="CR31" i="5"/>
  <c r="CR34" i="5"/>
  <c r="CR35" i="5"/>
  <c r="CR39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Q34" i="5"/>
  <c r="CQ35" i="5"/>
  <c r="CQ36" i="5"/>
  <c r="CQ37" i="5"/>
  <c r="CQ38" i="5"/>
  <c r="CQ39" i="5"/>
  <c r="CQ40" i="5"/>
  <c r="CQ41" i="5"/>
  <c r="CQ42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P34" i="5"/>
  <c r="CP35" i="5"/>
  <c r="CP36" i="5"/>
  <c r="CP37" i="5"/>
  <c r="CP38" i="5"/>
  <c r="CP39" i="5"/>
  <c r="CP40" i="5"/>
  <c r="CP41" i="5"/>
  <c r="CP42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O33" i="5"/>
  <c r="CO34" i="5"/>
  <c r="CO35" i="5"/>
  <c r="CO36" i="5"/>
  <c r="CO37" i="5"/>
  <c r="CO38" i="5"/>
  <c r="CO39" i="5"/>
  <c r="CO40" i="5"/>
  <c r="CO41" i="5"/>
  <c r="CO42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M41" i="5"/>
  <c r="CM42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L42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K31" i="5"/>
  <c r="CK32" i="5"/>
  <c r="CK33" i="5"/>
  <c r="CK34" i="5"/>
  <c r="CK35" i="5"/>
  <c r="CK36" i="5"/>
  <c r="CK37" i="5"/>
  <c r="CK38" i="5"/>
  <c r="CK39" i="5"/>
  <c r="CK40" i="5"/>
  <c r="CK41" i="5"/>
  <c r="CK42" i="5"/>
  <c r="CJ10" i="5"/>
  <c r="CJ11" i="5"/>
  <c r="CJ15" i="5"/>
  <c r="CJ19" i="5"/>
  <c r="CJ23" i="5"/>
  <c r="CJ26" i="5"/>
  <c r="CJ27" i="5"/>
  <c r="CJ31" i="5"/>
  <c r="CJ34" i="5"/>
  <c r="CJ35" i="5"/>
  <c r="CJ39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I33" i="5"/>
  <c r="CI34" i="5"/>
  <c r="CI35" i="5"/>
  <c r="CI36" i="5"/>
  <c r="CI37" i="5"/>
  <c r="CI38" i="5"/>
  <c r="CI39" i="5"/>
  <c r="CI40" i="5"/>
  <c r="CI41" i="5"/>
  <c r="CI42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H35" i="5"/>
  <c r="CH36" i="5"/>
  <c r="CH37" i="5"/>
  <c r="CH38" i="5"/>
  <c r="CH39" i="5"/>
  <c r="CH40" i="5"/>
  <c r="CH41" i="5"/>
  <c r="CH42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G38" i="5"/>
  <c r="CG39" i="5"/>
  <c r="CG40" i="5"/>
  <c r="CG41" i="5"/>
  <c r="CG42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F37" i="5"/>
  <c r="CF38" i="5"/>
  <c r="CF39" i="5"/>
  <c r="CF40" i="5"/>
  <c r="CF41" i="5"/>
  <c r="CF42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E37" i="5"/>
  <c r="CE38" i="5"/>
  <c r="CE39" i="5"/>
  <c r="CE40" i="5"/>
  <c r="CE41" i="5"/>
  <c r="CE42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38" i="5"/>
  <c r="CD39" i="5"/>
  <c r="CD40" i="5"/>
  <c r="CD41" i="5"/>
  <c r="CD42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C34" i="5"/>
  <c r="CC35" i="5"/>
  <c r="CC36" i="5"/>
  <c r="CC37" i="5"/>
  <c r="CC38" i="5"/>
  <c r="CC39" i="5"/>
  <c r="CC40" i="5"/>
  <c r="CC41" i="5"/>
  <c r="CC42" i="5"/>
  <c r="CB11" i="5"/>
  <c r="M11" i="5" s="1"/>
  <c r="CB15" i="5"/>
  <c r="CB19" i="5"/>
  <c r="CB23" i="5"/>
  <c r="CB26" i="5"/>
  <c r="M26" i="5" s="1"/>
  <c r="CB27" i="5"/>
  <c r="CB31" i="5"/>
  <c r="CB35" i="5"/>
  <c r="CB39" i="5"/>
  <c r="M39" i="5" s="1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BT34" i="5" s="1"/>
  <c r="L34" i="5" s="1"/>
  <c r="CA35" i="5"/>
  <c r="CA36" i="5"/>
  <c r="CA37" i="5"/>
  <c r="CA38" i="5"/>
  <c r="CA39" i="5"/>
  <c r="CA40" i="5"/>
  <c r="CA41" i="5"/>
  <c r="CA42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38" i="5"/>
  <c r="BX39" i="5"/>
  <c r="BX40" i="5"/>
  <c r="BX41" i="5"/>
  <c r="BX42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V41" i="5"/>
  <c r="BV42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U38" i="5"/>
  <c r="BU39" i="5"/>
  <c r="BU40" i="5"/>
  <c r="BU41" i="5"/>
  <c r="BU42" i="5"/>
  <c r="BT11" i="5"/>
  <c r="BT15" i="5"/>
  <c r="BT19" i="5"/>
  <c r="BT23" i="5"/>
  <c r="BT27" i="5"/>
  <c r="BT31" i="5"/>
  <c r="BT35" i="5"/>
  <c r="BT39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L24" i="5" s="1"/>
  <c r="K24" i="5" s="1"/>
  <c r="BS25" i="5"/>
  <c r="BS26" i="5"/>
  <c r="BS27" i="5"/>
  <c r="BS28" i="5"/>
  <c r="BS29" i="5"/>
  <c r="BS30" i="5"/>
  <c r="BS31" i="5"/>
  <c r="BS32" i="5"/>
  <c r="BS33" i="5"/>
  <c r="BS34" i="5"/>
  <c r="BS35" i="5"/>
  <c r="BS36" i="5"/>
  <c r="BS37" i="5"/>
  <c r="BS38" i="5"/>
  <c r="BS39" i="5"/>
  <c r="BS40" i="5"/>
  <c r="BS41" i="5"/>
  <c r="BS42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R37" i="5"/>
  <c r="BR38" i="5"/>
  <c r="BR39" i="5"/>
  <c r="BR40" i="5"/>
  <c r="BR41" i="5"/>
  <c r="BR42" i="5"/>
  <c r="BQ8" i="5"/>
  <c r="BQ9" i="5"/>
  <c r="BQ10" i="5"/>
  <c r="BQ11" i="5"/>
  <c r="BL11" i="5" s="1"/>
  <c r="K11" i="5" s="1"/>
  <c r="BQ12" i="5"/>
  <c r="BQ13" i="5"/>
  <c r="BQ14" i="5"/>
  <c r="BQ15" i="5"/>
  <c r="BL15" i="5" s="1"/>
  <c r="K15" i="5" s="1"/>
  <c r="BQ16" i="5"/>
  <c r="BQ17" i="5"/>
  <c r="BQ18" i="5"/>
  <c r="BQ19" i="5"/>
  <c r="BL19" i="5" s="1"/>
  <c r="K19" i="5" s="1"/>
  <c r="BQ20" i="5"/>
  <c r="BQ21" i="5"/>
  <c r="BQ22" i="5"/>
  <c r="BQ23" i="5"/>
  <c r="BQ24" i="5"/>
  <c r="BQ25" i="5"/>
  <c r="BQ26" i="5"/>
  <c r="BQ27" i="5"/>
  <c r="BL27" i="5" s="1"/>
  <c r="K27" i="5" s="1"/>
  <c r="BQ28" i="5"/>
  <c r="BQ29" i="5"/>
  <c r="BQ30" i="5"/>
  <c r="BQ31" i="5"/>
  <c r="BL31" i="5" s="1"/>
  <c r="K31" i="5" s="1"/>
  <c r="BQ32" i="5"/>
  <c r="BQ33" i="5"/>
  <c r="BQ34" i="5"/>
  <c r="BQ35" i="5"/>
  <c r="BL35" i="5" s="1"/>
  <c r="K35" i="5" s="1"/>
  <c r="BQ36" i="5"/>
  <c r="BQ37" i="5"/>
  <c r="BQ38" i="5"/>
  <c r="BQ39" i="5"/>
  <c r="BL39" i="5" s="1"/>
  <c r="K39" i="5" s="1"/>
  <c r="BQ40" i="5"/>
  <c r="BQ41" i="5"/>
  <c r="BQ42" i="5"/>
  <c r="BP8" i="5"/>
  <c r="BP9" i="5"/>
  <c r="BP10" i="5"/>
  <c r="BP11" i="5"/>
  <c r="BP12" i="5"/>
  <c r="BP13" i="5"/>
  <c r="BP14" i="5"/>
  <c r="BP15" i="5"/>
  <c r="BP16" i="5"/>
  <c r="BL16" i="5" s="1"/>
  <c r="K16" i="5" s="1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P38" i="5"/>
  <c r="BP39" i="5"/>
  <c r="BP40" i="5"/>
  <c r="BP41" i="5"/>
  <c r="BP42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38" i="5"/>
  <c r="BO39" i="5"/>
  <c r="BO40" i="5"/>
  <c r="BO41" i="5"/>
  <c r="BO42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N38" i="5"/>
  <c r="BN39" i="5"/>
  <c r="BN40" i="5"/>
  <c r="BN41" i="5"/>
  <c r="BN42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M34" i="5"/>
  <c r="BM35" i="5"/>
  <c r="BM36" i="5"/>
  <c r="BM37" i="5"/>
  <c r="BM38" i="5"/>
  <c r="BM39" i="5"/>
  <c r="BM40" i="5"/>
  <c r="BM41" i="5"/>
  <c r="BM42" i="5"/>
  <c r="BL8" i="5"/>
  <c r="BL23" i="5"/>
  <c r="BL32" i="5"/>
  <c r="BL40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D30" i="5" s="1"/>
  <c r="J30" i="5" s="1"/>
  <c r="BK31" i="5"/>
  <c r="BK32" i="5"/>
  <c r="BK33" i="5"/>
  <c r="BK34" i="5"/>
  <c r="BK35" i="5"/>
  <c r="BK36" i="5"/>
  <c r="BK37" i="5"/>
  <c r="BK38" i="5"/>
  <c r="BK39" i="5"/>
  <c r="BK40" i="5"/>
  <c r="BK41" i="5"/>
  <c r="BK42" i="5"/>
  <c r="BJ8" i="5"/>
  <c r="BJ9" i="5"/>
  <c r="BJ10" i="5"/>
  <c r="BJ11" i="5"/>
  <c r="BJ12" i="5"/>
  <c r="BJ13" i="5"/>
  <c r="BJ14" i="5"/>
  <c r="BD14" i="5" s="1"/>
  <c r="J14" i="5" s="1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J34" i="5"/>
  <c r="BJ35" i="5"/>
  <c r="BJ36" i="5"/>
  <c r="BJ37" i="5"/>
  <c r="BJ38" i="5"/>
  <c r="BJ39" i="5"/>
  <c r="BJ40" i="5"/>
  <c r="BJ41" i="5"/>
  <c r="BJ42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H38" i="5"/>
  <c r="BH39" i="5"/>
  <c r="BH40" i="5"/>
  <c r="BH41" i="5"/>
  <c r="BH42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D11" i="5"/>
  <c r="BD15" i="5"/>
  <c r="BD19" i="5"/>
  <c r="BD22" i="5"/>
  <c r="BD23" i="5"/>
  <c r="BD27" i="5"/>
  <c r="BD31" i="5"/>
  <c r="BD35" i="5"/>
  <c r="BD38" i="5"/>
  <c r="BD39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AV34" i="5" s="1"/>
  <c r="I34" i="5" s="1"/>
  <c r="BC35" i="5"/>
  <c r="BC36" i="5"/>
  <c r="BC37" i="5"/>
  <c r="BC38" i="5"/>
  <c r="BC39" i="5"/>
  <c r="BC40" i="5"/>
  <c r="BC41" i="5"/>
  <c r="BC42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BA34" i="5"/>
  <c r="BA35" i="5"/>
  <c r="BA36" i="5"/>
  <c r="BA37" i="5"/>
  <c r="BA38" i="5"/>
  <c r="BA39" i="5"/>
  <c r="BA40" i="5"/>
  <c r="BA41" i="5"/>
  <c r="BA42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Z41" i="5"/>
  <c r="AZ42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Y41" i="5"/>
  <c r="AY42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34" i="5"/>
  <c r="AX35" i="5"/>
  <c r="AX36" i="5"/>
  <c r="AX37" i="5"/>
  <c r="AX38" i="5"/>
  <c r="AX39" i="5"/>
  <c r="AX40" i="5"/>
  <c r="AX41" i="5"/>
  <c r="AX42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V11" i="5"/>
  <c r="AV15" i="5"/>
  <c r="AV19" i="5"/>
  <c r="AV23" i="5"/>
  <c r="AV27" i="5"/>
  <c r="AV31" i="5"/>
  <c r="AV35" i="5"/>
  <c r="AV39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S34" i="5"/>
  <c r="AS35" i="5"/>
  <c r="AS36" i="5"/>
  <c r="AS37" i="5"/>
  <c r="AS38" i="5"/>
  <c r="AS39" i="5"/>
  <c r="AS40" i="5"/>
  <c r="AS41" i="5"/>
  <c r="AS42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R38" i="5"/>
  <c r="AR39" i="5"/>
  <c r="AR40" i="5"/>
  <c r="AR41" i="5"/>
  <c r="AR42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N11" i="5"/>
  <c r="AN15" i="5"/>
  <c r="AN19" i="5"/>
  <c r="AN23" i="5"/>
  <c r="AN27" i="5"/>
  <c r="H27" i="5" s="1"/>
  <c r="AN31" i="5"/>
  <c r="AN35" i="5"/>
  <c r="AN37" i="5"/>
  <c r="AN39" i="5"/>
  <c r="H39" i="5" s="1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F42" i="5" s="1"/>
  <c r="G42" i="5" s="1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39" i="5"/>
  <c r="AI40" i="5"/>
  <c r="AI41" i="5"/>
  <c r="AI42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F11" i="5"/>
  <c r="G11" i="5" s="1"/>
  <c r="AF15" i="5"/>
  <c r="AF19" i="5"/>
  <c r="G19" i="5" s="1"/>
  <c r="AF23" i="5"/>
  <c r="AF26" i="5"/>
  <c r="AF27" i="5"/>
  <c r="G27" i="5" s="1"/>
  <c r="AF31" i="5"/>
  <c r="G31" i="5" s="1"/>
  <c r="AF35" i="5"/>
  <c r="G35" i="5" s="1"/>
  <c r="AF39" i="5"/>
  <c r="G39" i="5" s="1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C8" i="5"/>
  <c r="AC9" i="5"/>
  <c r="AC10" i="5"/>
  <c r="X10" i="5" s="1"/>
  <c r="E10" i="5" s="1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X11" i="5"/>
  <c r="E11" i="5" s="1"/>
  <c r="X15" i="5"/>
  <c r="E15" i="5" s="1"/>
  <c r="X19" i="5"/>
  <c r="E19" i="5" s="1"/>
  <c r="X23" i="5"/>
  <c r="E23" i="5" s="1"/>
  <c r="X27" i="5"/>
  <c r="E27" i="5" s="1"/>
  <c r="X31" i="5"/>
  <c r="E31" i="5" s="1"/>
  <c r="X35" i="5"/>
  <c r="E35" i="5" s="1"/>
  <c r="X39" i="5"/>
  <c r="E39" i="5" s="1"/>
  <c r="X42" i="5"/>
  <c r="W8" i="5"/>
  <c r="W9" i="5"/>
  <c r="W10" i="5"/>
  <c r="W11" i="5"/>
  <c r="W12" i="5"/>
  <c r="W13" i="5"/>
  <c r="W14" i="5"/>
  <c r="W15" i="5"/>
  <c r="W16" i="5"/>
  <c r="W17" i="5"/>
  <c r="W18" i="5"/>
  <c r="P18" i="5" s="1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P26" i="5" s="1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U8" i="5"/>
  <c r="U9" i="5"/>
  <c r="U10" i="5"/>
  <c r="P10" i="5" s="1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P11" i="5"/>
  <c r="P15" i="5"/>
  <c r="P19" i="5"/>
  <c r="P23" i="5"/>
  <c r="P27" i="5"/>
  <c r="P31" i="5"/>
  <c r="P34" i="5"/>
  <c r="P35" i="5"/>
  <c r="P39" i="5"/>
  <c r="O10" i="5"/>
  <c r="O11" i="5"/>
  <c r="O15" i="5"/>
  <c r="O19" i="5"/>
  <c r="O23" i="5"/>
  <c r="O27" i="5"/>
  <c r="O31" i="5"/>
  <c r="O34" i="5"/>
  <c r="O35" i="5"/>
  <c r="O39" i="5"/>
  <c r="N10" i="5"/>
  <c r="N11" i="5"/>
  <c r="N15" i="5"/>
  <c r="N19" i="5"/>
  <c r="N23" i="5"/>
  <c r="N26" i="5"/>
  <c r="N27" i="5"/>
  <c r="N31" i="5"/>
  <c r="N34" i="5"/>
  <c r="N35" i="5"/>
  <c r="N39" i="5"/>
  <c r="M15" i="5"/>
  <c r="M19" i="5"/>
  <c r="M23" i="5"/>
  <c r="M27" i="5"/>
  <c r="M31" i="5"/>
  <c r="M35" i="5"/>
  <c r="L11" i="5"/>
  <c r="L15" i="5"/>
  <c r="L19" i="5"/>
  <c r="L23" i="5"/>
  <c r="L27" i="5"/>
  <c r="L31" i="5"/>
  <c r="L35" i="5"/>
  <c r="L39" i="5"/>
  <c r="K8" i="5"/>
  <c r="K23" i="5"/>
  <c r="K32" i="5"/>
  <c r="K40" i="5"/>
  <c r="J11" i="5"/>
  <c r="J15" i="5"/>
  <c r="J19" i="5"/>
  <c r="J22" i="5"/>
  <c r="J23" i="5"/>
  <c r="J27" i="5"/>
  <c r="J31" i="5"/>
  <c r="J35" i="5"/>
  <c r="J38" i="5"/>
  <c r="J39" i="5"/>
  <c r="I11" i="5"/>
  <c r="I15" i="5"/>
  <c r="I19" i="5"/>
  <c r="I23" i="5"/>
  <c r="I27" i="5"/>
  <c r="I31" i="5"/>
  <c r="I35" i="5"/>
  <c r="I39" i="5"/>
  <c r="H11" i="5"/>
  <c r="H15" i="5"/>
  <c r="H19" i="5"/>
  <c r="H23" i="5"/>
  <c r="H31" i="5"/>
  <c r="H35" i="5"/>
  <c r="H37" i="5"/>
  <c r="G15" i="5"/>
  <c r="G23" i="5"/>
  <c r="G26" i="5"/>
  <c r="E42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EU27" i="9"/>
  <c r="EU28" i="9"/>
  <c r="EU29" i="9"/>
  <c r="EU30" i="9"/>
  <c r="EU31" i="9"/>
  <c r="EU32" i="9"/>
  <c r="EU33" i="9"/>
  <c r="EU34" i="9"/>
  <c r="EU35" i="9"/>
  <c r="EU36" i="9"/>
  <c r="EU37" i="9"/>
  <c r="EU38" i="9"/>
  <c r="EU39" i="9"/>
  <c r="EU40" i="9"/>
  <c r="EU41" i="9"/>
  <c r="EU42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Z28" i="9"/>
  <c r="DZ29" i="9"/>
  <c r="DZ30" i="9"/>
  <c r="DZ31" i="9"/>
  <c r="DZ32" i="9"/>
  <c r="DZ33" i="9"/>
  <c r="DZ34" i="9"/>
  <c r="DZ35" i="9"/>
  <c r="DZ36" i="9"/>
  <c r="DZ37" i="9"/>
  <c r="DZ38" i="9"/>
  <c r="DZ39" i="9"/>
  <c r="DZ40" i="9"/>
  <c r="DZ41" i="9"/>
  <c r="DZ42" i="9"/>
  <c r="DE8" i="9"/>
  <c r="DE9" i="9"/>
  <c r="DE10" i="9"/>
  <c r="DE11" i="9"/>
  <c r="DE12" i="9"/>
  <c r="DE13" i="9"/>
  <c r="DE14" i="9"/>
  <c r="DE15" i="9"/>
  <c r="DE16" i="9"/>
  <c r="DE17" i="9"/>
  <c r="AG17" i="1" s="1"/>
  <c r="DE18" i="9"/>
  <c r="DE19" i="9"/>
  <c r="DE20" i="9"/>
  <c r="DE21" i="9"/>
  <c r="DE22" i="9"/>
  <c r="DE23" i="9"/>
  <c r="DE24" i="9"/>
  <c r="DE25" i="9"/>
  <c r="DE26" i="9"/>
  <c r="DE27" i="9"/>
  <c r="DE28" i="9"/>
  <c r="DE29" i="9"/>
  <c r="DE30" i="9"/>
  <c r="DE31" i="9"/>
  <c r="DE32" i="9"/>
  <c r="DE33" i="9"/>
  <c r="AG33" i="1" s="1"/>
  <c r="DE34" i="9"/>
  <c r="DE35" i="9"/>
  <c r="DE36" i="9"/>
  <c r="DE37" i="9"/>
  <c r="DE38" i="9"/>
  <c r="DE39" i="9"/>
  <c r="DE40" i="9"/>
  <c r="DE41" i="9"/>
  <c r="DE42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CJ33" i="9"/>
  <c r="CJ34" i="9"/>
  <c r="CJ35" i="9"/>
  <c r="CJ36" i="9"/>
  <c r="CJ37" i="9"/>
  <c r="CJ38" i="9"/>
  <c r="CJ39" i="9"/>
  <c r="CJ40" i="9"/>
  <c r="CJ41" i="9"/>
  <c r="CJ42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BO33" i="9"/>
  <c r="BO34" i="9"/>
  <c r="BO35" i="9"/>
  <c r="BO36" i="9"/>
  <c r="BO37" i="9"/>
  <c r="BO38" i="9"/>
  <c r="BO39" i="9"/>
  <c r="BO40" i="9"/>
  <c r="BO41" i="9"/>
  <c r="BO42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D23" i="9" s="1"/>
  <c r="AT23" i="4" s="1"/>
  <c r="D23" i="4" s="1"/>
  <c r="AT24" i="9"/>
  <c r="AT25" i="9"/>
  <c r="AT26" i="9"/>
  <c r="AT27" i="9"/>
  <c r="D27" i="9" s="1"/>
  <c r="AT27" i="4" s="1"/>
  <c r="D27" i="4" s="1"/>
  <c r="AT28" i="9"/>
  <c r="AT29" i="9"/>
  <c r="AT30" i="9"/>
  <c r="AT31" i="9"/>
  <c r="AT32" i="9"/>
  <c r="AT33" i="9"/>
  <c r="AT34" i="9"/>
  <c r="AT35" i="9"/>
  <c r="AT36" i="9"/>
  <c r="AT37" i="9"/>
  <c r="AT38" i="9"/>
  <c r="AT39" i="9"/>
  <c r="D39" i="9" s="1"/>
  <c r="AT39" i="4" s="1"/>
  <c r="D39" i="4" s="1"/>
  <c r="AT40" i="9"/>
  <c r="AT41" i="9"/>
  <c r="AT42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W8" i="9"/>
  <c r="W9" i="9"/>
  <c r="W10" i="9"/>
  <c r="W11" i="9"/>
  <c r="W12" i="9"/>
  <c r="W13" i="9"/>
  <c r="W14" i="9"/>
  <c r="W15" i="9"/>
  <c r="W16" i="9"/>
  <c r="W17" i="9"/>
  <c r="W18" i="9"/>
  <c r="BM18" i="4" s="1"/>
  <c r="W18" i="4" s="1"/>
  <c r="W19" i="9"/>
  <c r="W20" i="9"/>
  <c r="W21" i="9"/>
  <c r="W22" i="9"/>
  <c r="BM22" i="4" s="1"/>
  <c r="W22" i="4" s="1"/>
  <c r="W23" i="9"/>
  <c r="W24" i="9"/>
  <c r="W25" i="9"/>
  <c r="BM25" i="4" s="1"/>
  <c r="W25" i="4" s="1"/>
  <c r="W26" i="9"/>
  <c r="BM26" i="4" s="1"/>
  <c r="W26" i="4" s="1"/>
  <c r="W27" i="9"/>
  <c r="W28" i="9"/>
  <c r="W29" i="9"/>
  <c r="BM29" i="4" s="1"/>
  <c r="W29" i="4" s="1"/>
  <c r="W30" i="9"/>
  <c r="W31" i="9"/>
  <c r="W32" i="9"/>
  <c r="W33" i="9"/>
  <c r="BM33" i="4" s="1"/>
  <c r="W33" i="4" s="1"/>
  <c r="W34" i="9"/>
  <c r="BM34" i="4" s="1"/>
  <c r="W34" i="4" s="1"/>
  <c r="W35" i="9"/>
  <c r="W36" i="9"/>
  <c r="W37" i="9"/>
  <c r="BM37" i="4" s="1"/>
  <c r="W37" i="4" s="1"/>
  <c r="W38" i="9"/>
  <c r="W39" i="9"/>
  <c r="W40" i="9"/>
  <c r="W41" i="9"/>
  <c r="BM41" i="4" s="1"/>
  <c r="W41" i="4" s="1"/>
  <c r="W42" i="9"/>
  <c r="BM42" i="4" s="1"/>
  <c r="W42" i="4" s="1"/>
  <c r="V8" i="9"/>
  <c r="V9" i="9"/>
  <c r="V10" i="9"/>
  <c r="V11" i="9"/>
  <c r="V12" i="9"/>
  <c r="V13" i="9"/>
  <c r="V14" i="9"/>
  <c r="V15" i="9"/>
  <c r="BL15" i="4" s="1"/>
  <c r="V15" i="4" s="1"/>
  <c r="V16" i="9"/>
  <c r="V17" i="9"/>
  <c r="V18" i="9"/>
  <c r="V19" i="9"/>
  <c r="BL19" i="4" s="1"/>
  <c r="V19" i="4" s="1"/>
  <c r="V20" i="9"/>
  <c r="BL20" i="4" s="1"/>
  <c r="V20" i="4" s="1"/>
  <c r="V21" i="9"/>
  <c r="V22" i="9"/>
  <c r="V23" i="9"/>
  <c r="BL23" i="4" s="1"/>
  <c r="V23" i="4" s="1"/>
  <c r="V24" i="9"/>
  <c r="V25" i="9"/>
  <c r="V26" i="9"/>
  <c r="V27" i="9"/>
  <c r="BL27" i="4" s="1"/>
  <c r="V27" i="4" s="1"/>
  <c r="V28" i="9"/>
  <c r="V29" i="9"/>
  <c r="V30" i="9"/>
  <c r="V31" i="9"/>
  <c r="BL31" i="4" s="1"/>
  <c r="V31" i="4" s="1"/>
  <c r="V32" i="9"/>
  <c r="V33" i="9"/>
  <c r="V34" i="9"/>
  <c r="V35" i="9"/>
  <c r="BL35" i="4" s="1"/>
  <c r="V35" i="4" s="1"/>
  <c r="V36" i="9"/>
  <c r="BL36" i="4" s="1"/>
  <c r="V36" i="4" s="1"/>
  <c r="V37" i="9"/>
  <c r="V38" i="9"/>
  <c r="V39" i="9"/>
  <c r="BL39" i="4" s="1"/>
  <c r="V39" i="4" s="1"/>
  <c r="V40" i="9"/>
  <c r="V41" i="9"/>
  <c r="V42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BK28" i="4" s="1"/>
  <c r="U28" i="4" s="1"/>
  <c r="U29" i="9"/>
  <c r="U30" i="9"/>
  <c r="U31" i="9"/>
  <c r="U32" i="9"/>
  <c r="BK32" i="4" s="1"/>
  <c r="U32" i="4" s="1"/>
  <c r="U33" i="9"/>
  <c r="U34" i="9"/>
  <c r="U35" i="9"/>
  <c r="U36" i="9"/>
  <c r="BK36" i="4" s="1"/>
  <c r="U36" i="4" s="1"/>
  <c r="U37" i="9"/>
  <c r="BK37" i="4" s="1"/>
  <c r="U37" i="4" s="1"/>
  <c r="U38" i="9"/>
  <c r="U39" i="9"/>
  <c r="U40" i="9"/>
  <c r="BK40" i="4" s="1"/>
  <c r="U40" i="4" s="1"/>
  <c r="U41" i="9"/>
  <c r="U42" i="9"/>
  <c r="T8" i="9"/>
  <c r="T9" i="9"/>
  <c r="T10" i="9"/>
  <c r="T11" i="9"/>
  <c r="T12" i="9"/>
  <c r="T13" i="9"/>
  <c r="BJ13" i="4" s="1"/>
  <c r="T13" i="4" s="1"/>
  <c r="T14" i="9"/>
  <c r="T15" i="9"/>
  <c r="T16" i="9"/>
  <c r="T17" i="9"/>
  <c r="BJ17" i="4" s="1"/>
  <c r="T17" i="4" s="1"/>
  <c r="T18" i="9"/>
  <c r="T19" i="9"/>
  <c r="T20" i="9"/>
  <c r="T21" i="9"/>
  <c r="BJ21" i="4" s="1"/>
  <c r="T21" i="4" s="1"/>
  <c r="T22" i="9"/>
  <c r="T23" i="9"/>
  <c r="T24" i="9"/>
  <c r="T25" i="9"/>
  <c r="BJ25" i="4" s="1"/>
  <c r="T25" i="4" s="1"/>
  <c r="T26" i="9"/>
  <c r="T27" i="9"/>
  <c r="T28" i="9"/>
  <c r="T29" i="9"/>
  <c r="BJ29" i="4" s="1"/>
  <c r="T29" i="4" s="1"/>
  <c r="T30" i="9"/>
  <c r="T31" i="9"/>
  <c r="T32" i="9"/>
  <c r="T33" i="9"/>
  <c r="BJ33" i="4" s="1"/>
  <c r="T33" i="4" s="1"/>
  <c r="T34" i="9"/>
  <c r="T35" i="9"/>
  <c r="T36" i="9"/>
  <c r="T37" i="9"/>
  <c r="BJ37" i="4" s="1"/>
  <c r="T37" i="4" s="1"/>
  <c r="T38" i="9"/>
  <c r="BJ38" i="4" s="1"/>
  <c r="T38" i="4" s="1"/>
  <c r="T39" i="9"/>
  <c r="T40" i="9"/>
  <c r="T41" i="9"/>
  <c r="BJ41" i="4" s="1"/>
  <c r="T41" i="4" s="1"/>
  <c r="T42" i="9"/>
  <c r="BJ42" i="4" s="1"/>
  <c r="T42" i="4" s="1"/>
  <c r="S8" i="9"/>
  <c r="S9" i="9"/>
  <c r="BI9" i="4" s="1"/>
  <c r="S9" i="4" s="1"/>
  <c r="S10" i="9"/>
  <c r="BI10" i="4" s="1"/>
  <c r="S10" i="4" s="1"/>
  <c r="S11" i="9"/>
  <c r="S12" i="9"/>
  <c r="S13" i="9"/>
  <c r="BI13" i="4" s="1"/>
  <c r="S13" i="4" s="1"/>
  <c r="S14" i="9"/>
  <c r="BI14" i="4" s="1"/>
  <c r="S14" i="4" s="1"/>
  <c r="S15" i="9"/>
  <c r="S16" i="9"/>
  <c r="S17" i="9"/>
  <c r="BI17" i="4" s="1"/>
  <c r="S17" i="4" s="1"/>
  <c r="S18" i="9"/>
  <c r="BI18" i="4" s="1"/>
  <c r="S18" i="4" s="1"/>
  <c r="S19" i="9"/>
  <c r="S20" i="9"/>
  <c r="S21" i="9"/>
  <c r="BI21" i="4" s="1"/>
  <c r="S21" i="4" s="1"/>
  <c r="S22" i="9"/>
  <c r="BI22" i="4" s="1"/>
  <c r="S22" i="4" s="1"/>
  <c r="S23" i="9"/>
  <c r="S24" i="9"/>
  <c r="S25" i="9"/>
  <c r="BI25" i="4" s="1"/>
  <c r="S25" i="4" s="1"/>
  <c r="S26" i="9"/>
  <c r="BI26" i="4" s="1"/>
  <c r="S26" i="4" s="1"/>
  <c r="S27" i="9"/>
  <c r="S28" i="9"/>
  <c r="S29" i="9"/>
  <c r="BI29" i="4" s="1"/>
  <c r="S29" i="4" s="1"/>
  <c r="S30" i="9"/>
  <c r="BI30" i="4" s="1"/>
  <c r="S30" i="4" s="1"/>
  <c r="S31" i="9"/>
  <c r="S32" i="9"/>
  <c r="S33" i="9"/>
  <c r="BI33" i="4" s="1"/>
  <c r="S33" i="4" s="1"/>
  <c r="S34" i="9"/>
  <c r="BI34" i="4" s="1"/>
  <c r="S34" i="4" s="1"/>
  <c r="S35" i="9"/>
  <c r="S36" i="9"/>
  <c r="S37" i="9"/>
  <c r="BI37" i="4" s="1"/>
  <c r="S37" i="4" s="1"/>
  <c r="S38" i="9"/>
  <c r="BI38" i="4" s="1"/>
  <c r="S38" i="4" s="1"/>
  <c r="S39" i="9"/>
  <c r="S40" i="9"/>
  <c r="S41" i="9"/>
  <c r="BI41" i="4" s="1"/>
  <c r="S41" i="4" s="1"/>
  <c r="S42" i="9"/>
  <c r="BI42" i="4" s="1"/>
  <c r="S42" i="4" s="1"/>
  <c r="R8" i="9"/>
  <c r="R9" i="9"/>
  <c r="R10" i="9"/>
  <c r="BH10" i="4" s="1"/>
  <c r="R10" i="4" s="1"/>
  <c r="R11" i="9"/>
  <c r="BH11" i="4" s="1"/>
  <c r="R11" i="4" s="1"/>
  <c r="R12" i="9"/>
  <c r="R13" i="9"/>
  <c r="R14" i="9"/>
  <c r="BH14" i="4" s="1"/>
  <c r="R14" i="4" s="1"/>
  <c r="R15" i="9"/>
  <c r="R16" i="9"/>
  <c r="R17" i="9"/>
  <c r="R18" i="9"/>
  <c r="BH18" i="4" s="1"/>
  <c r="R18" i="4" s="1"/>
  <c r="R19" i="9"/>
  <c r="R20" i="9"/>
  <c r="R21" i="9"/>
  <c r="R22" i="9"/>
  <c r="BH22" i="4" s="1"/>
  <c r="R22" i="4" s="1"/>
  <c r="R23" i="9"/>
  <c r="R24" i="9"/>
  <c r="R25" i="9"/>
  <c r="R26" i="9"/>
  <c r="BH26" i="4" s="1"/>
  <c r="R26" i="4" s="1"/>
  <c r="R27" i="9"/>
  <c r="BH27" i="4" s="1"/>
  <c r="R27" i="4" s="1"/>
  <c r="R28" i="9"/>
  <c r="R29" i="9"/>
  <c r="R30" i="9"/>
  <c r="BH30" i="4" s="1"/>
  <c r="R30" i="4" s="1"/>
  <c r="R31" i="9"/>
  <c r="R32" i="9"/>
  <c r="R33" i="9"/>
  <c r="R34" i="9"/>
  <c r="BH34" i="4" s="1"/>
  <c r="R34" i="4" s="1"/>
  <c r="R35" i="9"/>
  <c r="R36" i="9"/>
  <c r="R37" i="9"/>
  <c r="R38" i="9"/>
  <c r="BH38" i="4" s="1"/>
  <c r="R38" i="4" s="1"/>
  <c r="R39" i="9"/>
  <c r="R40" i="9"/>
  <c r="R41" i="9"/>
  <c r="R42" i="9"/>
  <c r="BH42" i="4" s="1"/>
  <c r="R42" i="4" s="1"/>
  <c r="Q8" i="9"/>
  <c r="BG8" i="4" s="1"/>
  <c r="Q8" i="4" s="1"/>
  <c r="Q9" i="9"/>
  <c r="BG9" i="4" s="1"/>
  <c r="Q9" i="4" s="1"/>
  <c r="Q10" i="9"/>
  <c r="BG10" i="4" s="1"/>
  <c r="Q10" i="4" s="1"/>
  <c r="Q11" i="9"/>
  <c r="Q12" i="9"/>
  <c r="BG12" i="4" s="1"/>
  <c r="Q12" i="4" s="1"/>
  <c r="Q13" i="9"/>
  <c r="BG13" i="4" s="1"/>
  <c r="Q13" i="4" s="1"/>
  <c r="Q14" i="9"/>
  <c r="BG14" i="4" s="1"/>
  <c r="Q14" i="4" s="1"/>
  <c r="Q15" i="9"/>
  <c r="Q16" i="9"/>
  <c r="Q17" i="9"/>
  <c r="BG17" i="4" s="1"/>
  <c r="Q17" i="4" s="1"/>
  <c r="Q18" i="9"/>
  <c r="BG18" i="4" s="1"/>
  <c r="Q18" i="4" s="1"/>
  <c r="Q19" i="9"/>
  <c r="Q20" i="9"/>
  <c r="BG20" i="4" s="1"/>
  <c r="Q20" i="4" s="1"/>
  <c r="Q21" i="9"/>
  <c r="Q22" i="9"/>
  <c r="BG22" i="4" s="1"/>
  <c r="Q22" i="4" s="1"/>
  <c r="Q23" i="9"/>
  <c r="Q24" i="9"/>
  <c r="BG24" i="4" s="1"/>
  <c r="Q24" i="4" s="1"/>
  <c r="Q25" i="9"/>
  <c r="BG25" i="4" s="1"/>
  <c r="Q25" i="4" s="1"/>
  <c r="Q26" i="9"/>
  <c r="BG26" i="4" s="1"/>
  <c r="Q26" i="4" s="1"/>
  <c r="Q27" i="9"/>
  <c r="Q28" i="9"/>
  <c r="BG28" i="4" s="1"/>
  <c r="Q28" i="4" s="1"/>
  <c r="Q29" i="9"/>
  <c r="Q30" i="9"/>
  <c r="BG30" i="4" s="1"/>
  <c r="Q30" i="4" s="1"/>
  <c r="Q31" i="9"/>
  <c r="Q32" i="9"/>
  <c r="Q33" i="9"/>
  <c r="BG33" i="4" s="1"/>
  <c r="Q33" i="4" s="1"/>
  <c r="Q34" i="9"/>
  <c r="BG34" i="4" s="1"/>
  <c r="Q34" i="4" s="1"/>
  <c r="Q35" i="9"/>
  <c r="Q36" i="9"/>
  <c r="BG36" i="4" s="1"/>
  <c r="Q36" i="4" s="1"/>
  <c r="Q37" i="9"/>
  <c r="BG37" i="4" s="1"/>
  <c r="Q37" i="4" s="1"/>
  <c r="Q38" i="9"/>
  <c r="BG38" i="4" s="1"/>
  <c r="Q38" i="4" s="1"/>
  <c r="Q39" i="9"/>
  <c r="Q40" i="9"/>
  <c r="BG40" i="4" s="1"/>
  <c r="Q40" i="4" s="1"/>
  <c r="Q41" i="9"/>
  <c r="BG41" i="4" s="1"/>
  <c r="Q41" i="4" s="1"/>
  <c r="Q42" i="9"/>
  <c r="BG42" i="4" s="1"/>
  <c r="Q42" i="4" s="1"/>
  <c r="P8" i="9"/>
  <c r="P9" i="9"/>
  <c r="P10" i="9"/>
  <c r="P11" i="9"/>
  <c r="BF11" i="4" s="1"/>
  <c r="P11" i="4" s="1"/>
  <c r="P12" i="9"/>
  <c r="P13" i="9"/>
  <c r="P14" i="9"/>
  <c r="P15" i="9"/>
  <c r="BF15" i="4" s="1"/>
  <c r="P15" i="4" s="1"/>
  <c r="P16" i="9"/>
  <c r="P17" i="9"/>
  <c r="P18" i="9"/>
  <c r="P19" i="9"/>
  <c r="BF19" i="4" s="1"/>
  <c r="P19" i="4" s="1"/>
  <c r="P20" i="9"/>
  <c r="P21" i="9"/>
  <c r="P22" i="9"/>
  <c r="P23" i="9"/>
  <c r="BF23" i="4" s="1"/>
  <c r="P23" i="4" s="1"/>
  <c r="P24" i="9"/>
  <c r="P25" i="9"/>
  <c r="P26" i="9"/>
  <c r="P27" i="9"/>
  <c r="BF27" i="4" s="1"/>
  <c r="P27" i="4" s="1"/>
  <c r="P28" i="9"/>
  <c r="P29" i="9"/>
  <c r="P30" i="9"/>
  <c r="P31" i="9"/>
  <c r="BF31" i="4" s="1"/>
  <c r="P31" i="4" s="1"/>
  <c r="P32" i="9"/>
  <c r="P33" i="9"/>
  <c r="P34" i="9"/>
  <c r="P35" i="9"/>
  <c r="BF35" i="4" s="1"/>
  <c r="P35" i="4" s="1"/>
  <c r="P36" i="9"/>
  <c r="P37" i="9"/>
  <c r="P38" i="9"/>
  <c r="P39" i="9"/>
  <c r="BF39" i="4" s="1"/>
  <c r="P39" i="4" s="1"/>
  <c r="P40" i="9"/>
  <c r="P41" i="9"/>
  <c r="P42" i="9"/>
  <c r="O8" i="9"/>
  <c r="O9" i="9"/>
  <c r="BE9" i="4" s="1"/>
  <c r="O9" i="4" s="1"/>
  <c r="O10" i="9"/>
  <c r="O11" i="9"/>
  <c r="O12" i="9"/>
  <c r="O13" i="9"/>
  <c r="BE13" i="4" s="1"/>
  <c r="O13" i="4" s="1"/>
  <c r="O14" i="9"/>
  <c r="O15" i="9"/>
  <c r="O16" i="9"/>
  <c r="O17" i="9"/>
  <c r="BE17" i="4" s="1"/>
  <c r="O17" i="4" s="1"/>
  <c r="O18" i="9"/>
  <c r="O19" i="9"/>
  <c r="O20" i="9"/>
  <c r="O21" i="9"/>
  <c r="BE21" i="4" s="1"/>
  <c r="O21" i="4" s="1"/>
  <c r="O22" i="9"/>
  <c r="O23" i="9"/>
  <c r="O24" i="9"/>
  <c r="O25" i="9"/>
  <c r="BE25" i="4" s="1"/>
  <c r="O25" i="4" s="1"/>
  <c r="O26" i="9"/>
  <c r="O27" i="9"/>
  <c r="O28" i="9"/>
  <c r="O29" i="9"/>
  <c r="BE29" i="4" s="1"/>
  <c r="O29" i="4" s="1"/>
  <c r="O30" i="9"/>
  <c r="O31" i="9"/>
  <c r="O32" i="9"/>
  <c r="O33" i="9"/>
  <c r="BE33" i="4" s="1"/>
  <c r="O33" i="4" s="1"/>
  <c r="O34" i="9"/>
  <c r="O35" i="9"/>
  <c r="O36" i="9"/>
  <c r="O37" i="9"/>
  <c r="BE37" i="4" s="1"/>
  <c r="O37" i="4" s="1"/>
  <c r="O38" i="9"/>
  <c r="O39" i="9"/>
  <c r="O40" i="9"/>
  <c r="O41" i="9"/>
  <c r="BE41" i="4" s="1"/>
  <c r="O41" i="4" s="1"/>
  <c r="O42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D8" i="9"/>
  <c r="AT8" i="4" s="1"/>
  <c r="D8" i="4" s="1"/>
  <c r="D12" i="9"/>
  <c r="AT12" i="4" s="1"/>
  <c r="D12" i="4" s="1"/>
  <c r="D15" i="9"/>
  <c r="AT15" i="4" s="1"/>
  <c r="D15" i="4" s="1"/>
  <c r="D16" i="9"/>
  <c r="AT16" i="4" s="1"/>
  <c r="D16" i="4" s="1"/>
  <c r="D17" i="9"/>
  <c r="AT17" i="4" s="1"/>
  <c r="D17" i="4" s="1"/>
  <c r="D19" i="9"/>
  <c r="AT19" i="4" s="1"/>
  <c r="D19" i="4" s="1"/>
  <c r="D20" i="9"/>
  <c r="AT20" i="4" s="1"/>
  <c r="D20" i="4" s="1"/>
  <c r="D24" i="9"/>
  <c r="AT24" i="4" s="1"/>
  <c r="D24" i="4" s="1"/>
  <c r="D28" i="9"/>
  <c r="AT28" i="4" s="1"/>
  <c r="D28" i="4" s="1"/>
  <c r="D31" i="9"/>
  <c r="AT31" i="4" s="1"/>
  <c r="D31" i="4" s="1"/>
  <c r="D32" i="9"/>
  <c r="AT32" i="4" s="1"/>
  <c r="D32" i="4" s="1"/>
  <c r="D35" i="9"/>
  <c r="AT35" i="4" s="1"/>
  <c r="D35" i="4" s="1"/>
  <c r="D36" i="9"/>
  <c r="AT36" i="4" s="1"/>
  <c r="D36" i="4" s="1"/>
  <c r="D40" i="9"/>
  <c r="AT40" i="4" s="1"/>
  <c r="D40" i="4" s="1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M8" i="4"/>
  <c r="W8" i="4" s="1"/>
  <c r="BM9" i="4"/>
  <c r="BM10" i="4"/>
  <c r="BM11" i="4"/>
  <c r="W11" i="4" s="1"/>
  <c r="BM12" i="4"/>
  <c r="W12" i="4" s="1"/>
  <c r="BM13" i="4"/>
  <c r="BM14" i="4"/>
  <c r="BM15" i="4"/>
  <c r="W15" i="4" s="1"/>
  <c r="BM16" i="4"/>
  <c r="W16" i="4" s="1"/>
  <c r="BM17" i="4"/>
  <c r="BM19" i="4"/>
  <c r="W19" i="4" s="1"/>
  <c r="BM20" i="4"/>
  <c r="W20" i="4" s="1"/>
  <c r="BM21" i="4"/>
  <c r="W21" i="4" s="1"/>
  <c r="BM23" i="4"/>
  <c r="W23" i="4" s="1"/>
  <c r="BM24" i="4"/>
  <c r="W24" i="4" s="1"/>
  <c r="BM27" i="4"/>
  <c r="BM28" i="4"/>
  <c r="W28" i="4" s="1"/>
  <c r="BM30" i="4"/>
  <c r="W30" i="4" s="1"/>
  <c r="BM31" i="4"/>
  <c r="W31" i="4" s="1"/>
  <c r="BM32" i="4"/>
  <c r="BM35" i="4"/>
  <c r="W35" i="4" s="1"/>
  <c r="BM36" i="4"/>
  <c r="BM38" i="4"/>
  <c r="BM39" i="4"/>
  <c r="W39" i="4" s="1"/>
  <c r="BM40" i="4"/>
  <c r="W40" i="4" s="1"/>
  <c r="BL8" i="4"/>
  <c r="V8" i="4" s="1"/>
  <c r="BL9" i="4"/>
  <c r="BL10" i="4"/>
  <c r="V10" i="4" s="1"/>
  <c r="BL11" i="4"/>
  <c r="V11" i="4" s="1"/>
  <c r="BL12" i="4"/>
  <c r="BL13" i="4"/>
  <c r="BL14" i="4"/>
  <c r="V14" i="4" s="1"/>
  <c r="BL16" i="4"/>
  <c r="BL17" i="4"/>
  <c r="V17" i="4" s="1"/>
  <c r="BL18" i="4"/>
  <c r="V18" i="4" s="1"/>
  <c r="BL21" i="4"/>
  <c r="BL22" i="4"/>
  <c r="V22" i="4" s="1"/>
  <c r="BL24" i="4"/>
  <c r="BL25" i="4"/>
  <c r="BL26" i="4"/>
  <c r="V26" i="4" s="1"/>
  <c r="BL28" i="4"/>
  <c r="BL29" i="4"/>
  <c r="BL30" i="4"/>
  <c r="V30" i="4" s="1"/>
  <c r="BL32" i="4"/>
  <c r="BL33" i="4"/>
  <c r="V33" i="4" s="1"/>
  <c r="BL34" i="4"/>
  <c r="V34" i="4" s="1"/>
  <c r="BL37" i="4"/>
  <c r="BL38" i="4"/>
  <c r="V38" i="4" s="1"/>
  <c r="BL40" i="4"/>
  <c r="BL41" i="4"/>
  <c r="BL42" i="4"/>
  <c r="V42" i="4" s="1"/>
  <c r="BK8" i="4"/>
  <c r="BK9" i="4"/>
  <c r="BK10" i="4"/>
  <c r="BK11" i="4"/>
  <c r="U11" i="4" s="1"/>
  <c r="BK12" i="4"/>
  <c r="U12" i="4" s="1"/>
  <c r="BK13" i="4"/>
  <c r="U13" i="4" s="1"/>
  <c r="BK14" i="4"/>
  <c r="BK15" i="4"/>
  <c r="U15" i="4" s="1"/>
  <c r="BK16" i="4"/>
  <c r="U16" i="4" s="1"/>
  <c r="BK17" i="4"/>
  <c r="U17" i="4" s="1"/>
  <c r="BK18" i="4"/>
  <c r="BK19" i="4"/>
  <c r="U19" i="4" s="1"/>
  <c r="BK20" i="4"/>
  <c r="U20" i="4" s="1"/>
  <c r="BK21" i="4"/>
  <c r="U21" i="4" s="1"/>
  <c r="BK22" i="4"/>
  <c r="BK23" i="4"/>
  <c r="BK24" i="4"/>
  <c r="U24" i="4" s="1"/>
  <c r="BK25" i="4"/>
  <c r="U25" i="4" s="1"/>
  <c r="BK26" i="4"/>
  <c r="BK27" i="4"/>
  <c r="BK29" i="4"/>
  <c r="U29" i="4" s="1"/>
  <c r="BK30" i="4"/>
  <c r="U30" i="4" s="1"/>
  <c r="BK31" i="4"/>
  <c r="BK33" i="4"/>
  <c r="U33" i="4" s="1"/>
  <c r="BK34" i="4"/>
  <c r="U34" i="4" s="1"/>
  <c r="BK35" i="4"/>
  <c r="U35" i="4" s="1"/>
  <c r="BK38" i="4"/>
  <c r="BK39" i="4"/>
  <c r="U39" i="4" s="1"/>
  <c r="BK41" i="4"/>
  <c r="U41" i="4" s="1"/>
  <c r="BK42" i="4"/>
  <c r="BJ8" i="4"/>
  <c r="BJ9" i="4"/>
  <c r="T9" i="4" s="1"/>
  <c r="BJ10" i="4"/>
  <c r="T10" i="4" s="1"/>
  <c r="BJ11" i="4"/>
  <c r="T11" i="4" s="1"/>
  <c r="BJ12" i="4"/>
  <c r="T12" i="4" s="1"/>
  <c r="BJ14" i="4"/>
  <c r="T14" i="4" s="1"/>
  <c r="BJ15" i="4"/>
  <c r="T15" i="4" s="1"/>
  <c r="BJ16" i="4"/>
  <c r="T16" i="4" s="1"/>
  <c r="BJ18" i="4"/>
  <c r="T18" i="4" s="1"/>
  <c r="BJ19" i="4"/>
  <c r="T19" i="4" s="1"/>
  <c r="BJ20" i="4"/>
  <c r="T20" i="4" s="1"/>
  <c r="BJ22" i="4"/>
  <c r="BJ23" i="4"/>
  <c r="T23" i="4" s="1"/>
  <c r="BJ24" i="4"/>
  <c r="T24" i="4" s="1"/>
  <c r="BJ26" i="4"/>
  <c r="BJ27" i="4"/>
  <c r="T27" i="4" s="1"/>
  <c r="BJ28" i="4"/>
  <c r="T28" i="4" s="1"/>
  <c r="BJ30" i="4"/>
  <c r="T30" i="4" s="1"/>
  <c r="BJ31" i="4"/>
  <c r="T31" i="4" s="1"/>
  <c r="BJ32" i="4"/>
  <c r="T32" i="4" s="1"/>
  <c r="BJ34" i="4"/>
  <c r="T34" i="4" s="1"/>
  <c r="BJ35" i="4"/>
  <c r="T35" i="4" s="1"/>
  <c r="BJ36" i="4"/>
  <c r="T36" i="4" s="1"/>
  <c r="BJ39" i="4"/>
  <c r="T39" i="4" s="1"/>
  <c r="BJ40" i="4"/>
  <c r="T40" i="4" s="1"/>
  <c r="BI8" i="4"/>
  <c r="S8" i="4" s="1"/>
  <c r="BI11" i="4"/>
  <c r="S11" i="4" s="1"/>
  <c r="BI12" i="4"/>
  <c r="S12" i="4" s="1"/>
  <c r="BI15" i="4"/>
  <c r="S15" i="4" s="1"/>
  <c r="BI16" i="4"/>
  <c r="S16" i="4" s="1"/>
  <c r="BI19" i="4"/>
  <c r="S19" i="4" s="1"/>
  <c r="BI20" i="4"/>
  <c r="S20" i="4" s="1"/>
  <c r="BI23" i="4"/>
  <c r="S23" i="4" s="1"/>
  <c r="BI24" i="4"/>
  <c r="BI27" i="4"/>
  <c r="S27" i="4" s="1"/>
  <c r="BI28" i="4"/>
  <c r="S28" i="4" s="1"/>
  <c r="BI31" i="4"/>
  <c r="S31" i="4" s="1"/>
  <c r="BI32" i="4"/>
  <c r="S32" i="4" s="1"/>
  <c r="BI35" i="4"/>
  <c r="S35" i="4" s="1"/>
  <c r="BI36" i="4"/>
  <c r="S36" i="4" s="1"/>
  <c r="BI39" i="4"/>
  <c r="S39" i="4" s="1"/>
  <c r="BI40" i="4"/>
  <c r="BH8" i="4"/>
  <c r="R8" i="4" s="1"/>
  <c r="BH9" i="4"/>
  <c r="R9" i="4" s="1"/>
  <c r="BH12" i="4"/>
  <c r="R12" i="4" s="1"/>
  <c r="BH13" i="4"/>
  <c r="R13" i="4" s="1"/>
  <c r="BH15" i="4"/>
  <c r="R15" i="4" s="1"/>
  <c r="BH16" i="4"/>
  <c r="R16" i="4" s="1"/>
  <c r="BH17" i="4"/>
  <c r="R17" i="4" s="1"/>
  <c r="BH19" i="4"/>
  <c r="R19" i="4" s="1"/>
  <c r="BH20" i="4"/>
  <c r="R20" i="4" s="1"/>
  <c r="BH21" i="4"/>
  <c r="BH23" i="4"/>
  <c r="BH24" i="4"/>
  <c r="R24" i="4" s="1"/>
  <c r="BH25" i="4"/>
  <c r="R25" i="4" s="1"/>
  <c r="BH28" i="4"/>
  <c r="R28" i="4" s="1"/>
  <c r="BH29" i="4"/>
  <c r="R29" i="4" s="1"/>
  <c r="BH31" i="4"/>
  <c r="R31" i="4" s="1"/>
  <c r="BH32" i="4"/>
  <c r="R32" i="4" s="1"/>
  <c r="BH33" i="4"/>
  <c r="R33" i="4" s="1"/>
  <c r="BH35" i="4"/>
  <c r="BH36" i="4"/>
  <c r="R36" i="4" s="1"/>
  <c r="BH37" i="4"/>
  <c r="BH39" i="4"/>
  <c r="BH40" i="4"/>
  <c r="R40" i="4" s="1"/>
  <c r="BH41" i="4"/>
  <c r="R41" i="4" s="1"/>
  <c r="BG11" i="4"/>
  <c r="Q11" i="4" s="1"/>
  <c r="BG15" i="4"/>
  <c r="Q15" i="4" s="1"/>
  <c r="BG16" i="4"/>
  <c r="Q16" i="4" s="1"/>
  <c r="BG19" i="4"/>
  <c r="Q19" i="4" s="1"/>
  <c r="BG21" i="4"/>
  <c r="Q21" i="4" s="1"/>
  <c r="BG23" i="4"/>
  <c r="Q23" i="4" s="1"/>
  <c r="BG27" i="4"/>
  <c r="Q27" i="4" s="1"/>
  <c r="BG29" i="4"/>
  <c r="Q29" i="4" s="1"/>
  <c r="BG31" i="4"/>
  <c r="Q31" i="4" s="1"/>
  <c r="BG32" i="4"/>
  <c r="BG35" i="4"/>
  <c r="Q35" i="4" s="1"/>
  <c r="BG39" i="4"/>
  <c r="Q39" i="4" s="1"/>
  <c r="BF8" i="4"/>
  <c r="BF9" i="4"/>
  <c r="P9" i="4" s="1"/>
  <c r="BF10" i="4"/>
  <c r="BF12" i="4"/>
  <c r="BF13" i="4"/>
  <c r="P13" i="4" s="1"/>
  <c r="BF14" i="4"/>
  <c r="BF16" i="4"/>
  <c r="BF17" i="4"/>
  <c r="P17" i="4" s="1"/>
  <c r="BF18" i="4"/>
  <c r="BF20" i="4"/>
  <c r="BF21" i="4"/>
  <c r="P21" i="4" s="1"/>
  <c r="BF22" i="4"/>
  <c r="P22" i="4" s="1"/>
  <c r="BF24" i="4"/>
  <c r="BF25" i="4"/>
  <c r="P25" i="4" s="1"/>
  <c r="BF26" i="4"/>
  <c r="BF28" i="4"/>
  <c r="BF29" i="4"/>
  <c r="P29" i="4" s="1"/>
  <c r="BF30" i="4"/>
  <c r="BF32" i="4"/>
  <c r="BF33" i="4"/>
  <c r="P33" i="4" s="1"/>
  <c r="BF34" i="4"/>
  <c r="BF36" i="4"/>
  <c r="P36" i="4" s="1"/>
  <c r="BF37" i="4"/>
  <c r="P37" i="4" s="1"/>
  <c r="BF38" i="4"/>
  <c r="P38" i="4" s="1"/>
  <c r="BF40" i="4"/>
  <c r="BF41" i="4"/>
  <c r="P41" i="4" s="1"/>
  <c r="BF42" i="4"/>
  <c r="BE8" i="4"/>
  <c r="BE10" i="4"/>
  <c r="BE11" i="4"/>
  <c r="O11" i="4" s="1"/>
  <c r="BE12" i="4"/>
  <c r="BE14" i="4"/>
  <c r="BE15" i="4"/>
  <c r="O15" i="4" s="1"/>
  <c r="BE16" i="4"/>
  <c r="O16" i="4" s="1"/>
  <c r="BE18" i="4"/>
  <c r="BE19" i="4"/>
  <c r="O19" i="4" s="1"/>
  <c r="BE20" i="4"/>
  <c r="BE22" i="4"/>
  <c r="BE23" i="4"/>
  <c r="O23" i="4" s="1"/>
  <c r="BE24" i="4"/>
  <c r="BE26" i="4"/>
  <c r="BE27" i="4"/>
  <c r="O27" i="4" s="1"/>
  <c r="BE28" i="4"/>
  <c r="BE30" i="4"/>
  <c r="BE31" i="4"/>
  <c r="O31" i="4" s="1"/>
  <c r="BE32" i="4"/>
  <c r="O32" i="4" s="1"/>
  <c r="BE34" i="4"/>
  <c r="BE35" i="4"/>
  <c r="O35" i="4" s="1"/>
  <c r="BE36" i="4"/>
  <c r="BE38" i="4"/>
  <c r="BE39" i="4"/>
  <c r="O39" i="4" s="1"/>
  <c r="BE40" i="4"/>
  <c r="BE42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D33" i="4"/>
  <c r="BD34" i="4"/>
  <c r="BD35" i="4"/>
  <c r="BD36" i="4"/>
  <c r="BD37" i="4"/>
  <c r="BD38" i="4"/>
  <c r="BD39" i="4"/>
  <c r="BD40" i="4"/>
  <c r="BD41" i="4"/>
  <c r="BD42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2" i="4"/>
  <c r="BC23" i="4"/>
  <c r="BC24" i="4"/>
  <c r="BC25" i="4"/>
  <c r="BC26" i="4"/>
  <c r="BC27" i="4"/>
  <c r="BC28" i="4"/>
  <c r="BC29" i="4"/>
  <c r="BC30" i="4"/>
  <c r="BC31" i="4"/>
  <c r="BC32" i="4"/>
  <c r="BC33" i="4"/>
  <c r="BC34" i="4"/>
  <c r="BC35" i="4"/>
  <c r="BC36" i="4"/>
  <c r="BC37" i="4"/>
  <c r="BC38" i="4"/>
  <c r="BC39" i="4"/>
  <c r="BC40" i="4"/>
  <c r="BC41" i="4"/>
  <c r="BC42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B23" i="4"/>
  <c r="BB24" i="4"/>
  <c r="BB25" i="4"/>
  <c r="BB26" i="4"/>
  <c r="BB27" i="4"/>
  <c r="BB28" i="4"/>
  <c r="BB29" i="4"/>
  <c r="BB30" i="4"/>
  <c r="BB31" i="4"/>
  <c r="BB32" i="4"/>
  <c r="BB33" i="4"/>
  <c r="BB34" i="4"/>
  <c r="BB35" i="4"/>
  <c r="BB36" i="4"/>
  <c r="BB37" i="4"/>
  <c r="BB38" i="4"/>
  <c r="BB39" i="4"/>
  <c r="BB40" i="4"/>
  <c r="BB41" i="4"/>
  <c r="BB42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BA23" i="4"/>
  <c r="BA24" i="4"/>
  <c r="BA25" i="4"/>
  <c r="BA26" i="4"/>
  <c r="BA27" i="4"/>
  <c r="BA28" i="4"/>
  <c r="BA29" i="4"/>
  <c r="BA30" i="4"/>
  <c r="BA31" i="4"/>
  <c r="BA32" i="4"/>
  <c r="BA33" i="4"/>
  <c r="BA34" i="4"/>
  <c r="BA35" i="4"/>
  <c r="BA36" i="4"/>
  <c r="BA37" i="4"/>
  <c r="BA38" i="4"/>
  <c r="BA39" i="4"/>
  <c r="BA40" i="4"/>
  <c r="BA41" i="4"/>
  <c r="BA42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27" i="4"/>
  <c r="AZ28" i="4"/>
  <c r="AZ29" i="4"/>
  <c r="AZ30" i="4"/>
  <c r="AZ31" i="4"/>
  <c r="AZ32" i="4"/>
  <c r="AZ33" i="4"/>
  <c r="AZ34" i="4"/>
  <c r="AZ35" i="4"/>
  <c r="AZ36" i="4"/>
  <c r="AZ37" i="4"/>
  <c r="AZ38" i="4"/>
  <c r="AZ39" i="4"/>
  <c r="AZ40" i="4"/>
  <c r="AZ41" i="4"/>
  <c r="AZ42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X27" i="4"/>
  <c r="AX28" i="4"/>
  <c r="AX29" i="4"/>
  <c r="AX30" i="4"/>
  <c r="AX31" i="4"/>
  <c r="AX32" i="4"/>
  <c r="AX33" i="4"/>
  <c r="AX34" i="4"/>
  <c r="AX35" i="4"/>
  <c r="AX36" i="4"/>
  <c r="AX37" i="4"/>
  <c r="AX38" i="4"/>
  <c r="AX39" i="4"/>
  <c r="AX40" i="4"/>
  <c r="AX41" i="4"/>
  <c r="AX42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2" i="4"/>
  <c r="AW23" i="4"/>
  <c r="AW24" i="4"/>
  <c r="AW25" i="4"/>
  <c r="AW26" i="4"/>
  <c r="AW27" i="4"/>
  <c r="AW28" i="4"/>
  <c r="AW29" i="4"/>
  <c r="AW30" i="4"/>
  <c r="AW31" i="4"/>
  <c r="AW32" i="4"/>
  <c r="AW33" i="4"/>
  <c r="AW34" i="4"/>
  <c r="AW35" i="4"/>
  <c r="AW36" i="4"/>
  <c r="AW37" i="4"/>
  <c r="AW38" i="4"/>
  <c r="AW39" i="4"/>
  <c r="AW40" i="4"/>
  <c r="AW41" i="4"/>
  <c r="AW42" i="4"/>
  <c r="AV8" i="4"/>
  <c r="AV9" i="4"/>
  <c r="AV10" i="4"/>
  <c r="F10" i="4" s="1"/>
  <c r="AV11" i="4"/>
  <c r="AV12" i="4"/>
  <c r="F12" i="4" s="1"/>
  <c r="AV13" i="4"/>
  <c r="AV14" i="4"/>
  <c r="F14" i="4" s="1"/>
  <c r="AV15" i="4"/>
  <c r="AV16" i="4"/>
  <c r="AV17" i="4"/>
  <c r="AV18" i="4"/>
  <c r="F18" i="4" s="1"/>
  <c r="AV19" i="4"/>
  <c r="AV20" i="4"/>
  <c r="AV21" i="4"/>
  <c r="AV22" i="4"/>
  <c r="F22" i="4" s="1"/>
  <c r="AV23" i="4"/>
  <c r="AV24" i="4"/>
  <c r="AV25" i="4"/>
  <c r="AV26" i="4"/>
  <c r="F26" i="4" s="1"/>
  <c r="AV27" i="4"/>
  <c r="AV28" i="4"/>
  <c r="F28" i="4" s="1"/>
  <c r="AV29" i="4"/>
  <c r="AV30" i="4"/>
  <c r="F30" i="4" s="1"/>
  <c r="AV31" i="4"/>
  <c r="AV32" i="4"/>
  <c r="AV33" i="4"/>
  <c r="AV34" i="4"/>
  <c r="F34" i="4" s="1"/>
  <c r="AV35" i="4"/>
  <c r="AV36" i="4"/>
  <c r="AV37" i="4"/>
  <c r="AV38" i="4"/>
  <c r="F38" i="4" s="1"/>
  <c r="AV39" i="4"/>
  <c r="AV40" i="4"/>
  <c r="AV41" i="4"/>
  <c r="AV42" i="4"/>
  <c r="F42" i="4" s="1"/>
  <c r="AU8" i="4"/>
  <c r="AU9" i="4"/>
  <c r="E9" i="4" s="1"/>
  <c r="AU10" i="4"/>
  <c r="AU11" i="4"/>
  <c r="AU12" i="4"/>
  <c r="AU13" i="4"/>
  <c r="E13" i="4" s="1"/>
  <c r="AU14" i="4"/>
  <c r="AU15" i="4"/>
  <c r="AU16" i="4"/>
  <c r="AU17" i="4"/>
  <c r="E17" i="4" s="1"/>
  <c r="AU18" i="4"/>
  <c r="AU19" i="4"/>
  <c r="AU20" i="4"/>
  <c r="AU21" i="4"/>
  <c r="E21" i="4" s="1"/>
  <c r="AU22" i="4"/>
  <c r="AU23" i="4"/>
  <c r="AU24" i="4"/>
  <c r="AU25" i="4"/>
  <c r="E25" i="4" s="1"/>
  <c r="AU26" i="4"/>
  <c r="AU27" i="4"/>
  <c r="AU28" i="4"/>
  <c r="AU29" i="4"/>
  <c r="E29" i="4" s="1"/>
  <c r="AU30" i="4"/>
  <c r="AU31" i="4"/>
  <c r="AU32" i="4"/>
  <c r="AU33" i="4"/>
  <c r="E33" i="4" s="1"/>
  <c r="AU34" i="4"/>
  <c r="AU35" i="4"/>
  <c r="AU36" i="4"/>
  <c r="AU37" i="4"/>
  <c r="E37" i="4" s="1"/>
  <c r="AU38" i="4"/>
  <c r="AU39" i="4"/>
  <c r="AU40" i="4"/>
  <c r="AU41" i="4"/>
  <c r="E41" i="4" s="1"/>
  <c r="AU42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W9" i="4"/>
  <c r="W10" i="4"/>
  <c r="W13" i="4"/>
  <c r="W14" i="4"/>
  <c r="W17" i="4"/>
  <c r="W27" i="4"/>
  <c r="W32" i="4"/>
  <c r="W36" i="4"/>
  <c r="W38" i="4"/>
  <c r="V9" i="4"/>
  <c r="V12" i="4"/>
  <c r="V13" i="4"/>
  <c r="V16" i="4"/>
  <c r="V21" i="4"/>
  <c r="V24" i="4"/>
  <c r="V25" i="4"/>
  <c r="V28" i="4"/>
  <c r="V29" i="4"/>
  <c r="V32" i="4"/>
  <c r="V37" i="4"/>
  <c r="V40" i="4"/>
  <c r="V41" i="4"/>
  <c r="U8" i="4"/>
  <c r="U9" i="4"/>
  <c r="U10" i="4"/>
  <c r="U14" i="4"/>
  <c r="U18" i="4"/>
  <c r="U22" i="4"/>
  <c r="U23" i="4"/>
  <c r="U26" i="4"/>
  <c r="U27" i="4"/>
  <c r="U31" i="4"/>
  <c r="U38" i="4"/>
  <c r="U42" i="4"/>
  <c r="T8" i="4"/>
  <c r="T22" i="4"/>
  <c r="T26" i="4"/>
  <c r="S24" i="4"/>
  <c r="S40" i="4"/>
  <c r="R21" i="4"/>
  <c r="R23" i="4"/>
  <c r="R35" i="4"/>
  <c r="R37" i="4"/>
  <c r="R39" i="4"/>
  <c r="Q32" i="4"/>
  <c r="P8" i="4"/>
  <c r="P10" i="4"/>
  <c r="P12" i="4"/>
  <c r="P14" i="4"/>
  <c r="P16" i="4"/>
  <c r="P18" i="4"/>
  <c r="P20" i="4"/>
  <c r="P24" i="4"/>
  <c r="P26" i="4"/>
  <c r="P28" i="4"/>
  <c r="P30" i="4"/>
  <c r="P32" i="4"/>
  <c r="P34" i="4"/>
  <c r="P40" i="4"/>
  <c r="P42" i="4"/>
  <c r="O8" i="4"/>
  <c r="O10" i="4"/>
  <c r="O12" i="4"/>
  <c r="O14" i="4"/>
  <c r="O18" i="4"/>
  <c r="O20" i="4"/>
  <c r="O22" i="4"/>
  <c r="O24" i="4"/>
  <c r="O26" i="4"/>
  <c r="O28" i="4"/>
  <c r="O30" i="4"/>
  <c r="O34" i="4"/>
  <c r="O36" i="4"/>
  <c r="O38" i="4"/>
  <c r="O40" i="4"/>
  <c r="O42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F8" i="4"/>
  <c r="F9" i="4"/>
  <c r="F11" i="4"/>
  <c r="F13" i="4"/>
  <c r="F15" i="4"/>
  <c r="F16" i="4"/>
  <c r="F17" i="4"/>
  <c r="F19" i="4"/>
  <c r="F20" i="4"/>
  <c r="F21" i="4"/>
  <c r="F23" i="4"/>
  <c r="F24" i="4"/>
  <c r="F25" i="4"/>
  <c r="F27" i="4"/>
  <c r="F29" i="4"/>
  <c r="F31" i="4"/>
  <c r="F32" i="4"/>
  <c r="F33" i="4"/>
  <c r="F35" i="4"/>
  <c r="F36" i="4"/>
  <c r="F37" i="4"/>
  <c r="F39" i="4"/>
  <c r="F40" i="4"/>
  <c r="F41" i="4"/>
  <c r="E8" i="4"/>
  <c r="E10" i="4"/>
  <c r="E11" i="4"/>
  <c r="E12" i="4"/>
  <c r="E14" i="4"/>
  <c r="E15" i="4"/>
  <c r="E16" i="4"/>
  <c r="E18" i="4"/>
  <c r="E19" i="4"/>
  <c r="E20" i="4"/>
  <c r="E22" i="4"/>
  <c r="E23" i="4"/>
  <c r="E24" i="4"/>
  <c r="E26" i="4"/>
  <c r="E27" i="4"/>
  <c r="E28" i="4"/>
  <c r="E30" i="4"/>
  <c r="E31" i="4"/>
  <c r="E32" i="4"/>
  <c r="E34" i="4"/>
  <c r="E35" i="4"/>
  <c r="E36" i="4"/>
  <c r="E38" i="4"/>
  <c r="E39" i="4"/>
  <c r="E40" i="4"/>
  <c r="E42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C8" i="3"/>
  <c r="Z8" i="3" s="1"/>
  <c r="AC9" i="3"/>
  <c r="Z9" i="3" s="1"/>
  <c r="AC10" i="3"/>
  <c r="AC11" i="3"/>
  <c r="AO11" i="1" s="1"/>
  <c r="AC12" i="3"/>
  <c r="Z12" i="3" s="1"/>
  <c r="AC13" i="3"/>
  <c r="Z13" i="3" s="1"/>
  <c r="AC14" i="3"/>
  <c r="AC15" i="3"/>
  <c r="Z15" i="3" s="1"/>
  <c r="AC16" i="3"/>
  <c r="Z16" i="3" s="1"/>
  <c r="AC17" i="3"/>
  <c r="Z17" i="3" s="1"/>
  <c r="AC18" i="3"/>
  <c r="AC19" i="3"/>
  <c r="AO19" i="1" s="1"/>
  <c r="AC20" i="3"/>
  <c r="Z20" i="3" s="1"/>
  <c r="AC21" i="3"/>
  <c r="Z21" i="3" s="1"/>
  <c r="AC22" i="3"/>
  <c r="AC23" i="3"/>
  <c r="Z23" i="3" s="1"/>
  <c r="AC24" i="3"/>
  <c r="Z24" i="3" s="1"/>
  <c r="AC25" i="3"/>
  <c r="Z25" i="3" s="1"/>
  <c r="AC26" i="3"/>
  <c r="AC27" i="3"/>
  <c r="AO27" i="1" s="1"/>
  <c r="AC28" i="3"/>
  <c r="Z28" i="3" s="1"/>
  <c r="AC29" i="3"/>
  <c r="Z29" i="3" s="1"/>
  <c r="AC30" i="3"/>
  <c r="AC31" i="3"/>
  <c r="Z31" i="3" s="1"/>
  <c r="AC32" i="3"/>
  <c r="Z32" i="3" s="1"/>
  <c r="AC33" i="3"/>
  <c r="Z33" i="3" s="1"/>
  <c r="AC34" i="3"/>
  <c r="AC35" i="3"/>
  <c r="AO35" i="1" s="1"/>
  <c r="AC36" i="3"/>
  <c r="Z36" i="3" s="1"/>
  <c r="AC37" i="3"/>
  <c r="Z37" i="3" s="1"/>
  <c r="AC38" i="3"/>
  <c r="Z38" i="3" s="1"/>
  <c r="AC39" i="3"/>
  <c r="Z39" i="3" s="1"/>
  <c r="AC40" i="3"/>
  <c r="Z40" i="3" s="1"/>
  <c r="AC41" i="3"/>
  <c r="Z41" i="3" s="1"/>
  <c r="AC42" i="3"/>
  <c r="Z10" i="3"/>
  <c r="Z14" i="3"/>
  <c r="Z18" i="3"/>
  <c r="Z22" i="3"/>
  <c r="Z26" i="3"/>
  <c r="Z30" i="3"/>
  <c r="Z34" i="3"/>
  <c r="Z42" i="3"/>
  <c r="R8" i="3"/>
  <c r="P8" i="3" s="1"/>
  <c r="R9" i="3"/>
  <c r="R10" i="3"/>
  <c r="P10" i="3" s="1"/>
  <c r="R11" i="3"/>
  <c r="P11" i="3" s="1"/>
  <c r="R12" i="3"/>
  <c r="P12" i="3" s="1"/>
  <c r="R13" i="3"/>
  <c r="R14" i="3"/>
  <c r="R15" i="3"/>
  <c r="P15" i="3" s="1"/>
  <c r="R16" i="3"/>
  <c r="P16" i="3" s="1"/>
  <c r="R17" i="3"/>
  <c r="R18" i="3"/>
  <c r="R19" i="3"/>
  <c r="R20" i="3"/>
  <c r="P20" i="3" s="1"/>
  <c r="R21" i="3"/>
  <c r="P21" i="3" s="1"/>
  <c r="R22" i="3"/>
  <c r="R23" i="3"/>
  <c r="P23" i="3" s="1"/>
  <c r="R24" i="3"/>
  <c r="P24" i="3" s="1"/>
  <c r="R25" i="3"/>
  <c r="R26" i="3"/>
  <c r="P26" i="3" s="1"/>
  <c r="R27" i="3"/>
  <c r="P27" i="3" s="1"/>
  <c r="R28" i="3"/>
  <c r="P28" i="3" s="1"/>
  <c r="R29" i="3"/>
  <c r="R30" i="3"/>
  <c r="R31" i="3"/>
  <c r="P31" i="3" s="1"/>
  <c r="R32" i="3"/>
  <c r="P32" i="3" s="1"/>
  <c r="R33" i="3"/>
  <c r="P33" i="3" s="1"/>
  <c r="R34" i="3"/>
  <c r="R35" i="3"/>
  <c r="P35" i="3" s="1"/>
  <c r="R36" i="3"/>
  <c r="P36" i="3" s="1"/>
  <c r="R37" i="3"/>
  <c r="P37" i="3" s="1"/>
  <c r="R38" i="3"/>
  <c r="R39" i="3"/>
  <c r="P39" i="3" s="1"/>
  <c r="R40" i="3"/>
  <c r="P40" i="3" s="1"/>
  <c r="R41" i="3"/>
  <c r="P41" i="3" s="1"/>
  <c r="R42" i="3"/>
  <c r="P9" i="3"/>
  <c r="P13" i="3"/>
  <c r="P14" i="3"/>
  <c r="P17" i="3"/>
  <c r="P18" i="3"/>
  <c r="P19" i="3"/>
  <c r="P22" i="3"/>
  <c r="P25" i="3"/>
  <c r="P29" i="3"/>
  <c r="P30" i="3"/>
  <c r="P34" i="3"/>
  <c r="P38" i="3"/>
  <c r="P42" i="3"/>
  <c r="O8" i="3"/>
  <c r="O9" i="3"/>
  <c r="O11" i="3"/>
  <c r="D11" i="3" s="1"/>
  <c r="O12" i="3"/>
  <c r="O13" i="3"/>
  <c r="O15" i="3"/>
  <c r="O16" i="3"/>
  <c r="O17" i="3"/>
  <c r="O19" i="3"/>
  <c r="D19" i="3" s="1"/>
  <c r="O20" i="3"/>
  <c r="O21" i="3"/>
  <c r="O23" i="3"/>
  <c r="O24" i="3"/>
  <c r="O25" i="3"/>
  <c r="D25" i="3" s="1"/>
  <c r="O27" i="3"/>
  <c r="D27" i="3" s="1"/>
  <c r="O28" i="3"/>
  <c r="O29" i="3"/>
  <c r="O31" i="3"/>
  <c r="O32" i="3"/>
  <c r="O33" i="3"/>
  <c r="O35" i="3"/>
  <c r="D35" i="3" s="1"/>
  <c r="O36" i="3"/>
  <c r="O37" i="3"/>
  <c r="D37" i="3" s="1"/>
  <c r="O39" i="3"/>
  <c r="O40" i="3"/>
  <c r="O41" i="3"/>
  <c r="D41" i="3" s="1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D23" i="3" s="1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E8" i="3"/>
  <c r="P8" i="1" s="1"/>
  <c r="E9" i="3"/>
  <c r="E10" i="3"/>
  <c r="E11" i="3"/>
  <c r="E12" i="3"/>
  <c r="P12" i="1" s="1"/>
  <c r="E13" i="3"/>
  <c r="E14" i="3"/>
  <c r="E15" i="3"/>
  <c r="E16" i="3"/>
  <c r="P16" i="1" s="1"/>
  <c r="E17" i="3"/>
  <c r="E18" i="3"/>
  <c r="E19" i="3"/>
  <c r="E20" i="3"/>
  <c r="P20" i="1" s="1"/>
  <c r="E21" i="3"/>
  <c r="E22" i="3"/>
  <c r="E23" i="3"/>
  <c r="E24" i="3"/>
  <c r="P24" i="1" s="1"/>
  <c r="E25" i="3"/>
  <c r="E26" i="3"/>
  <c r="E27" i="3"/>
  <c r="E28" i="3"/>
  <c r="P28" i="1" s="1"/>
  <c r="E29" i="3"/>
  <c r="E30" i="3"/>
  <c r="E31" i="3"/>
  <c r="E32" i="3"/>
  <c r="P32" i="1" s="1"/>
  <c r="E33" i="3"/>
  <c r="E34" i="3"/>
  <c r="E35" i="3"/>
  <c r="E36" i="3"/>
  <c r="P36" i="1" s="1"/>
  <c r="E37" i="3"/>
  <c r="E38" i="3"/>
  <c r="E39" i="3"/>
  <c r="D39" i="3" s="1"/>
  <c r="E40" i="3"/>
  <c r="P40" i="1" s="1"/>
  <c r="E41" i="3"/>
  <c r="E42" i="3"/>
  <c r="EH8" i="8"/>
  <c r="EH9" i="8"/>
  <c r="EH10" i="8"/>
  <c r="EH11" i="8"/>
  <c r="EH12" i="8"/>
  <c r="EH13" i="8"/>
  <c r="DZ13" i="8" s="1"/>
  <c r="EH14" i="8"/>
  <c r="EH15" i="8"/>
  <c r="EH16" i="8"/>
  <c r="EH17" i="8"/>
  <c r="EH18" i="8"/>
  <c r="EH19" i="8"/>
  <c r="EH20" i="8"/>
  <c r="EH21" i="8"/>
  <c r="DZ21" i="8" s="1"/>
  <c r="EH22" i="8"/>
  <c r="EH23" i="8"/>
  <c r="EH24" i="8"/>
  <c r="EH25" i="8"/>
  <c r="EH26" i="8"/>
  <c r="EH27" i="8"/>
  <c r="EH28" i="8"/>
  <c r="EH29" i="8"/>
  <c r="DZ29" i="8" s="1"/>
  <c r="EH30" i="8"/>
  <c r="EH31" i="8"/>
  <c r="EH32" i="8"/>
  <c r="EH33" i="8"/>
  <c r="EH34" i="8"/>
  <c r="EH35" i="8"/>
  <c r="EH36" i="8"/>
  <c r="EH37" i="8"/>
  <c r="DZ37" i="8" s="1"/>
  <c r="EH38" i="8"/>
  <c r="EH39" i="8"/>
  <c r="EH40" i="8"/>
  <c r="EH41" i="8"/>
  <c r="EH42" i="8"/>
  <c r="EA8" i="8"/>
  <c r="EA9" i="8"/>
  <c r="DZ9" i="8" s="1"/>
  <c r="EA10" i="8"/>
  <c r="EA11" i="8"/>
  <c r="EA12" i="8"/>
  <c r="EA13" i="8"/>
  <c r="EA14" i="8"/>
  <c r="EA15" i="8"/>
  <c r="EA16" i="8"/>
  <c r="EA17" i="8"/>
  <c r="DZ17" i="8" s="1"/>
  <c r="EA18" i="8"/>
  <c r="EA19" i="8"/>
  <c r="EA20" i="8"/>
  <c r="EA21" i="8"/>
  <c r="EA22" i="8"/>
  <c r="EA23" i="8"/>
  <c r="EA24" i="8"/>
  <c r="EA25" i="8"/>
  <c r="DZ25" i="8" s="1"/>
  <c r="EA26" i="8"/>
  <c r="EA27" i="8"/>
  <c r="EA28" i="8"/>
  <c r="EA29" i="8"/>
  <c r="EA30" i="8"/>
  <c r="EA31" i="8"/>
  <c r="EA32" i="8"/>
  <c r="EA33" i="8"/>
  <c r="DZ33" i="8" s="1"/>
  <c r="EA34" i="8"/>
  <c r="EA35" i="8"/>
  <c r="EA36" i="8"/>
  <c r="EA37" i="8"/>
  <c r="EA38" i="8"/>
  <c r="EA39" i="8"/>
  <c r="EA40" i="8"/>
  <c r="EA41" i="8"/>
  <c r="DZ41" i="8" s="1"/>
  <c r="EA42" i="8"/>
  <c r="DZ11" i="8"/>
  <c r="DZ15" i="8"/>
  <c r="DZ19" i="8"/>
  <c r="DZ23" i="8"/>
  <c r="DZ27" i="8"/>
  <c r="DZ31" i="8"/>
  <c r="DZ35" i="8"/>
  <c r="DZ39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U32" i="8"/>
  <c r="DU33" i="8"/>
  <c r="DU34" i="8"/>
  <c r="DU35" i="8"/>
  <c r="DU36" i="8"/>
  <c r="DU37" i="8"/>
  <c r="DU38" i="8"/>
  <c r="DU39" i="8"/>
  <c r="DU40" i="8"/>
  <c r="DU41" i="8"/>
  <c r="DU42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28" i="8"/>
  <c r="DN29" i="8"/>
  <c r="DN30" i="8"/>
  <c r="DN31" i="8"/>
  <c r="DN32" i="8"/>
  <c r="DN33" i="8"/>
  <c r="DN34" i="8"/>
  <c r="DN35" i="8"/>
  <c r="DN36" i="8"/>
  <c r="DN37" i="8"/>
  <c r="DN38" i="8"/>
  <c r="DN39" i="8"/>
  <c r="DN40" i="8"/>
  <c r="DN41" i="8"/>
  <c r="DN42" i="8"/>
  <c r="DG8" i="8"/>
  <c r="DG9" i="8"/>
  <c r="DG10" i="8"/>
  <c r="DG11" i="8"/>
  <c r="DG12" i="8"/>
  <c r="DG13" i="8"/>
  <c r="DG14" i="8"/>
  <c r="DG15" i="8"/>
  <c r="DF15" i="8" s="1"/>
  <c r="DG16" i="8"/>
  <c r="DG17" i="8"/>
  <c r="DG18" i="8"/>
  <c r="DG19" i="8"/>
  <c r="DG20" i="8"/>
  <c r="DG21" i="8"/>
  <c r="DG22" i="8"/>
  <c r="DG23" i="8"/>
  <c r="DF23" i="8" s="1"/>
  <c r="DG24" i="8"/>
  <c r="DG25" i="8"/>
  <c r="DG26" i="8"/>
  <c r="DG27" i="8"/>
  <c r="DG28" i="8"/>
  <c r="DG29" i="8"/>
  <c r="DG30" i="8"/>
  <c r="DG31" i="8"/>
  <c r="DF31" i="8" s="1"/>
  <c r="DG32" i="8"/>
  <c r="DG33" i="8"/>
  <c r="DG34" i="8"/>
  <c r="DG35" i="8"/>
  <c r="DG36" i="8"/>
  <c r="DG37" i="8"/>
  <c r="DG38" i="8"/>
  <c r="DG39" i="8"/>
  <c r="DF39" i="8" s="1"/>
  <c r="DG40" i="8"/>
  <c r="DG41" i="8"/>
  <c r="DG42" i="8"/>
  <c r="DF9" i="8"/>
  <c r="DF11" i="8"/>
  <c r="DF13" i="8"/>
  <c r="DF17" i="8"/>
  <c r="DF19" i="8"/>
  <c r="DF21" i="8"/>
  <c r="DF25" i="8"/>
  <c r="DF27" i="8"/>
  <c r="DF29" i="8"/>
  <c r="DF33" i="8"/>
  <c r="DF35" i="8"/>
  <c r="DF37" i="8"/>
  <c r="DF41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29" i="8"/>
  <c r="CY30" i="8"/>
  <c r="CY31" i="8"/>
  <c r="CY32" i="8"/>
  <c r="CY33" i="8"/>
  <c r="CY34" i="8"/>
  <c r="CY35" i="8"/>
  <c r="CY36" i="8"/>
  <c r="CY37" i="8"/>
  <c r="CY38" i="8"/>
  <c r="CY39" i="8"/>
  <c r="CY40" i="8"/>
  <c r="CY41" i="8"/>
  <c r="CY42" i="8"/>
  <c r="CR8" i="8"/>
  <c r="CR9" i="8"/>
  <c r="CQ9" i="8" s="1"/>
  <c r="CR10" i="8"/>
  <c r="CR11" i="8"/>
  <c r="CR12" i="8"/>
  <c r="CR13" i="8"/>
  <c r="CQ13" i="8" s="1"/>
  <c r="CR14" i="8"/>
  <c r="CR15" i="8"/>
  <c r="CR16" i="8"/>
  <c r="CR17" i="8"/>
  <c r="CQ17" i="8" s="1"/>
  <c r="CR18" i="8"/>
  <c r="CR19" i="8"/>
  <c r="CR20" i="8"/>
  <c r="CR21" i="8"/>
  <c r="CQ21" i="8" s="1"/>
  <c r="CR22" i="8"/>
  <c r="CR23" i="8"/>
  <c r="CR24" i="8"/>
  <c r="CR25" i="8"/>
  <c r="CQ25" i="8" s="1"/>
  <c r="CR26" i="8"/>
  <c r="CR27" i="8"/>
  <c r="CR28" i="8"/>
  <c r="CR29" i="8"/>
  <c r="CQ29" i="8" s="1"/>
  <c r="CR30" i="8"/>
  <c r="CR31" i="8"/>
  <c r="CR32" i="8"/>
  <c r="CR33" i="8"/>
  <c r="CQ33" i="8" s="1"/>
  <c r="CR34" i="8"/>
  <c r="CR35" i="8"/>
  <c r="CR36" i="8"/>
  <c r="CR37" i="8"/>
  <c r="CQ37" i="8" s="1"/>
  <c r="CR38" i="8"/>
  <c r="CR39" i="8"/>
  <c r="CR40" i="8"/>
  <c r="CR41" i="8"/>
  <c r="CQ41" i="8" s="1"/>
  <c r="CR42" i="8"/>
  <c r="CQ10" i="8"/>
  <c r="CQ11" i="8"/>
  <c r="CQ15" i="8"/>
  <c r="CQ18" i="8"/>
  <c r="CQ19" i="8"/>
  <c r="CQ23" i="8"/>
  <c r="CQ26" i="8"/>
  <c r="CQ27" i="8"/>
  <c r="CQ31" i="8"/>
  <c r="CQ34" i="8"/>
  <c r="CQ35" i="8"/>
  <c r="CQ39" i="8"/>
  <c r="CQ42" i="8"/>
  <c r="CJ8" i="8"/>
  <c r="CJ9" i="8"/>
  <c r="CJ10" i="8"/>
  <c r="CJ11" i="8"/>
  <c r="CJ12" i="8"/>
  <c r="CJ13" i="8"/>
  <c r="CB13" i="8" s="1"/>
  <c r="CJ14" i="8"/>
  <c r="CJ15" i="8"/>
  <c r="CJ16" i="8"/>
  <c r="CJ17" i="8"/>
  <c r="CJ18" i="8"/>
  <c r="CJ19" i="8"/>
  <c r="CJ20" i="8"/>
  <c r="CJ21" i="8"/>
  <c r="CB21" i="8" s="1"/>
  <c r="CJ22" i="8"/>
  <c r="CJ23" i="8"/>
  <c r="CJ24" i="8"/>
  <c r="CJ25" i="8"/>
  <c r="CB25" i="8" s="1"/>
  <c r="CJ26" i="8"/>
  <c r="CJ27" i="8"/>
  <c r="CJ28" i="8"/>
  <c r="CJ29" i="8"/>
  <c r="CJ30" i="8"/>
  <c r="CJ31" i="8"/>
  <c r="CJ32" i="8"/>
  <c r="CJ33" i="8"/>
  <c r="CB33" i="8" s="1"/>
  <c r="CJ34" i="8"/>
  <c r="CJ35" i="8"/>
  <c r="CJ36" i="8"/>
  <c r="CJ37" i="8"/>
  <c r="CB37" i="8" s="1"/>
  <c r="CJ38" i="8"/>
  <c r="CJ39" i="8"/>
  <c r="CJ40" i="8"/>
  <c r="CJ41" i="8"/>
  <c r="CJ42" i="8"/>
  <c r="CC8" i="8"/>
  <c r="CC9" i="8"/>
  <c r="CB9" i="8" s="1"/>
  <c r="CC10" i="8"/>
  <c r="CC11" i="8"/>
  <c r="CC12" i="8"/>
  <c r="CC13" i="8"/>
  <c r="CC14" i="8"/>
  <c r="CC15" i="8"/>
  <c r="CC16" i="8"/>
  <c r="CC17" i="8"/>
  <c r="CB17" i="8" s="1"/>
  <c r="CC18" i="8"/>
  <c r="CB18" i="8" s="1"/>
  <c r="CC19" i="8"/>
  <c r="CC20" i="8"/>
  <c r="CC21" i="8"/>
  <c r="CC22" i="8"/>
  <c r="CB22" i="8" s="1"/>
  <c r="CC23" i="8"/>
  <c r="CC24" i="8"/>
  <c r="CC25" i="8"/>
  <c r="CC26" i="8"/>
  <c r="CC27" i="8"/>
  <c r="CC28" i="8"/>
  <c r="CC29" i="8"/>
  <c r="CB29" i="8" s="1"/>
  <c r="CC30" i="8"/>
  <c r="CB30" i="8" s="1"/>
  <c r="CC31" i="8"/>
  <c r="CC32" i="8"/>
  <c r="CC33" i="8"/>
  <c r="CC34" i="8"/>
  <c r="CC35" i="8"/>
  <c r="CC36" i="8"/>
  <c r="CC37" i="8"/>
  <c r="CC38" i="8"/>
  <c r="CB38" i="8" s="1"/>
  <c r="CC39" i="8"/>
  <c r="CC40" i="8"/>
  <c r="CC41" i="8"/>
  <c r="CC42" i="8"/>
  <c r="CB11" i="8"/>
  <c r="CB14" i="8"/>
  <c r="CB15" i="8"/>
  <c r="CB19" i="8"/>
  <c r="CB23" i="8"/>
  <c r="CB27" i="8"/>
  <c r="CB31" i="8"/>
  <c r="CB34" i="8"/>
  <c r="CB35" i="8"/>
  <c r="CB39" i="8"/>
  <c r="CB41" i="8"/>
  <c r="BU8" i="8"/>
  <c r="BU9" i="8"/>
  <c r="BU10" i="8"/>
  <c r="BM10" i="8" s="1"/>
  <c r="BU11" i="8"/>
  <c r="BU12" i="8"/>
  <c r="BU13" i="8"/>
  <c r="BU14" i="8"/>
  <c r="BU15" i="8"/>
  <c r="BM15" i="8" s="1"/>
  <c r="BU16" i="8"/>
  <c r="BU17" i="8"/>
  <c r="BU18" i="8"/>
  <c r="BU19" i="8"/>
  <c r="BU20" i="8"/>
  <c r="BU21" i="8"/>
  <c r="BU22" i="8"/>
  <c r="BU23" i="8"/>
  <c r="BU24" i="8"/>
  <c r="BU25" i="8"/>
  <c r="BU26" i="8"/>
  <c r="BM26" i="8" s="1"/>
  <c r="BU27" i="8"/>
  <c r="BU28" i="8"/>
  <c r="BU29" i="8"/>
  <c r="BU30" i="8"/>
  <c r="BU31" i="8"/>
  <c r="BU32" i="8"/>
  <c r="BU33" i="8"/>
  <c r="BU34" i="8"/>
  <c r="BU35" i="8"/>
  <c r="BU36" i="8"/>
  <c r="BU37" i="8"/>
  <c r="BU38" i="8"/>
  <c r="BU39" i="8"/>
  <c r="BU40" i="8"/>
  <c r="BU41" i="8"/>
  <c r="BU42" i="8"/>
  <c r="BM42" i="8" s="1"/>
  <c r="BN8" i="8"/>
  <c r="BN9" i="8"/>
  <c r="BN10" i="8"/>
  <c r="BN11" i="8"/>
  <c r="BN12" i="8"/>
  <c r="BN13" i="8"/>
  <c r="BN14" i="8"/>
  <c r="BN15" i="8"/>
  <c r="BN16" i="8"/>
  <c r="BN17" i="8"/>
  <c r="BN18" i="8"/>
  <c r="BN19" i="8"/>
  <c r="BM19" i="8" s="1"/>
  <c r="BN20" i="8"/>
  <c r="BN21" i="8"/>
  <c r="BN22" i="8"/>
  <c r="BN23" i="8"/>
  <c r="BN24" i="8"/>
  <c r="BN25" i="8"/>
  <c r="BN26" i="8"/>
  <c r="BN27" i="8"/>
  <c r="BM27" i="8" s="1"/>
  <c r="BN28" i="8"/>
  <c r="BN29" i="8"/>
  <c r="BN30" i="8"/>
  <c r="BN31" i="8"/>
  <c r="BM31" i="8" s="1"/>
  <c r="BN32" i="8"/>
  <c r="BN33" i="8"/>
  <c r="BN34" i="8"/>
  <c r="BN35" i="8"/>
  <c r="BN36" i="8"/>
  <c r="BN37" i="8"/>
  <c r="BN38" i="8"/>
  <c r="BN39" i="8"/>
  <c r="BM39" i="8" s="1"/>
  <c r="BN40" i="8"/>
  <c r="BN41" i="8"/>
  <c r="BN42" i="8"/>
  <c r="BM9" i="8"/>
  <c r="BM11" i="8"/>
  <c r="BM13" i="8"/>
  <c r="BM14" i="8"/>
  <c r="BM17" i="8"/>
  <c r="BM18" i="8"/>
  <c r="BM22" i="8"/>
  <c r="BM23" i="8"/>
  <c r="BM25" i="8"/>
  <c r="BM29" i="8"/>
  <c r="BM30" i="8"/>
  <c r="BM33" i="8"/>
  <c r="BM34" i="8"/>
  <c r="BM35" i="8"/>
  <c r="BM38" i="8"/>
  <c r="BM41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28" i="8"/>
  <c r="BF29" i="8"/>
  <c r="BF30" i="8"/>
  <c r="BF31" i="8"/>
  <c r="BF32" i="8"/>
  <c r="BF33" i="8"/>
  <c r="BF34" i="8"/>
  <c r="BF35" i="8"/>
  <c r="BF36" i="8"/>
  <c r="BF37" i="8"/>
  <c r="BF38" i="8"/>
  <c r="BF39" i="8"/>
  <c r="BF40" i="8"/>
  <c r="BF41" i="8"/>
  <c r="BF42" i="8"/>
  <c r="AY8" i="8"/>
  <c r="AY9" i="8"/>
  <c r="AY10" i="8"/>
  <c r="AY11" i="8"/>
  <c r="AY12" i="8"/>
  <c r="AY13" i="8"/>
  <c r="AX13" i="8" s="1"/>
  <c r="AY14" i="8"/>
  <c r="AY15" i="8"/>
  <c r="AY16" i="8"/>
  <c r="AY17" i="8"/>
  <c r="AX17" i="8" s="1"/>
  <c r="AY18" i="8"/>
  <c r="AY19" i="8"/>
  <c r="AY20" i="8"/>
  <c r="AY21" i="8"/>
  <c r="AX21" i="8" s="1"/>
  <c r="AY22" i="8"/>
  <c r="AY23" i="8"/>
  <c r="AY24" i="8"/>
  <c r="AY25" i="8"/>
  <c r="AX25" i="8" s="1"/>
  <c r="AY26" i="8"/>
  <c r="AY27" i="8"/>
  <c r="AY28" i="8"/>
  <c r="AY29" i="8"/>
  <c r="AX29" i="8" s="1"/>
  <c r="AY30" i="8"/>
  <c r="AY31" i="8"/>
  <c r="AY32" i="8"/>
  <c r="AY33" i="8"/>
  <c r="AX33" i="8" s="1"/>
  <c r="AY34" i="8"/>
  <c r="AY35" i="8"/>
  <c r="AY36" i="8"/>
  <c r="AY37" i="8"/>
  <c r="AX37" i="8" s="1"/>
  <c r="AY38" i="8"/>
  <c r="AY39" i="8"/>
  <c r="AY40" i="8"/>
  <c r="AY41" i="8"/>
  <c r="AX41" i="8" s="1"/>
  <c r="AY42" i="8"/>
  <c r="AX42" i="8" s="1"/>
  <c r="AX10" i="8"/>
  <c r="AX11" i="8"/>
  <c r="AX14" i="8"/>
  <c r="AX15" i="8"/>
  <c r="AX18" i="8"/>
  <c r="AX19" i="8"/>
  <c r="AX22" i="8"/>
  <c r="AX23" i="8"/>
  <c r="AX26" i="8"/>
  <c r="AX27" i="8"/>
  <c r="AX30" i="8"/>
  <c r="AX31" i="8"/>
  <c r="AX34" i="8"/>
  <c r="AX35" i="8"/>
  <c r="AX38" i="8"/>
  <c r="AX39" i="8"/>
  <c r="AQ8" i="8"/>
  <c r="AQ9" i="8"/>
  <c r="AI9" i="8" s="1"/>
  <c r="AQ10" i="8"/>
  <c r="AQ11" i="8"/>
  <c r="AQ12" i="8"/>
  <c r="AQ13" i="8"/>
  <c r="AI13" i="8" s="1"/>
  <c r="AQ14" i="8"/>
  <c r="AQ15" i="8"/>
  <c r="AQ16" i="8"/>
  <c r="AQ17" i="8"/>
  <c r="AI17" i="8" s="1"/>
  <c r="AQ18" i="8"/>
  <c r="AQ19" i="8"/>
  <c r="AQ20" i="8"/>
  <c r="AQ21" i="8"/>
  <c r="AI21" i="8" s="1"/>
  <c r="AQ22" i="8"/>
  <c r="AQ23" i="8"/>
  <c r="AQ24" i="8"/>
  <c r="AQ25" i="8"/>
  <c r="AI25" i="8" s="1"/>
  <c r="AQ26" i="8"/>
  <c r="AQ27" i="8"/>
  <c r="AQ28" i="8"/>
  <c r="AQ29" i="8"/>
  <c r="AI29" i="8" s="1"/>
  <c r="AQ30" i="8"/>
  <c r="AQ31" i="8"/>
  <c r="AQ32" i="8"/>
  <c r="AQ33" i="8"/>
  <c r="AI33" i="8" s="1"/>
  <c r="AQ34" i="8"/>
  <c r="AQ35" i="8"/>
  <c r="AQ36" i="8"/>
  <c r="AQ37" i="8"/>
  <c r="AI37" i="8" s="1"/>
  <c r="AQ38" i="8"/>
  <c r="AQ39" i="8"/>
  <c r="AQ40" i="8"/>
  <c r="AQ41" i="8"/>
  <c r="AI41" i="8" s="1"/>
  <c r="AQ42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I35" i="8" s="1"/>
  <c r="AJ36" i="8"/>
  <c r="AJ37" i="8"/>
  <c r="AJ38" i="8"/>
  <c r="AJ39" i="8"/>
  <c r="AJ40" i="8"/>
  <c r="AJ41" i="8"/>
  <c r="AJ42" i="8"/>
  <c r="AI11" i="8"/>
  <c r="AI15" i="8"/>
  <c r="AI19" i="8"/>
  <c r="AI23" i="8"/>
  <c r="AI27" i="8"/>
  <c r="AI31" i="8"/>
  <c r="AI39" i="8"/>
  <c r="AB8" i="8"/>
  <c r="AB9" i="8"/>
  <c r="AB10" i="8"/>
  <c r="AB11" i="8"/>
  <c r="AB12" i="8"/>
  <c r="AB13" i="8"/>
  <c r="AB14" i="8"/>
  <c r="T14" i="8" s="1"/>
  <c r="AB15" i="8"/>
  <c r="AB16" i="8"/>
  <c r="AB17" i="8"/>
  <c r="AB18" i="8"/>
  <c r="AB19" i="8"/>
  <c r="AB20" i="8"/>
  <c r="AB21" i="8"/>
  <c r="AB22" i="8"/>
  <c r="T22" i="8" s="1"/>
  <c r="AB23" i="8"/>
  <c r="AB24" i="8"/>
  <c r="AB25" i="8"/>
  <c r="AB26" i="8"/>
  <c r="AB27" i="8"/>
  <c r="AB28" i="8"/>
  <c r="AB29" i="8"/>
  <c r="AB30" i="8"/>
  <c r="T30" i="8" s="1"/>
  <c r="AB31" i="8"/>
  <c r="AB32" i="8"/>
  <c r="AB33" i="8"/>
  <c r="AB34" i="8"/>
  <c r="AB35" i="8"/>
  <c r="AB36" i="8"/>
  <c r="AB37" i="8"/>
  <c r="AB38" i="8"/>
  <c r="T38" i="8" s="1"/>
  <c r="AB39" i="8"/>
  <c r="AB40" i="8"/>
  <c r="AB41" i="8"/>
  <c r="AB42" i="8"/>
  <c r="U8" i="8"/>
  <c r="U9" i="8"/>
  <c r="U10" i="8"/>
  <c r="U11" i="8"/>
  <c r="T11" i="8" s="1"/>
  <c r="U12" i="8"/>
  <c r="U13" i="8"/>
  <c r="T13" i="8" s="1"/>
  <c r="U14" i="8"/>
  <c r="U15" i="8"/>
  <c r="T15" i="8" s="1"/>
  <c r="U16" i="8"/>
  <c r="U17" i="8"/>
  <c r="T17" i="8" s="1"/>
  <c r="U18" i="8"/>
  <c r="U19" i="8"/>
  <c r="T19" i="8" s="1"/>
  <c r="U20" i="8"/>
  <c r="U21" i="8"/>
  <c r="T21" i="8" s="1"/>
  <c r="U22" i="8"/>
  <c r="U23" i="8"/>
  <c r="T23" i="8" s="1"/>
  <c r="U24" i="8"/>
  <c r="U25" i="8"/>
  <c r="T25" i="8" s="1"/>
  <c r="U26" i="8"/>
  <c r="U27" i="8"/>
  <c r="T27" i="8" s="1"/>
  <c r="U28" i="8"/>
  <c r="U29" i="8"/>
  <c r="T29" i="8" s="1"/>
  <c r="U30" i="8"/>
  <c r="U31" i="8"/>
  <c r="T31" i="8" s="1"/>
  <c r="U32" i="8"/>
  <c r="U33" i="8"/>
  <c r="T33" i="8" s="1"/>
  <c r="U34" i="8"/>
  <c r="U35" i="8"/>
  <c r="T35" i="8" s="1"/>
  <c r="U36" i="8"/>
  <c r="U37" i="8"/>
  <c r="T37" i="8" s="1"/>
  <c r="U38" i="8"/>
  <c r="U39" i="8"/>
  <c r="T39" i="8" s="1"/>
  <c r="U40" i="8"/>
  <c r="U41" i="8"/>
  <c r="T41" i="8" s="1"/>
  <c r="U42" i="8"/>
  <c r="T10" i="8"/>
  <c r="T18" i="8"/>
  <c r="T26" i="8"/>
  <c r="T34" i="8"/>
  <c r="T42" i="8"/>
  <c r="M8" i="8"/>
  <c r="M9" i="8"/>
  <c r="M10" i="8"/>
  <c r="M11" i="8"/>
  <c r="M12" i="8"/>
  <c r="M13" i="8"/>
  <c r="M14" i="8"/>
  <c r="M15" i="8"/>
  <c r="E15" i="8" s="1"/>
  <c r="M16" i="8"/>
  <c r="M17" i="8"/>
  <c r="M18" i="8"/>
  <c r="M19" i="8"/>
  <c r="E19" i="8" s="1"/>
  <c r="M20" i="8"/>
  <c r="M21" i="8"/>
  <c r="M22" i="8"/>
  <c r="M23" i="8"/>
  <c r="E23" i="8" s="1"/>
  <c r="M24" i="8"/>
  <c r="M25" i="8"/>
  <c r="M26" i="8"/>
  <c r="M27" i="8"/>
  <c r="M28" i="8"/>
  <c r="M29" i="8"/>
  <c r="M30" i="8"/>
  <c r="M31" i="8"/>
  <c r="E31" i="8" s="1"/>
  <c r="M32" i="8"/>
  <c r="M33" i="8"/>
  <c r="M34" i="8"/>
  <c r="M35" i="8"/>
  <c r="E35" i="8" s="1"/>
  <c r="M36" i="8"/>
  <c r="M37" i="8"/>
  <c r="M38" i="8"/>
  <c r="M39" i="8"/>
  <c r="E39" i="8" s="1"/>
  <c r="M40" i="8"/>
  <c r="M41" i="8"/>
  <c r="M42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E9" i="8"/>
  <c r="E11" i="8"/>
  <c r="E13" i="8"/>
  <c r="E14" i="8"/>
  <c r="E17" i="8"/>
  <c r="E25" i="8"/>
  <c r="E27" i="8"/>
  <c r="E29" i="8"/>
  <c r="E30" i="8"/>
  <c r="E33" i="8"/>
  <c r="E41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I31" i="10"/>
  <c r="DI32" i="10"/>
  <c r="DI33" i="10"/>
  <c r="DI34" i="10"/>
  <c r="DI35" i="10"/>
  <c r="DI36" i="10"/>
  <c r="DI37" i="10"/>
  <c r="DI38" i="10"/>
  <c r="DI39" i="10"/>
  <c r="DI40" i="10"/>
  <c r="DI41" i="10"/>
  <c r="DI42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G29" i="10"/>
  <c r="DG30" i="10"/>
  <c r="DG31" i="10"/>
  <c r="DG32" i="10"/>
  <c r="DG33" i="10"/>
  <c r="DG34" i="10"/>
  <c r="DG35" i="10"/>
  <c r="DG36" i="10"/>
  <c r="DG37" i="10"/>
  <c r="DG38" i="10"/>
  <c r="DG39" i="10"/>
  <c r="DG40" i="10"/>
  <c r="DG41" i="10"/>
  <c r="DG42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F31" i="10"/>
  <c r="DF32" i="10"/>
  <c r="DF33" i="10"/>
  <c r="DF34" i="10"/>
  <c r="DF35" i="10"/>
  <c r="DF36" i="10"/>
  <c r="DF37" i="10"/>
  <c r="DF38" i="10"/>
  <c r="DF39" i="10"/>
  <c r="DF40" i="10"/>
  <c r="DF41" i="10"/>
  <c r="DF42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E29" i="10"/>
  <c r="DE30" i="10"/>
  <c r="DE31" i="10"/>
  <c r="DE32" i="10"/>
  <c r="DE33" i="10"/>
  <c r="DE34" i="10"/>
  <c r="DE35" i="10"/>
  <c r="DE36" i="10"/>
  <c r="DE37" i="10"/>
  <c r="DE38" i="10"/>
  <c r="DE39" i="10"/>
  <c r="DE40" i="10"/>
  <c r="DE41" i="10"/>
  <c r="DE42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D33" i="10"/>
  <c r="DD34" i="10"/>
  <c r="DD35" i="10"/>
  <c r="DD36" i="10"/>
  <c r="DD37" i="10"/>
  <c r="DD38" i="10"/>
  <c r="DD39" i="10"/>
  <c r="DD40" i="10"/>
  <c r="DD41" i="10"/>
  <c r="DD42" i="10"/>
  <c r="DC8" i="10"/>
  <c r="DC9" i="10"/>
  <c r="DC10" i="10"/>
  <c r="DC11" i="10"/>
  <c r="DC12" i="10"/>
  <c r="DA12" i="10" s="1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A24" i="10" s="1"/>
  <c r="DC25" i="10"/>
  <c r="DC26" i="10"/>
  <c r="DC27" i="10"/>
  <c r="DC28" i="10"/>
  <c r="DC29" i="10"/>
  <c r="DC30" i="10"/>
  <c r="DC31" i="10"/>
  <c r="DC32" i="10"/>
  <c r="DC33" i="10"/>
  <c r="DC34" i="10"/>
  <c r="DC35" i="10"/>
  <c r="DC36" i="10"/>
  <c r="DA36" i="10" s="1"/>
  <c r="DC37" i="10"/>
  <c r="DC38" i="10"/>
  <c r="DC39" i="10"/>
  <c r="DC40" i="10"/>
  <c r="DA40" i="10" s="1"/>
  <c r="DC41" i="10"/>
  <c r="DC42" i="10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B33" i="10"/>
  <c r="DB34" i="10"/>
  <c r="DB35" i="10"/>
  <c r="DB36" i="10"/>
  <c r="DB37" i="10"/>
  <c r="DB38" i="10"/>
  <c r="DB39" i="10"/>
  <c r="DB40" i="10"/>
  <c r="DB41" i="10"/>
  <c r="DB42" i="10"/>
  <c r="CZ14" i="10"/>
  <c r="CX8" i="10"/>
  <c r="CW37" i="10"/>
  <c r="CP37" i="10" s="1"/>
  <c r="CU31" i="10"/>
  <c r="CQ8" i="10"/>
  <c r="CN17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L38" i="10"/>
  <c r="CL39" i="10"/>
  <c r="CL40" i="10"/>
  <c r="CL41" i="10"/>
  <c r="CL42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K37" i="10"/>
  <c r="CK38" i="10"/>
  <c r="CK39" i="10"/>
  <c r="CK40" i="10"/>
  <c r="CK41" i="10"/>
  <c r="CK42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J34" i="10"/>
  <c r="CJ35" i="10"/>
  <c r="CJ36" i="10"/>
  <c r="CJ37" i="10"/>
  <c r="CJ38" i="10"/>
  <c r="CJ39" i="10"/>
  <c r="CJ40" i="10"/>
  <c r="CJ41" i="10"/>
  <c r="CJ42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I34" i="10"/>
  <c r="CI35" i="10"/>
  <c r="CI36" i="10"/>
  <c r="CI37" i="10"/>
  <c r="CI38" i="10"/>
  <c r="CI39" i="10"/>
  <c r="CI40" i="10"/>
  <c r="CI41" i="10"/>
  <c r="CI42" i="10"/>
  <c r="CH8" i="10"/>
  <c r="CH9" i="10"/>
  <c r="CH10" i="10"/>
  <c r="CH11" i="10"/>
  <c r="CF11" i="10" s="1"/>
  <c r="CH12" i="10"/>
  <c r="CH13" i="10"/>
  <c r="CH14" i="10"/>
  <c r="CH15" i="10"/>
  <c r="CF15" i="10" s="1"/>
  <c r="CH16" i="10"/>
  <c r="CH17" i="10"/>
  <c r="CH18" i="10"/>
  <c r="CH19" i="10"/>
  <c r="CF19" i="10" s="1"/>
  <c r="CH20" i="10"/>
  <c r="CH21" i="10"/>
  <c r="CH22" i="10"/>
  <c r="CH23" i="10"/>
  <c r="CF23" i="10" s="1"/>
  <c r="CH24" i="10"/>
  <c r="CH25" i="10"/>
  <c r="CH26" i="10"/>
  <c r="CH27" i="10"/>
  <c r="CF27" i="10" s="1"/>
  <c r="CH28" i="10"/>
  <c r="CH29" i="10"/>
  <c r="CH30" i="10"/>
  <c r="CH31" i="10"/>
  <c r="CH32" i="10"/>
  <c r="CH33" i="10"/>
  <c r="CH34" i="10"/>
  <c r="CH35" i="10"/>
  <c r="CH36" i="10"/>
  <c r="CH37" i="10"/>
  <c r="CH38" i="10"/>
  <c r="CH39" i="10"/>
  <c r="CF39" i="10" s="1"/>
  <c r="CH40" i="10"/>
  <c r="CH41" i="10"/>
  <c r="CH42" i="10"/>
  <c r="CG8" i="10"/>
  <c r="CG9" i="10"/>
  <c r="CG10" i="10"/>
  <c r="CG11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G25" i="10"/>
  <c r="CG26" i="10"/>
  <c r="CG27" i="10"/>
  <c r="CG28" i="10"/>
  <c r="CG29" i="10"/>
  <c r="CG30" i="10"/>
  <c r="CG31" i="10"/>
  <c r="CG32" i="10"/>
  <c r="CG33" i="10"/>
  <c r="CG34" i="10"/>
  <c r="CG35" i="10"/>
  <c r="CG36" i="10"/>
  <c r="CG37" i="10"/>
  <c r="CG38" i="10"/>
  <c r="CG39" i="10"/>
  <c r="CG40" i="10"/>
  <c r="CG41" i="10"/>
  <c r="CG42" i="10"/>
  <c r="CF31" i="10"/>
  <c r="CE9" i="10"/>
  <c r="BX9" i="10" s="1"/>
  <c r="CE25" i="10"/>
  <c r="BX25" i="10" s="1"/>
  <c r="CE41" i="10"/>
  <c r="CD22" i="10"/>
  <c r="BW22" i="10" s="1"/>
  <c r="CD38" i="10"/>
  <c r="BW38" i="10" s="1"/>
  <c r="CC19" i="10"/>
  <c r="BV19" i="10" s="1"/>
  <c r="CC35" i="10"/>
  <c r="BV35" i="10" s="1"/>
  <c r="CB16" i="10"/>
  <c r="BU16" i="10" s="1"/>
  <c r="CB32" i="10"/>
  <c r="BU32" i="10" s="1"/>
  <c r="CA13" i="10"/>
  <c r="BT13" i="10" s="1"/>
  <c r="CA29" i="10"/>
  <c r="BT29" i="10" s="1"/>
  <c r="BZ10" i="10"/>
  <c r="BZ26" i="10"/>
  <c r="BZ42" i="10"/>
  <c r="BX41" i="10"/>
  <c r="BV16" i="10"/>
  <c r="BV32" i="10"/>
  <c r="BU9" i="10"/>
  <c r="BU17" i="10"/>
  <c r="BU25" i="10"/>
  <c r="BU33" i="10"/>
  <c r="BU41" i="10"/>
  <c r="BT12" i="10"/>
  <c r="BT28" i="10"/>
  <c r="BS11" i="10"/>
  <c r="BS31" i="10"/>
  <c r="BS39" i="10"/>
  <c r="BK8" i="10"/>
  <c r="BK9" i="10"/>
  <c r="BK10" i="10"/>
  <c r="BC10" i="10" s="1"/>
  <c r="I10" i="1" s="1"/>
  <c r="BK11" i="10"/>
  <c r="BK12" i="10"/>
  <c r="BK13" i="10"/>
  <c r="BC13" i="10" s="1"/>
  <c r="I13" i="1" s="1"/>
  <c r="BK14" i="10"/>
  <c r="BC14" i="10" s="1"/>
  <c r="I14" i="1" s="1"/>
  <c r="BK15" i="10"/>
  <c r="BK16" i="10"/>
  <c r="BK17" i="10"/>
  <c r="BK18" i="10"/>
  <c r="BK19" i="10"/>
  <c r="BK20" i="10"/>
  <c r="BK21" i="10"/>
  <c r="BC21" i="10" s="1"/>
  <c r="I21" i="1" s="1"/>
  <c r="BK22" i="10"/>
  <c r="BK23" i="10"/>
  <c r="BK24" i="10"/>
  <c r="BK25" i="10"/>
  <c r="BC25" i="10" s="1"/>
  <c r="I25" i="1" s="1"/>
  <c r="BK26" i="10"/>
  <c r="BC26" i="10" s="1"/>
  <c r="I26" i="1" s="1"/>
  <c r="BK27" i="10"/>
  <c r="BK28" i="10"/>
  <c r="BK29" i="10"/>
  <c r="BK30" i="10"/>
  <c r="BC30" i="10" s="1"/>
  <c r="I30" i="1" s="1"/>
  <c r="BK31" i="10"/>
  <c r="BK32" i="10"/>
  <c r="BK33" i="10"/>
  <c r="BK34" i="10"/>
  <c r="BK35" i="10"/>
  <c r="BK36" i="10"/>
  <c r="BK37" i="10"/>
  <c r="BC37" i="10" s="1"/>
  <c r="I37" i="1" s="1"/>
  <c r="BK38" i="10"/>
  <c r="BK39" i="10"/>
  <c r="BK40" i="10"/>
  <c r="BK41" i="10"/>
  <c r="BK42" i="10"/>
  <c r="BC42" i="10" s="1"/>
  <c r="I42" i="1" s="1"/>
  <c r="BD8" i="10"/>
  <c r="BD9" i="10"/>
  <c r="BD10" i="10"/>
  <c r="BD11" i="10"/>
  <c r="BC11" i="10" s="1"/>
  <c r="I11" i="1" s="1"/>
  <c r="BD12" i="10"/>
  <c r="BD13" i="10"/>
  <c r="BD14" i="10"/>
  <c r="BD15" i="10"/>
  <c r="BD16" i="10"/>
  <c r="BD17" i="10"/>
  <c r="BD18" i="10"/>
  <c r="BC18" i="10" s="1"/>
  <c r="I18" i="1" s="1"/>
  <c r="BD19" i="10"/>
  <c r="BC19" i="10" s="1"/>
  <c r="I19" i="1" s="1"/>
  <c r="BD20" i="10"/>
  <c r="BD21" i="10"/>
  <c r="BD22" i="10"/>
  <c r="BD23" i="10"/>
  <c r="BC23" i="10" s="1"/>
  <c r="I23" i="1" s="1"/>
  <c r="BD24" i="10"/>
  <c r="BD25" i="10"/>
  <c r="BD26" i="10"/>
  <c r="BD27" i="10"/>
  <c r="BC27" i="10" s="1"/>
  <c r="I27" i="1" s="1"/>
  <c r="BD28" i="10"/>
  <c r="BD29" i="10"/>
  <c r="BD30" i="10"/>
  <c r="BD31" i="10"/>
  <c r="BC31" i="10" s="1"/>
  <c r="I31" i="1" s="1"/>
  <c r="BD32" i="10"/>
  <c r="BD33" i="10"/>
  <c r="BD34" i="10"/>
  <c r="BD35" i="10"/>
  <c r="BC35" i="10" s="1"/>
  <c r="I35" i="1" s="1"/>
  <c r="BD36" i="10"/>
  <c r="BD37" i="10"/>
  <c r="BD38" i="10"/>
  <c r="BC38" i="10" s="1"/>
  <c r="BD39" i="10"/>
  <c r="BC39" i="10" s="1"/>
  <c r="I39" i="1" s="1"/>
  <c r="BD40" i="10"/>
  <c r="BD41" i="10"/>
  <c r="BD42" i="10"/>
  <c r="BC9" i="10"/>
  <c r="I9" i="1" s="1"/>
  <c r="BC15" i="10"/>
  <c r="I15" i="1" s="1"/>
  <c r="BC17" i="10"/>
  <c r="BC22" i="10"/>
  <c r="I22" i="1" s="1"/>
  <c r="BC29" i="10"/>
  <c r="I29" i="1" s="1"/>
  <c r="BC33" i="10"/>
  <c r="BC34" i="10"/>
  <c r="I34" i="1" s="1"/>
  <c r="BC41" i="10"/>
  <c r="I41" i="1" s="1"/>
  <c r="AY8" i="10"/>
  <c r="CZ8" i="10" s="1"/>
  <c r="CS8" i="10" s="1"/>
  <c r="AY9" i="10"/>
  <c r="CZ9" i="10" s="1"/>
  <c r="CS9" i="10" s="1"/>
  <c r="AY10" i="10"/>
  <c r="CZ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AY15" i="10"/>
  <c r="CZ15" i="10" s="1"/>
  <c r="CS15" i="10" s="1"/>
  <c r="AY16" i="10"/>
  <c r="CZ16" i="10" s="1"/>
  <c r="CS16" i="10" s="1"/>
  <c r="AY17" i="10"/>
  <c r="CZ17" i="10" s="1"/>
  <c r="CS17" i="10" s="1"/>
  <c r="AY18" i="10"/>
  <c r="CZ18" i="10" s="1"/>
  <c r="AY19" i="10"/>
  <c r="CZ19" i="10" s="1"/>
  <c r="CS19" i="10" s="1"/>
  <c r="AY20" i="10"/>
  <c r="CZ20" i="10" s="1"/>
  <c r="CS20" i="10" s="1"/>
  <c r="AY21" i="10"/>
  <c r="CZ21" i="10" s="1"/>
  <c r="AY22" i="10"/>
  <c r="CZ22" i="10" s="1"/>
  <c r="AY23" i="10"/>
  <c r="CZ23" i="10" s="1"/>
  <c r="CS23" i="10" s="1"/>
  <c r="AY24" i="10"/>
  <c r="CZ24" i="10" s="1"/>
  <c r="CS24" i="10" s="1"/>
  <c r="AY25" i="10"/>
  <c r="CZ25" i="10" s="1"/>
  <c r="CS25" i="10" s="1"/>
  <c r="AY26" i="10"/>
  <c r="CZ26" i="10" s="1"/>
  <c r="AY27" i="10"/>
  <c r="CZ27" i="10" s="1"/>
  <c r="CS27" i="10" s="1"/>
  <c r="AY28" i="10"/>
  <c r="CZ28" i="10" s="1"/>
  <c r="CS28" i="10" s="1"/>
  <c r="AY29" i="10"/>
  <c r="AY30" i="10"/>
  <c r="CZ30" i="10" s="1"/>
  <c r="AY31" i="10"/>
  <c r="CZ31" i="10" s="1"/>
  <c r="CS31" i="10" s="1"/>
  <c r="AY32" i="10"/>
  <c r="CZ32" i="10" s="1"/>
  <c r="CS32" i="10" s="1"/>
  <c r="AY33" i="10"/>
  <c r="CZ33" i="10" s="1"/>
  <c r="CS33" i="10" s="1"/>
  <c r="AY34" i="10"/>
  <c r="AY35" i="10"/>
  <c r="CZ35" i="10" s="1"/>
  <c r="CS35" i="10" s="1"/>
  <c r="AY36" i="10"/>
  <c r="CZ36" i="10" s="1"/>
  <c r="CS36" i="10" s="1"/>
  <c r="AY37" i="10"/>
  <c r="CZ37" i="10" s="1"/>
  <c r="CS37" i="10" s="1"/>
  <c r="AY38" i="10"/>
  <c r="CZ38" i="10" s="1"/>
  <c r="AY39" i="10"/>
  <c r="CZ39" i="10" s="1"/>
  <c r="CS39" i="10" s="1"/>
  <c r="AY40" i="10"/>
  <c r="CZ40" i="10" s="1"/>
  <c r="CS40" i="10" s="1"/>
  <c r="AY41" i="10"/>
  <c r="CZ41" i="10" s="1"/>
  <c r="CS41" i="10" s="1"/>
  <c r="AY42" i="10"/>
  <c r="CZ42" i="10" s="1"/>
  <c r="AU8" i="10"/>
  <c r="CY8" i="10" s="1"/>
  <c r="CR8" i="10" s="1"/>
  <c r="AU9" i="10"/>
  <c r="CY9" i="10" s="1"/>
  <c r="CR9" i="10" s="1"/>
  <c r="AU10" i="10"/>
  <c r="CY10" i="10" s="1"/>
  <c r="AU11" i="10"/>
  <c r="CY11" i="10" s="1"/>
  <c r="CR11" i="10" s="1"/>
  <c r="AU12" i="10"/>
  <c r="CY12" i="10" s="1"/>
  <c r="CR12" i="10" s="1"/>
  <c r="AU13" i="10"/>
  <c r="CY13" i="10" s="1"/>
  <c r="CR13" i="10" s="1"/>
  <c r="AU14" i="10"/>
  <c r="CY14" i="10" s="1"/>
  <c r="CR14" i="10" s="1"/>
  <c r="AU15" i="10"/>
  <c r="CY15" i="10" s="1"/>
  <c r="CR15" i="10" s="1"/>
  <c r="AU16" i="10"/>
  <c r="CY16" i="10" s="1"/>
  <c r="CR16" i="10" s="1"/>
  <c r="AU17" i="10"/>
  <c r="CY17" i="10" s="1"/>
  <c r="CR17" i="10" s="1"/>
  <c r="AU18" i="10"/>
  <c r="CY18" i="10" s="1"/>
  <c r="AU19" i="10"/>
  <c r="CY19" i="10" s="1"/>
  <c r="CR19" i="10" s="1"/>
  <c r="AU20" i="10"/>
  <c r="CY20" i="10" s="1"/>
  <c r="CR20" i="10" s="1"/>
  <c r="AU21" i="10"/>
  <c r="CY21" i="10" s="1"/>
  <c r="CR21" i="10" s="1"/>
  <c r="AU22" i="10"/>
  <c r="CY22" i="10" s="1"/>
  <c r="AU23" i="10"/>
  <c r="CY23" i="10" s="1"/>
  <c r="CR23" i="10" s="1"/>
  <c r="AU24" i="10"/>
  <c r="CY24" i="10" s="1"/>
  <c r="CR24" i="10" s="1"/>
  <c r="AU25" i="10"/>
  <c r="CY25" i="10" s="1"/>
  <c r="CR25" i="10" s="1"/>
  <c r="AU26" i="10"/>
  <c r="CY26" i="10" s="1"/>
  <c r="AU27" i="10"/>
  <c r="CY27" i="10" s="1"/>
  <c r="CR27" i="10" s="1"/>
  <c r="AU28" i="10"/>
  <c r="CY28" i="10" s="1"/>
  <c r="CR28" i="10" s="1"/>
  <c r="AU29" i="10"/>
  <c r="CY29" i="10" s="1"/>
  <c r="CR29" i="10" s="1"/>
  <c r="AU30" i="10"/>
  <c r="CY30" i="10" s="1"/>
  <c r="CR30" i="10" s="1"/>
  <c r="AU31" i="10"/>
  <c r="CY31" i="10" s="1"/>
  <c r="CR31" i="10" s="1"/>
  <c r="AU32" i="10"/>
  <c r="CY32" i="10" s="1"/>
  <c r="CR32" i="10" s="1"/>
  <c r="AU33" i="10"/>
  <c r="CY33" i="10" s="1"/>
  <c r="CR33" i="10" s="1"/>
  <c r="AU34" i="10"/>
  <c r="CY34" i="10" s="1"/>
  <c r="AU35" i="10"/>
  <c r="CY35" i="10" s="1"/>
  <c r="CR35" i="10" s="1"/>
  <c r="AU36" i="10"/>
  <c r="CY36" i="10" s="1"/>
  <c r="CR36" i="10" s="1"/>
  <c r="AU37" i="10"/>
  <c r="CY37" i="10" s="1"/>
  <c r="CR37" i="10" s="1"/>
  <c r="AU38" i="10"/>
  <c r="CY38" i="10" s="1"/>
  <c r="AU39" i="10"/>
  <c r="CY39" i="10" s="1"/>
  <c r="CR39" i="10" s="1"/>
  <c r="AU40" i="10"/>
  <c r="CY40" i="10" s="1"/>
  <c r="CR40" i="10" s="1"/>
  <c r="AU41" i="10"/>
  <c r="CY41" i="10" s="1"/>
  <c r="CR41" i="10" s="1"/>
  <c r="AU42" i="10"/>
  <c r="CY42" i="10" s="1"/>
  <c r="AQ8" i="10"/>
  <c r="AQ9" i="10"/>
  <c r="CX9" i="10" s="1"/>
  <c r="CQ9" i="10" s="1"/>
  <c r="AQ10" i="10"/>
  <c r="CX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CX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AQ23" i="10"/>
  <c r="CX23" i="10" s="1"/>
  <c r="CQ23" i="10" s="1"/>
  <c r="AQ24" i="10"/>
  <c r="CX24" i="10" s="1"/>
  <c r="CQ24" i="10" s="1"/>
  <c r="AQ25" i="10"/>
  <c r="CX25" i="10" s="1"/>
  <c r="CQ25" i="10" s="1"/>
  <c r="AQ26" i="10"/>
  <c r="CX26" i="10" s="1"/>
  <c r="AQ27" i="10"/>
  <c r="CX27" i="10" s="1"/>
  <c r="CQ27" i="10" s="1"/>
  <c r="AQ28" i="10"/>
  <c r="CX28" i="10" s="1"/>
  <c r="CQ28" i="10" s="1"/>
  <c r="AQ29" i="10"/>
  <c r="CX29" i="10" s="1"/>
  <c r="CQ29" i="10" s="1"/>
  <c r="AQ30" i="10"/>
  <c r="CX30" i="10" s="1"/>
  <c r="AQ31" i="10"/>
  <c r="CX31" i="10" s="1"/>
  <c r="CQ31" i="10" s="1"/>
  <c r="AQ32" i="10"/>
  <c r="CX32" i="10" s="1"/>
  <c r="CQ32" i="10" s="1"/>
  <c r="AQ33" i="10"/>
  <c r="CX33" i="10" s="1"/>
  <c r="CQ33" i="10" s="1"/>
  <c r="AQ34" i="10"/>
  <c r="CX34" i="10" s="1"/>
  <c r="AQ35" i="10"/>
  <c r="CX35" i="10" s="1"/>
  <c r="CQ35" i="10" s="1"/>
  <c r="AQ36" i="10"/>
  <c r="CX36" i="10" s="1"/>
  <c r="CQ36" i="10" s="1"/>
  <c r="AQ37" i="10"/>
  <c r="CX37" i="10" s="1"/>
  <c r="CQ37" i="10" s="1"/>
  <c r="AQ38" i="10"/>
  <c r="CX38" i="10" s="1"/>
  <c r="AQ39" i="10"/>
  <c r="CX39" i="10" s="1"/>
  <c r="CQ39" i="10" s="1"/>
  <c r="AQ40" i="10"/>
  <c r="CX40" i="10" s="1"/>
  <c r="CQ40" i="10" s="1"/>
  <c r="AQ41" i="10"/>
  <c r="CX41" i="10" s="1"/>
  <c r="CQ41" i="10" s="1"/>
  <c r="AQ42" i="10"/>
  <c r="CX42" i="10" s="1"/>
  <c r="AM8" i="10"/>
  <c r="CW8" i="10" s="1"/>
  <c r="CP8" i="10" s="1"/>
  <c r="AM9" i="10"/>
  <c r="CW9" i="10" s="1"/>
  <c r="CP9" i="10" s="1"/>
  <c r="AM10" i="10"/>
  <c r="CW10" i="10" s="1"/>
  <c r="AM11" i="10"/>
  <c r="CW11" i="10" s="1"/>
  <c r="CP11" i="10" s="1"/>
  <c r="AM12" i="10"/>
  <c r="CW12" i="10" s="1"/>
  <c r="CP12" i="10" s="1"/>
  <c r="AM13" i="10"/>
  <c r="CW13" i="10" s="1"/>
  <c r="CP13" i="10" s="1"/>
  <c r="AM14" i="10"/>
  <c r="CW14" i="10" s="1"/>
  <c r="AM15" i="10"/>
  <c r="CW15" i="10" s="1"/>
  <c r="CP15" i="10" s="1"/>
  <c r="AM16" i="10"/>
  <c r="CW16" i="10" s="1"/>
  <c r="CP16" i="10" s="1"/>
  <c r="AM17" i="10"/>
  <c r="CW17" i="10" s="1"/>
  <c r="AM18" i="10"/>
  <c r="CW18" i="10" s="1"/>
  <c r="AM19" i="10"/>
  <c r="CW19" i="10" s="1"/>
  <c r="CP19" i="10" s="1"/>
  <c r="AM20" i="10"/>
  <c r="CW20" i="10" s="1"/>
  <c r="CP20" i="10" s="1"/>
  <c r="AM21" i="10"/>
  <c r="CW21" i="10" s="1"/>
  <c r="CP21" i="10" s="1"/>
  <c r="AM22" i="10"/>
  <c r="CW22" i="10" s="1"/>
  <c r="AM23" i="10"/>
  <c r="CW23" i="10" s="1"/>
  <c r="CP23" i="10" s="1"/>
  <c r="AM24" i="10"/>
  <c r="CW24" i="10" s="1"/>
  <c r="CP24" i="10" s="1"/>
  <c r="AM25" i="10"/>
  <c r="CW25" i="10" s="1"/>
  <c r="CP25" i="10" s="1"/>
  <c r="AM26" i="10"/>
  <c r="CW26" i="10" s="1"/>
  <c r="AM27" i="10"/>
  <c r="CW27" i="10" s="1"/>
  <c r="CP27" i="10" s="1"/>
  <c r="AM28" i="10"/>
  <c r="CW28" i="10" s="1"/>
  <c r="CP28" i="10" s="1"/>
  <c r="AM29" i="10"/>
  <c r="CW29" i="10" s="1"/>
  <c r="CP29" i="10" s="1"/>
  <c r="AM30" i="10"/>
  <c r="CW30" i="10" s="1"/>
  <c r="AM31" i="10"/>
  <c r="CW31" i="10" s="1"/>
  <c r="CP31" i="10" s="1"/>
  <c r="AM32" i="10"/>
  <c r="CW32" i="10" s="1"/>
  <c r="CP32" i="10" s="1"/>
  <c r="AM33" i="10"/>
  <c r="CW33" i="10" s="1"/>
  <c r="CP33" i="10" s="1"/>
  <c r="AM34" i="10"/>
  <c r="CW34" i="10" s="1"/>
  <c r="AM35" i="10"/>
  <c r="CW35" i="10" s="1"/>
  <c r="CP35" i="10" s="1"/>
  <c r="AM36" i="10"/>
  <c r="CW36" i="10" s="1"/>
  <c r="CP36" i="10" s="1"/>
  <c r="AM37" i="10"/>
  <c r="AM38" i="10"/>
  <c r="CW38" i="10" s="1"/>
  <c r="AM39" i="10"/>
  <c r="CW39" i="10" s="1"/>
  <c r="CP39" i="10" s="1"/>
  <c r="AM40" i="10"/>
  <c r="CW40" i="10" s="1"/>
  <c r="CP40" i="10" s="1"/>
  <c r="AM41" i="10"/>
  <c r="CW41" i="10" s="1"/>
  <c r="CP41" i="10" s="1"/>
  <c r="AM42" i="10"/>
  <c r="CW42" i="10" s="1"/>
  <c r="AI8" i="10"/>
  <c r="CV8" i="10" s="1"/>
  <c r="CO8" i="10" s="1"/>
  <c r="AI9" i="10"/>
  <c r="CV9" i="10" s="1"/>
  <c r="CO9" i="10" s="1"/>
  <c r="AI10" i="10"/>
  <c r="CV10" i="10" s="1"/>
  <c r="CO10" i="10" s="1"/>
  <c r="AI11" i="10"/>
  <c r="CV11" i="10" s="1"/>
  <c r="CO11" i="10" s="1"/>
  <c r="AI12" i="10"/>
  <c r="CV12" i="10" s="1"/>
  <c r="CO12" i="10" s="1"/>
  <c r="AI13" i="10"/>
  <c r="CV13" i="10" s="1"/>
  <c r="AI14" i="10"/>
  <c r="CV14" i="10" s="1"/>
  <c r="CO14" i="10" s="1"/>
  <c r="AI15" i="10"/>
  <c r="CV15" i="10" s="1"/>
  <c r="CO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CV21" i="10" s="1"/>
  <c r="AI22" i="10"/>
  <c r="CV22" i="10" s="1"/>
  <c r="CO22" i="10" s="1"/>
  <c r="AI23" i="10"/>
  <c r="CV23" i="10" s="1"/>
  <c r="CO23" i="10" s="1"/>
  <c r="AI24" i="10"/>
  <c r="CV24" i="10" s="1"/>
  <c r="CO24" i="10" s="1"/>
  <c r="AI25" i="10"/>
  <c r="CV25" i="10" s="1"/>
  <c r="CO25" i="10" s="1"/>
  <c r="AI26" i="10"/>
  <c r="CV26" i="10" s="1"/>
  <c r="CO26" i="10" s="1"/>
  <c r="AI27" i="10"/>
  <c r="CV27" i="10" s="1"/>
  <c r="CO27" i="10" s="1"/>
  <c r="AI28" i="10"/>
  <c r="CV28" i="10" s="1"/>
  <c r="CO28" i="10" s="1"/>
  <c r="AI29" i="10"/>
  <c r="CV29" i="10" s="1"/>
  <c r="AI30" i="10"/>
  <c r="CV30" i="10" s="1"/>
  <c r="CO30" i="10" s="1"/>
  <c r="AI31" i="10"/>
  <c r="CV31" i="10" s="1"/>
  <c r="CO31" i="10" s="1"/>
  <c r="AI32" i="10"/>
  <c r="CV32" i="10" s="1"/>
  <c r="CO32" i="10" s="1"/>
  <c r="AI33" i="10"/>
  <c r="CV33" i="10" s="1"/>
  <c r="CO33" i="10" s="1"/>
  <c r="AI34" i="10"/>
  <c r="CV34" i="10" s="1"/>
  <c r="CO34" i="10" s="1"/>
  <c r="AI35" i="10"/>
  <c r="CV35" i="10" s="1"/>
  <c r="CO35" i="10" s="1"/>
  <c r="AI36" i="10"/>
  <c r="CV36" i="10" s="1"/>
  <c r="CO36" i="10" s="1"/>
  <c r="AI37" i="10"/>
  <c r="CV37" i="10" s="1"/>
  <c r="AI38" i="10"/>
  <c r="CV38" i="10" s="1"/>
  <c r="CO38" i="10" s="1"/>
  <c r="AI39" i="10"/>
  <c r="CV39" i="10" s="1"/>
  <c r="CO39" i="10" s="1"/>
  <c r="AI40" i="10"/>
  <c r="CV40" i="10" s="1"/>
  <c r="CO40" i="10" s="1"/>
  <c r="AI41" i="10"/>
  <c r="CV41" i="10" s="1"/>
  <c r="CO41" i="10" s="1"/>
  <c r="AI42" i="10"/>
  <c r="CV42" i="10" s="1"/>
  <c r="CO42" i="10" s="1"/>
  <c r="AE8" i="10"/>
  <c r="CU8" i="10" s="1"/>
  <c r="CN8" i="10" s="1"/>
  <c r="AE9" i="10"/>
  <c r="CU9" i="10" s="1"/>
  <c r="CN9" i="10" s="1"/>
  <c r="AE10" i="10"/>
  <c r="CU10" i="10" s="1"/>
  <c r="AE11" i="10"/>
  <c r="CU11" i="10" s="1"/>
  <c r="AE12" i="10"/>
  <c r="CU12" i="10" s="1"/>
  <c r="CN12" i="10" s="1"/>
  <c r="AE13" i="10"/>
  <c r="CU13" i="10" s="1"/>
  <c r="AE14" i="10"/>
  <c r="CU14" i="10" s="1"/>
  <c r="AE15" i="10"/>
  <c r="CU15" i="10" s="1"/>
  <c r="AE16" i="10"/>
  <c r="CU16" i="10" s="1"/>
  <c r="CN16" i="10" s="1"/>
  <c r="AE17" i="10"/>
  <c r="CU17" i="10" s="1"/>
  <c r="AE18" i="10"/>
  <c r="CU18" i="10" s="1"/>
  <c r="AE19" i="10"/>
  <c r="CU19" i="10" s="1"/>
  <c r="AE20" i="10"/>
  <c r="CU20" i="10" s="1"/>
  <c r="CN20" i="10" s="1"/>
  <c r="AE21" i="10"/>
  <c r="CU21" i="10" s="1"/>
  <c r="AE22" i="10"/>
  <c r="CU22" i="10" s="1"/>
  <c r="AE23" i="10"/>
  <c r="CU23" i="10" s="1"/>
  <c r="AE24" i="10"/>
  <c r="CU24" i="10" s="1"/>
  <c r="CN24" i="10" s="1"/>
  <c r="AE25" i="10"/>
  <c r="CU25" i="10" s="1"/>
  <c r="CN25" i="10" s="1"/>
  <c r="AE26" i="10"/>
  <c r="CU26" i="10" s="1"/>
  <c r="AE27" i="10"/>
  <c r="CU27" i="10" s="1"/>
  <c r="CT27" i="10" s="1"/>
  <c r="AE28" i="10"/>
  <c r="CU28" i="10" s="1"/>
  <c r="CN28" i="10" s="1"/>
  <c r="AE29" i="10"/>
  <c r="CU29" i="10" s="1"/>
  <c r="AE30" i="10"/>
  <c r="CU30" i="10" s="1"/>
  <c r="AE31" i="10"/>
  <c r="AE32" i="10"/>
  <c r="CU32" i="10" s="1"/>
  <c r="CN32" i="10" s="1"/>
  <c r="AE33" i="10"/>
  <c r="CU33" i="10" s="1"/>
  <c r="CN33" i="10" s="1"/>
  <c r="AE34" i="10"/>
  <c r="CU34" i="10" s="1"/>
  <c r="AE35" i="10"/>
  <c r="CU35" i="10" s="1"/>
  <c r="AE36" i="10"/>
  <c r="CU36" i="10" s="1"/>
  <c r="CN36" i="10" s="1"/>
  <c r="AE37" i="10"/>
  <c r="CU37" i="10" s="1"/>
  <c r="AE38" i="10"/>
  <c r="CU38" i="10" s="1"/>
  <c r="AE39" i="10"/>
  <c r="CU39" i="10" s="1"/>
  <c r="AE40" i="10"/>
  <c r="CU40" i="10" s="1"/>
  <c r="CN40" i="10" s="1"/>
  <c r="AE41" i="10"/>
  <c r="CU41" i="10" s="1"/>
  <c r="CN41" i="10" s="1"/>
  <c r="AE42" i="10"/>
  <c r="CU42" i="10" s="1"/>
  <c r="AD11" i="10"/>
  <c r="AD19" i="10"/>
  <c r="AD30" i="10"/>
  <c r="AD39" i="10"/>
  <c r="Z8" i="10"/>
  <c r="CE8" i="10" s="1"/>
  <c r="Z9" i="10"/>
  <c r="Z10" i="10"/>
  <c r="CE10" i="10" s="1"/>
  <c r="Z11" i="10"/>
  <c r="CE11" i="10" s="1"/>
  <c r="BX11" i="10" s="1"/>
  <c r="Z12" i="10"/>
  <c r="CE12" i="10" s="1"/>
  <c r="Z13" i="10"/>
  <c r="CE13" i="10" s="1"/>
  <c r="BX13" i="10" s="1"/>
  <c r="Z14" i="10"/>
  <c r="CE14" i="10" s="1"/>
  <c r="Z15" i="10"/>
  <c r="CE15" i="10" s="1"/>
  <c r="BX15" i="10" s="1"/>
  <c r="Z16" i="10"/>
  <c r="CE16" i="10" s="1"/>
  <c r="Z17" i="10"/>
  <c r="CE17" i="10" s="1"/>
  <c r="BX17" i="10" s="1"/>
  <c r="Z18" i="10"/>
  <c r="CE18" i="10" s="1"/>
  <c r="Z19" i="10"/>
  <c r="CE19" i="10" s="1"/>
  <c r="BX19" i="10" s="1"/>
  <c r="Z20" i="10"/>
  <c r="CE20" i="10" s="1"/>
  <c r="Z21" i="10"/>
  <c r="CE21" i="10" s="1"/>
  <c r="BX21" i="10" s="1"/>
  <c r="Z22" i="10"/>
  <c r="CE22" i="10" s="1"/>
  <c r="Z23" i="10"/>
  <c r="CE23" i="10" s="1"/>
  <c r="BX23" i="10" s="1"/>
  <c r="Z24" i="10"/>
  <c r="CE24" i="10" s="1"/>
  <c r="Z25" i="10"/>
  <c r="Z26" i="10"/>
  <c r="CE26" i="10" s="1"/>
  <c r="Z27" i="10"/>
  <c r="CE27" i="10" s="1"/>
  <c r="BX27" i="10" s="1"/>
  <c r="Z28" i="10"/>
  <c r="CE28" i="10" s="1"/>
  <c r="BX28" i="10" s="1"/>
  <c r="Z29" i="10"/>
  <c r="CE29" i="10" s="1"/>
  <c r="BX29" i="10" s="1"/>
  <c r="Z30" i="10"/>
  <c r="CE30" i="10" s="1"/>
  <c r="Z31" i="10"/>
  <c r="CE31" i="10" s="1"/>
  <c r="BX31" i="10" s="1"/>
  <c r="Z32" i="10"/>
  <c r="CE32" i="10" s="1"/>
  <c r="BX32" i="10" s="1"/>
  <c r="Z33" i="10"/>
  <c r="Z34" i="10"/>
  <c r="CE34" i="10" s="1"/>
  <c r="Z35" i="10"/>
  <c r="CE35" i="10" s="1"/>
  <c r="BX35" i="10" s="1"/>
  <c r="Z36" i="10"/>
  <c r="CE36" i="10" s="1"/>
  <c r="BX36" i="10" s="1"/>
  <c r="Z37" i="10"/>
  <c r="CE37" i="10" s="1"/>
  <c r="Z38" i="10"/>
  <c r="CE38" i="10" s="1"/>
  <c r="Z39" i="10"/>
  <c r="CE39" i="10" s="1"/>
  <c r="BX39" i="10" s="1"/>
  <c r="Z40" i="10"/>
  <c r="CE40" i="10" s="1"/>
  <c r="BX40" i="10" s="1"/>
  <c r="Z41" i="10"/>
  <c r="Z42" i="10"/>
  <c r="CE42" i="10" s="1"/>
  <c r="V8" i="10"/>
  <c r="CD8" i="10" s="1"/>
  <c r="BW8" i="10" s="1"/>
  <c r="V9" i="10"/>
  <c r="CD9" i="10" s="1"/>
  <c r="BW9" i="10" s="1"/>
  <c r="V10" i="10"/>
  <c r="CD10" i="10" s="1"/>
  <c r="BW10" i="10" s="1"/>
  <c r="V11" i="10"/>
  <c r="CD11" i="10" s="1"/>
  <c r="V12" i="10"/>
  <c r="CD12" i="10" s="1"/>
  <c r="BW12" i="10" s="1"/>
  <c r="V13" i="10"/>
  <c r="CD13" i="10" s="1"/>
  <c r="V14" i="10"/>
  <c r="CD14" i="10" s="1"/>
  <c r="BW14" i="10" s="1"/>
  <c r="V15" i="10"/>
  <c r="CD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V23" i="10"/>
  <c r="CD23" i="10" s="1"/>
  <c r="BW23" i="10" s="1"/>
  <c r="V24" i="10"/>
  <c r="CD24" i="10" s="1"/>
  <c r="BW24" i="10" s="1"/>
  <c r="V25" i="10"/>
  <c r="CD25" i="10" s="1"/>
  <c r="BW25" i="10" s="1"/>
  <c r="V26" i="10"/>
  <c r="CD26" i="10" s="1"/>
  <c r="BW26" i="10" s="1"/>
  <c r="V27" i="10"/>
  <c r="CD27" i="10" s="1"/>
  <c r="V28" i="10"/>
  <c r="CD28" i="10" s="1"/>
  <c r="BW28" i="10" s="1"/>
  <c r="V29" i="10"/>
  <c r="CD29" i="10" s="1"/>
  <c r="BW29" i="10" s="1"/>
  <c r="V30" i="10"/>
  <c r="CD30" i="10" s="1"/>
  <c r="BW30" i="10" s="1"/>
  <c r="V31" i="10"/>
  <c r="CD31" i="10" s="1"/>
  <c r="BW31" i="10" s="1"/>
  <c r="V32" i="10"/>
  <c r="CD32" i="10" s="1"/>
  <c r="BW32" i="10" s="1"/>
  <c r="V33" i="10"/>
  <c r="CD33" i="10" s="1"/>
  <c r="BW33" i="10" s="1"/>
  <c r="V34" i="10"/>
  <c r="CD34" i="10" s="1"/>
  <c r="BW34" i="10" s="1"/>
  <c r="V35" i="10"/>
  <c r="CD35" i="10" s="1"/>
  <c r="V36" i="10"/>
  <c r="CD36" i="10" s="1"/>
  <c r="BW36" i="10" s="1"/>
  <c r="V37" i="10"/>
  <c r="CD37" i="10" s="1"/>
  <c r="BW37" i="10" s="1"/>
  <c r="V38" i="10"/>
  <c r="V39" i="10"/>
  <c r="CD39" i="10" s="1"/>
  <c r="V40" i="10"/>
  <c r="CD40" i="10" s="1"/>
  <c r="BW40" i="10" s="1"/>
  <c r="V41" i="10"/>
  <c r="CD41" i="10" s="1"/>
  <c r="BW41" i="10" s="1"/>
  <c r="V42" i="10"/>
  <c r="CD42" i="10" s="1"/>
  <c r="BW42" i="10" s="1"/>
  <c r="R8" i="10"/>
  <c r="CC8" i="10" s="1"/>
  <c r="BV8" i="10" s="1"/>
  <c r="R9" i="10"/>
  <c r="CC9" i="10" s="1"/>
  <c r="BV9" i="10" s="1"/>
  <c r="R10" i="10"/>
  <c r="CC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R15" i="10"/>
  <c r="CC15" i="10" s="1"/>
  <c r="BV15" i="10" s="1"/>
  <c r="R16" i="10"/>
  <c r="CC16" i="10" s="1"/>
  <c r="R17" i="10"/>
  <c r="CC17" i="10" s="1"/>
  <c r="BV17" i="10" s="1"/>
  <c r="R18" i="10"/>
  <c r="CC18" i="10" s="1"/>
  <c r="R19" i="10"/>
  <c r="R20" i="10"/>
  <c r="CC20" i="10" s="1"/>
  <c r="BV20" i="10" s="1"/>
  <c r="R21" i="10"/>
  <c r="CC21" i="10" s="1"/>
  <c r="BV21" i="10" s="1"/>
  <c r="R22" i="10"/>
  <c r="CC22" i="10" s="1"/>
  <c r="R23" i="10"/>
  <c r="CC23" i="10" s="1"/>
  <c r="BV23" i="10" s="1"/>
  <c r="R24" i="10"/>
  <c r="CC24" i="10" s="1"/>
  <c r="BV24" i="10" s="1"/>
  <c r="R25" i="10"/>
  <c r="CC25" i="10" s="1"/>
  <c r="BV25" i="10" s="1"/>
  <c r="R26" i="10"/>
  <c r="CC26" i="10" s="1"/>
  <c r="R27" i="10"/>
  <c r="CC27" i="10" s="1"/>
  <c r="BV27" i="10" s="1"/>
  <c r="R28" i="10"/>
  <c r="CC28" i="10" s="1"/>
  <c r="BV28" i="10" s="1"/>
  <c r="R29" i="10"/>
  <c r="CC29" i="10" s="1"/>
  <c r="BV29" i="10" s="1"/>
  <c r="R30" i="10"/>
  <c r="CC30" i="10" s="1"/>
  <c r="R31" i="10"/>
  <c r="CC31" i="10" s="1"/>
  <c r="BV31" i="10" s="1"/>
  <c r="R32" i="10"/>
  <c r="CC32" i="10" s="1"/>
  <c r="R33" i="10"/>
  <c r="CC33" i="10" s="1"/>
  <c r="BV33" i="10" s="1"/>
  <c r="R34" i="10"/>
  <c r="CC34" i="10" s="1"/>
  <c r="R35" i="10"/>
  <c r="R36" i="10"/>
  <c r="CC36" i="10" s="1"/>
  <c r="BV36" i="10" s="1"/>
  <c r="R37" i="10"/>
  <c r="CC37" i="10" s="1"/>
  <c r="BV37" i="10" s="1"/>
  <c r="R38" i="10"/>
  <c r="CC38" i="10" s="1"/>
  <c r="R39" i="10"/>
  <c r="CC39" i="10" s="1"/>
  <c r="BV39" i="10" s="1"/>
  <c r="R40" i="10"/>
  <c r="CC40" i="10" s="1"/>
  <c r="BV40" i="10" s="1"/>
  <c r="R41" i="10"/>
  <c r="CC41" i="10" s="1"/>
  <c r="BV41" i="10" s="1"/>
  <c r="R42" i="10"/>
  <c r="CC42" i="10" s="1"/>
  <c r="N8" i="10"/>
  <c r="CB8" i="10" s="1"/>
  <c r="BU8" i="10" s="1"/>
  <c r="N9" i="10"/>
  <c r="CB9" i="10" s="1"/>
  <c r="N10" i="10"/>
  <c r="CB10" i="10" s="1"/>
  <c r="N11" i="10"/>
  <c r="CB11" i="10" s="1"/>
  <c r="BU11" i="10" s="1"/>
  <c r="N12" i="10"/>
  <c r="CB12" i="10" s="1"/>
  <c r="BU12" i="10" s="1"/>
  <c r="N13" i="10"/>
  <c r="N14" i="10"/>
  <c r="CB14" i="10" s="1"/>
  <c r="N15" i="10"/>
  <c r="CB15" i="10" s="1"/>
  <c r="BU15" i="10" s="1"/>
  <c r="N16" i="10"/>
  <c r="N17" i="10"/>
  <c r="CB17" i="10" s="1"/>
  <c r="N18" i="10"/>
  <c r="CB18" i="10" s="1"/>
  <c r="N19" i="10"/>
  <c r="CB19" i="10" s="1"/>
  <c r="BU19" i="10" s="1"/>
  <c r="N20" i="10"/>
  <c r="CB20" i="10" s="1"/>
  <c r="BU20" i="10" s="1"/>
  <c r="N21" i="10"/>
  <c r="N22" i="10"/>
  <c r="CB22" i="10" s="1"/>
  <c r="N23" i="10"/>
  <c r="CB23" i="10" s="1"/>
  <c r="BU23" i="10" s="1"/>
  <c r="N24" i="10"/>
  <c r="CB24" i="10" s="1"/>
  <c r="BU24" i="10" s="1"/>
  <c r="N25" i="10"/>
  <c r="CB25" i="10" s="1"/>
  <c r="N26" i="10"/>
  <c r="CB26" i="10" s="1"/>
  <c r="N27" i="10"/>
  <c r="CB27" i="10" s="1"/>
  <c r="BU27" i="10" s="1"/>
  <c r="N28" i="10"/>
  <c r="CB28" i="10" s="1"/>
  <c r="BU28" i="10" s="1"/>
  <c r="N29" i="10"/>
  <c r="N30" i="10"/>
  <c r="CB30" i="10" s="1"/>
  <c r="N31" i="10"/>
  <c r="CB31" i="10" s="1"/>
  <c r="BU31" i="10" s="1"/>
  <c r="N32" i="10"/>
  <c r="N33" i="10"/>
  <c r="CB33" i="10" s="1"/>
  <c r="N34" i="10"/>
  <c r="CB34" i="10" s="1"/>
  <c r="N35" i="10"/>
  <c r="CB35" i="10" s="1"/>
  <c r="BU35" i="10" s="1"/>
  <c r="N36" i="10"/>
  <c r="CB36" i="10" s="1"/>
  <c r="BU36" i="10" s="1"/>
  <c r="N37" i="10"/>
  <c r="N38" i="10"/>
  <c r="CB38" i="10" s="1"/>
  <c r="N39" i="10"/>
  <c r="CB39" i="10" s="1"/>
  <c r="BU39" i="10" s="1"/>
  <c r="N40" i="10"/>
  <c r="CB40" i="10" s="1"/>
  <c r="BU40" i="10" s="1"/>
  <c r="N41" i="10"/>
  <c r="CB41" i="10" s="1"/>
  <c r="N42" i="10"/>
  <c r="CB42" i="10" s="1"/>
  <c r="J8" i="10"/>
  <c r="CA8" i="10" s="1"/>
  <c r="BT8" i="10" s="1"/>
  <c r="J9" i="10"/>
  <c r="CA9" i="10" s="1"/>
  <c r="BT9" i="10" s="1"/>
  <c r="J10" i="10"/>
  <c r="CA10" i="10" s="1"/>
  <c r="J11" i="10"/>
  <c r="CA11" i="10" s="1"/>
  <c r="BT11" i="10" s="1"/>
  <c r="J12" i="10"/>
  <c r="CA12" i="10" s="1"/>
  <c r="J13" i="10"/>
  <c r="J14" i="10"/>
  <c r="CA14" i="10" s="1"/>
  <c r="J15" i="10"/>
  <c r="CA15" i="10" s="1"/>
  <c r="BT15" i="10" s="1"/>
  <c r="J16" i="10"/>
  <c r="CA16" i="10" s="1"/>
  <c r="BT16" i="10" s="1"/>
  <c r="J17" i="10"/>
  <c r="CA17" i="10" s="1"/>
  <c r="BT17" i="10" s="1"/>
  <c r="J18" i="10"/>
  <c r="CA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J23" i="10"/>
  <c r="CA23" i="10" s="1"/>
  <c r="BT23" i="10" s="1"/>
  <c r="J24" i="10"/>
  <c r="CA24" i="10" s="1"/>
  <c r="BT24" i="10" s="1"/>
  <c r="J25" i="10"/>
  <c r="CA25" i="10" s="1"/>
  <c r="BT25" i="10" s="1"/>
  <c r="J26" i="10"/>
  <c r="CA26" i="10" s="1"/>
  <c r="J27" i="10"/>
  <c r="CA27" i="10" s="1"/>
  <c r="BT27" i="10" s="1"/>
  <c r="J28" i="10"/>
  <c r="CA28" i="10" s="1"/>
  <c r="J29" i="10"/>
  <c r="J30" i="10"/>
  <c r="CA30" i="10" s="1"/>
  <c r="J31" i="10"/>
  <c r="CA31" i="10" s="1"/>
  <c r="BT31" i="10" s="1"/>
  <c r="J32" i="10"/>
  <c r="CA32" i="10" s="1"/>
  <c r="BT32" i="10" s="1"/>
  <c r="J33" i="10"/>
  <c r="CA33" i="10" s="1"/>
  <c r="BT33" i="10" s="1"/>
  <c r="J34" i="10"/>
  <c r="CA34" i="10" s="1"/>
  <c r="J35" i="10"/>
  <c r="CA35" i="10" s="1"/>
  <c r="BT35" i="10" s="1"/>
  <c r="J36" i="10"/>
  <c r="CA36" i="10" s="1"/>
  <c r="BT36" i="10" s="1"/>
  <c r="J37" i="10"/>
  <c r="CA37" i="10" s="1"/>
  <c r="BT37" i="10" s="1"/>
  <c r="J38" i="10"/>
  <c r="CA38" i="10" s="1"/>
  <c r="J39" i="10"/>
  <c r="CA39" i="10" s="1"/>
  <c r="BT39" i="10" s="1"/>
  <c r="J40" i="10"/>
  <c r="CA40" i="10" s="1"/>
  <c r="BT40" i="10" s="1"/>
  <c r="J41" i="10"/>
  <c r="CA41" i="10" s="1"/>
  <c r="BT41" i="10" s="1"/>
  <c r="J42" i="10"/>
  <c r="CA42" i="10" s="1"/>
  <c r="F8" i="10"/>
  <c r="BZ8" i="10" s="1"/>
  <c r="BS8" i="10" s="1"/>
  <c r="F9" i="10"/>
  <c r="BZ9" i="10" s="1"/>
  <c r="F10" i="10"/>
  <c r="F11" i="10"/>
  <c r="BZ11" i="10" s="1"/>
  <c r="F12" i="10"/>
  <c r="BZ12" i="10" s="1"/>
  <c r="BS12" i="10" s="1"/>
  <c r="F13" i="10"/>
  <c r="BZ13" i="10" s="1"/>
  <c r="BS13" i="10" s="1"/>
  <c r="F14" i="10"/>
  <c r="BZ14" i="10" s="1"/>
  <c r="F15" i="10"/>
  <c r="BZ15" i="10" s="1"/>
  <c r="BS15" i="10" s="1"/>
  <c r="F16" i="10"/>
  <c r="BZ16" i="10" s="1"/>
  <c r="BS16" i="10" s="1"/>
  <c r="F17" i="10"/>
  <c r="BZ17" i="10" s="1"/>
  <c r="F18" i="10"/>
  <c r="BZ18" i="10" s="1"/>
  <c r="F19" i="10"/>
  <c r="BZ19" i="10" s="1"/>
  <c r="BS19" i="10" s="1"/>
  <c r="F20" i="10"/>
  <c r="BZ20" i="10" s="1"/>
  <c r="BS20" i="10" s="1"/>
  <c r="F21" i="10"/>
  <c r="BZ21" i="10" s="1"/>
  <c r="F22" i="10"/>
  <c r="BZ22" i="10" s="1"/>
  <c r="F23" i="10"/>
  <c r="BZ23" i="10" s="1"/>
  <c r="F24" i="10"/>
  <c r="BZ24" i="10" s="1"/>
  <c r="BS24" i="10" s="1"/>
  <c r="F25" i="10"/>
  <c r="BZ25" i="10" s="1"/>
  <c r="F26" i="10"/>
  <c r="F27" i="10"/>
  <c r="BZ27" i="10" s="1"/>
  <c r="BS27" i="10" s="1"/>
  <c r="F28" i="10"/>
  <c r="BZ28" i="10" s="1"/>
  <c r="BS28" i="10" s="1"/>
  <c r="F29" i="10"/>
  <c r="BZ29" i="10" s="1"/>
  <c r="BS29" i="10" s="1"/>
  <c r="F30" i="10"/>
  <c r="BZ30" i="10" s="1"/>
  <c r="F31" i="10"/>
  <c r="BZ31" i="10" s="1"/>
  <c r="F32" i="10"/>
  <c r="BZ32" i="10" s="1"/>
  <c r="BS32" i="10" s="1"/>
  <c r="F33" i="10"/>
  <c r="BZ33" i="10" s="1"/>
  <c r="F34" i="10"/>
  <c r="BZ34" i="10" s="1"/>
  <c r="F35" i="10"/>
  <c r="BZ35" i="10" s="1"/>
  <c r="BS35" i="10" s="1"/>
  <c r="F36" i="10"/>
  <c r="BZ36" i="10" s="1"/>
  <c r="BS36" i="10" s="1"/>
  <c r="F37" i="10"/>
  <c r="BZ37" i="10" s="1"/>
  <c r="F38" i="10"/>
  <c r="BZ38" i="10" s="1"/>
  <c r="F39" i="10"/>
  <c r="BZ39" i="10" s="1"/>
  <c r="F40" i="10"/>
  <c r="BZ40" i="10" s="1"/>
  <c r="BS40" i="10" s="1"/>
  <c r="F41" i="10"/>
  <c r="BZ41" i="10" s="1"/>
  <c r="F42" i="10"/>
  <c r="E11" i="10"/>
  <c r="E23" i="10"/>
  <c r="E35" i="10"/>
  <c r="AO8" i="1"/>
  <c r="AO9" i="1"/>
  <c r="AO10" i="1"/>
  <c r="AO12" i="1"/>
  <c r="AO13" i="1"/>
  <c r="AO14" i="1"/>
  <c r="AO16" i="1"/>
  <c r="AO17" i="1"/>
  <c r="AO18" i="1"/>
  <c r="AO20" i="1"/>
  <c r="AO21" i="1"/>
  <c r="AO22" i="1"/>
  <c r="AO24" i="1"/>
  <c r="AO25" i="1"/>
  <c r="AO26" i="1"/>
  <c r="AO28" i="1"/>
  <c r="AO29" i="1"/>
  <c r="AO30" i="1"/>
  <c r="AO32" i="1"/>
  <c r="AO33" i="1"/>
  <c r="AO34" i="1"/>
  <c r="AO36" i="1"/>
  <c r="AO37" i="1"/>
  <c r="AO38" i="1"/>
  <c r="AO40" i="1"/>
  <c r="AO41" i="1"/>
  <c r="AO42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G8" i="1"/>
  <c r="AG10" i="1"/>
  <c r="AG11" i="1"/>
  <c r="AG12" i="1"/>
  <c r="AG14" i="1"/>
  <c r="AG15" i="1"/>
  <c r="AG16" i="1"/>
  <c r="AG18" i="1"/>
  <c r="AG19" i="1"/>
  <c r="AG20" i="1"/>
  <c r="AG22" i="1"/>
  <c r="AG23" i="1"/>
  <c r="AG24" i="1"/>
  <c r="AG26" i="1"/>
  <c r="AG27" i="1"/>
  <c r="AG28" i="1"/>
  <c r="AG30" i="1"/>
  <c r="AG31" i="1"/>
  <c r="AG32" i="1"/>
  <c r="AG34" i="1"/>
  <c r="AG35" i="1"/>
  <c r="AG36" i="1"/>
  <c r="AG38" i="1"/>
  <c r="AG39" i="1"/>
  <c r="AG40" i="1"/>
  <c r="AG42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D8" i="1"/>
  <c r="AD9" i="1"/>
  <c r="AD11" i="1"/>
  <c r="AD12" i="1"/>
  <c r="AD13" i="1"/>
  <c r="AD15" i="1"/>
  <c r="AD16" i="1"/>
  <c r="AD17" i="1"/>
  <c r="AD19" i="1"/>
  <c r="AD20" i="1"/>
  <c r="AD21" i="1"/>
  <c r="AD23" i="1"/>
  <c r="AD24" i="1"/>
  <c r="AD25" i="1"/>
  <c r="AD27" i="1"/>
  <c r="AD28" i="1"/>
  <c r="AD29" i="1"/>
  <c r="AD31" i="1"/>
  <c r="AD32" i="1"/>
  <c r="AD33" i="1"/>
  <c r="AD35" i="1"/>
  <c r="AD36" i="1"/>
  <c r="AD37" i="1"/>
  <c r="AD39" i="1"/>
  <c r="AD40" i="1"/>
  <c r="AD41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U8" i="1"/>
  <c r="U9" i="1"/>
  <c r="U10" i="1"/>
  <c r="U11" i="1"/>
  <c r="U12" i="1"/>
  <c r="U13" i="1"/>
  <c r="U14" i="1"/>
  <c r="U15" i="1"/>
  <c r="R15" i="1" s="1"/>
  <c r="U16" i="1"/>
  <c r="U17" i="1"/>
  <c r="U18" i="1"/>
  <c r="U19" i="1"/>
  <c r="R19" i="1" s="1"/>
  <c r="U20" i="1"/>
  <c r="U21" i="1"/>
  <c r="U22" i="1"/>
  <c r="U23" i="1"/>
  <c r="U24" i="1"/>
  <c r="U25" i="1"/>
  <c r="U26" i="1"/>
  <c r="U27" i="1"/>
  <c r="R27" i="1" s="1"/>
  <c r="U28" i="1"/>
  <c r="U29" i="1"/>
  <c r="U30" i="1"/>
  <c r="U31" i="1"/>
  <c r="U32" i="1"/>
  <c r="U33" i="1"/>
  <c r="U34" i="1"/>
  <c r="U35" i="1"/>
  <c r="R35" i="1" s="1"/>
  <c r="U36" i="1"/>
  <c r="U37" i="1"/>
  <c r="U38" i="1"/>
  <c r="U39" i="1"/>
  <c r="R39" i="1" s="1"/>
  <c r="U40" i="1"/>
  <c r="U41" i="1"/>
  <c r="U42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R30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P9" i="1"/>
  <c r="P10" i="1"/>
  <c r="P11" i="1"/>
  <c r="P13" i="1"/>
  <c r="P14" i="1"/>
  <c r="P15" i="1"/>
  <c r="P17" i="1"/>
  <c r="P18" i="1"/>
  <c r="P19" i="1"/>
  <c r="P21" i="1"/>
  <c r="P22" i="1"/>
  <c r="P23" i="1"/>
  <c r="P25" i="1"/>
  <c r="P26" i="1"/>
  <c r="P27" i="1"/>
  <c r="P29" i="1"/>
  <c r="P30" i="1"/>
  <c r="P31" i="1"/>
  <c r="P33" i="1"/>
  <c r="P34" i="1"/>
  <c r="P35" i="1"/>
  <c r="P37" i="1"/>
  <c r="P38" i="1"/>
  <c r="P39" i="1"/>
  <c r="P41" i="1"/>
  <c r="P42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I17" i="1"/>
  <c r="I33" i="1"/>
  <c r="I38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CR38" i="5" l="1"/>
  <c r="O38" i="5" s="1"/>
  <c r="CR30" i="5"/>
  <c r="O30" i="5" s="1"/>
  <c r="CR22" i="5"/>
  <c r="O22" i="5" s="1"/>
  <c r="CR14" i="5"/>
  <c r="O14" i="5" s="1"/>
  <c r="CR42" i="5"/>
  <c r="O42" i="5" s="1"/>
  <c r="CR18" i="5"/>
  <c r="O18" i="5" s="1"/>
  <c r="CR41" i="5"/>
  <c r="O41" i="5" s="1"/>
  <c r="CR37" i="5"/>
  <c r="O37" i="5" s="1"/>
  <c r="CR33" i="5"/>
  <c r="O33" i="5" s="1"/>
  <c r="CR29" i="5"/>
  <c r="O29" i="5" s="1"/>
  <c r="CR25" i="5"/>
  <c r="O25" i="5" s="1"/>
  <c r="CR21" i="5"/>
  <c r="O21" i="5" s="1"/>
  <c r="CR17" i="5"/>
  <c r="O17" i="5" s="1"/>
  <c r="CR13" i="5"/>
  <c r="O13" i="5" s="1"/>
  <c r="CR9" i="5"/>
  <c r="O9" i="5" s="1"/>
  <c r="CR40" i="5"/>
  <c r="O40" i="5" s="1"/>
  <c r="CR36" i="5"/>
  <c r="O36" i="5" s="1"/>
  <c r="CR32" i="5"/>
  <c r="O32" i="5" s="1"/>
  <c r="CR28" i="5"/>
  <c r="O28" i="5" s="1"/>
  <c r="CR24" i="5"/>
  <c r="O24" i="5" s="1"/>
  <c r="CR20" i="5"/>
  <c r="O20" i="5" s="1"/>
  <c r="CR16" i="5"/>
  <c r="O16" i="5" s="1"/>
  <c r="CR12" i="5"/>
  <c r="O12" i="5" s="1"/>
  <c r="CR8" i="5"/>
  <c r="O8" i="5" s="1"/>
  <c r="CJ42" i="5"/>
  <c r="N42" i="5" s="1"/>
  <c r="CJ18" i="5"/>
  <c r="N18" i="5" s="1"/>
  <c r="CJ38" i="5"/>
  <c r="N38" i="5" s="1"/>
  <c r="CJ30" i="5"/>
  <c r="N30" i="5" s="1"/>
  <c r="CJ22" i="5"/>
  <c r="N22" i="5" s="1"/>
  <c r="CJ14" i="5"/>
  <c r="N14" i="5" s="1"/>
  <c r="CJ41" i="5"/>
  <c r="N41" i="5" s="1"/>
  <c r="CJ37" i="5"/>
  <c r="N37" i="5" s="1"/>
  <c r="CJ33" i="5"/>
  <c r="N33" i="5" s="1"/>
  <c r="CJ29" i="5"/>
  <c r="N29" i="5" s="1"/>
  <c r="CJ25" i="5"/>
  <c r="N25" i="5" s="1"/>
  <c r="CJ21" i="5"/>
  <c r="N21" i="5" s="1"/>
  <c r="CJ17" i="5"/>
  <c r="N17" i="5" s="1"/>
  <c r="CJ13" i="5"/>
  <c r="N13" i="5" s="1"/>
  <c r="CJ40" i="5"/>
  <c r="N40" i="5" s="1"/>
  <c r="CJ36" i="5"/>
  <c r="N36" i="5" s="1"/>
  <c r="CJ32" i="5"/>
  <c r="N32" i="5" s="1"/>
  <c r="CJ28" i="5"/>
  <c r="N28" i="5" s="1"/>
  <c r="CJ24" i="5"/>
  <c r="N24" i="5" s="1"/>
  <c r="CJ20" i="5"/>
  <c r="N20" i="5" s="1"/>
  <c r="CJ16" i="5"/>
  <c r="N16" i="5" s="1"/>
  <c r="CJ12" i="5"/>
  <c r="N12" i="5" s="1"/>
  <c r="CJ8" i="5"/>
  <c r="N8" i="5" s="1"/>
  <c r="CJ9" i="5"/>
  <c r="N9" i="5" s="1"/>
  <c r="CB38" i="5"/>
  <c r="M38" i="5" s="1"/>
  <c r="CB30" i="5"/>
  <c r="M30" i="5" s="1"/>
  <c r="CB22" i="5"/>
  <c r="M22" i="5" s="1"/>
  <c r="CB14" i="5"/>
  <c r="M14" i="5" s="1"/>
  <c r="CB34" i="5"/>
  <c r="M34" i="5" s="1"/>
  <c r="CB10" i="5"/>
  <c r="M10" i="5" s="1"/>
  <c r="CB42" i="5"/>
  <c r="M42" i="5" s="1"/>
  <c r="CB18" i="5"/>
  <c r="M18" i="5" s="1"/>
  <c r="CB41" i="5"/>
  <c r="M41" i="5" s="1"/>
  <c r="CB37" i="5"/>
  <c r="M37" i="5" s="1"/>
  <c r="CB33" i="5"/>
  <c r="M33" i="5" s="1"/>
  <c r="CB40" i="5"/>
  <c r="M40" i="5" s="1"/>
  <c r="CB36" i="5"/>
  <c r="M36" i="5" s="1"/>
  <c r="CB32" i="5"/>
  <c r="M32" i="5" s="1"/>
  <c r="CB28" i="5"/>
  <c r="M28" i="5" s="1"/>
  <c r="CB24" i="5"/>
  <c r="M24" i="5" s="1"/>
  <c r="CB20" i="5"/>
  <c r="M20" i="5" s="1"/>
  <c r="CB16" i="5"/>
  <c r="M16" i="5" s="1"/>
  <c r="CB12" i="5"/>
  <c r="M12" i="5" s="1"/>
  <c r="CB8" i="5"/>
  <c r="M8" i="5" s="1"/>
  <c r="CB29" i="5"/>
  <c r="M29" i="5" s="1"/>
  <c r="CB25" i="5"/>
  <c r="M25" i="5" s="1"/>
  <c r="CB21" i="5"/>
  <c r="M21" i="5" s="1"/>
  <c r="CB17" i="5"/>
  <c r="M17" i="5" s="1"/>
  <c r="CB13" i="5"/>
  <c r="M13" i="5" s="1"/>
  <c r="CB9" i="5"/>
  <c r="M9" i="5" s="1"/>
  <c r="BT26" i="5"/>
  <c r="L26" i="5" s="1"/>
  <c r="BT42" i="5"/>
  <c r="L42" i="5" s="1"/>
  <c r="BT18" i="5"/>
  <c r="L18" i="5" s="1"/>
  <c r="BT10" i="5"/>
  <c r="L10" i="5" s="1"/>
  <c r="BT38" i="5"/>
  <c r="L38" i="5" s="1"/>
  <c r="BT30" i="5"/>
  <c r="L30" i="5" s="1"/>
  <c r="BT22" i="5"/>
  <c r="L22" i="5" s="1"/>
  <c r="BT14" i="5"/>
  <c r="L14" i="5" s="1"/>
  <c r="BT40" i="5"/>
  <c r="L40" i="5" s="1"/>
  <c r="BT36" i="5"/>
  <c r="L36" i="5" s="1"/>
  <c r="BT32" i="5"/>
  <c r="L32" i="5" s="1"/>
  <c r="BT28" i="5"/>
  <c r="L28" i="5" s="1"/>
  <c r="BT24" i="5"/>
  <c r="L24" i="5" s="1"/>
  <c r="BT20" i="5"/>
  <c r="L20" i="5" s="1"/>
  <c r="BT16" i="5"/>
  <c r="L16" i="5" s="1"/>
  <c r="BT12" i="5"/>
  <c r="L12" i="5" s="1"/>
  <c r="BT8" i="5"/>
  <c r="L8" i="5" s="1"/>
  <c r="BT41" i="5"/>
  <c r="L41" i="5" s="1"/>
  <c r="BT37" i="5"/>
  <c r="L37" i="5" s="1"/>
  <c r="BT33" i="5"/>
  <c r="L33" i="5" s="1"/>
  <c r="BT29" i="5"/>
  <c r="L29" i="5" s="1"/>
  <c r="BT25" i="5"/>
  <c r="L25" i="5" s="1"/>
  <c r="BT21" i="5"/>
  <c r="L21" i="5" s="1"/>
  <c r="BT17" i="5"/>
  <c r="L17" i="5" s="1"/>
  <c r="BT13" i="5"/>
  <c r="L13" i="5" s="1"/>
  <c r="BT9" i="5"/>
  <c r="L9" i="5" s="1"/>
  <c r="BL42" i="5"/>
  <c r="K42" i="5" s="1"/>
  <c r="BL38" i="5"/>
  <c r="K38" i="5" s="1"/>
  <c r="BL34" i="5"/>
  <c r="K34" i="5" s="1"/>
  <c r="BL36" i="5"/>
  <c r="K36" i="5" s="1"/>
  <c r="BL28" i="5"/>
  <c r="K28" i="5" s="1"/>
  <c r="BL20" i="5"/>
  <c r="K20" i="5" s="1"/>
  <c r="BL12" i="5"/>
  <c r="K12" i="5" s="1"/>
  <c r="BL30" i="5"/>
  <c r="K30" i="5" s="1"/>
  <c r="BL26" i="5"/>
  <c r="K26" i="5" s="1"/>
  <c r="BL22" i="5"/>
  <c r="K22" i="5" s="1"/>
  <c r="BL18" i="5"/>
  <c r="K18" i="5" s="1"/>
  <c r="BL14" i="5"/>
  <c r="K14" i="5" s="1"/>
  <c r="BL10" i="5"/>
  <c r="K10" i="5" s="1"/>
  <c r="BL41" i="5"/>
  <c r="K41" i="5" s="1"/>
  <c r="BL37" i="5"/>
  <c r="K37" i="5" s="1"/>
  <c r="BL33" i="5"/>
  <c r="K33" i="5" s="1"/>
  <c r="BL29" i="5"/>
  <c r="K29" i="5" s="1"/>
  <c r="BL25" i="5"/>
  <c r="K25" i="5" s="1"/>
  <c r="BL21" i="5"/>
  <c r="K21" i="5" s="1"/>
  <c r="BL17" i="5"/>
  <c r="K17" i="5" s="1"/>
  <c r="BL13" i="5"/>
  <c r="K13" i="5" s="1"/>
  <c r="BL9" i="5"/>
  <c r="K9" i="5" s="1"/>
  <c r="BD42" i="5"/>
  <c r="J42" i="5" s="1"/>
  <c r="BD34" i="5"/>
  <c r="J34" i="5" s="1"/>
  <c r="BD26" i="5"/>
  <c r="J26" i="5" s="1"/>
  <c r="BD18" i="5"/>
  <c r="J18" i="5" s="1"/>
  <c r="BD10" i="5"/>
  <c r="J10" i="5" s="1"/>
  <c r="BD40" i="5"/>
  <c r="J40" i="5" s="1"/>
  <c r="BD36" i="5"/>
  <c r="J36" i="5" s="1"/>
  <c r="BD32" i="5"/>
  <c r="J32" i="5" s="1"/>
  <c r="BD28" i="5"/>
  <c r="J28" i="5" s="1"/>
  <c r="BD24" i="5"/>
  <c r="J24" i="5" s="1"/>
  <c r="BD20" i="5"/>
  <c r="J20" i="5" s="1"/>
  <c r="BD16" i="5"/>
  <c r="J16" i="5" s="1"/>
  <c r="BD12" i="5"/>
  <c r="J12" i="5" s="1"/>
  <c r="BD8" i="5"/>
  <c r="J8" i="5" s="1"/>
  <c r="BD41" i="5"/>
  <c r="J41" i="5" s="1"/>
  <c r="BD37" i="5"/>
  <c r="J37" i="5" s="1"/>
  <c r="BD33" i="5"/>
  <c r="J33" i="5" s="1"/>
  <c r="BD29" i="5"/>
  <c r="J29" i="5" s="1"/>
  <c r="BD25" i="5"/>
  <c r="J25" i="5" s="1"/>
  <c r="BD21" i="5"/>
  <c r="J21" i="5" s="1"/>
  <c r="BD17" i="5"/>
  <c r="J17" i="5" s="1"/>
  <c r="BD13" i="5"/>
  <c r="J13" i="5" s="1"/>
  <c r="BD9" i="5"/>
  <c r="J9" i="5" s="1"/>
  <c r="AV42" i="5"/>
  <c r="I42" i="5" s="1"/>
  <c r="AV18" i="5"/>
  <c r="I18" i="5" s="1"/>
  <c r="AV10" i="5"/>
  <c r="I10" i="5" s="1"/>
  <c r="AV26" i="5"/>
  <c r="I26" i="5" s="1"/>
  <c r="AV38" i="5"/>
  <c r="I38" i="5" s="1"/>
  <c r="AV30" i="5"/>
  <c r="I30" i="5" s="1"/>
  <c r="AV22" i="5"/>
  <c r="I22" i="5" s="1"/>
  <c r="AV14" i="5"/>
  <c r="I14" i="5" s="1"/>
  <c r="F15" i="5"/>
  <c r="D15" i="5" s="1"/>
  <c r="AV41" i="5"/>
  <c r="I41" i="5" s="1"/>
  <c r="AV37" i="5"/>
  <c r="I37" i="5" s="1"/>
  <c r="AV33" i="5"/>
  <c r="I33" i="5" s="1"/>
  <c r="AV29" i="5"/>
  <c r="I29" i="5" s="1"/>
  <c r="AV25" i="5"/>
  <c r="I25" i="5" s="1"/>
  <c r="AV21" i="5"/>
  <c r="I21" i="5" s="1"/>
  <c r="AV17" i="5"/>
  <c r="I17" i="5" s="1"/>
  <c r="AV13" i="5"/>
  <c r="I13" i="5" s="1"/>
  <c r="AV40" i="5"/>
  <c r="I40" i="5" s="1"/>
  <c r="AV36" i="5"/>
  <c r="I36" i="5" s="1"/>
  <c r="AV32" i="5"/>
  <c r="I32" i="5" s="1"/>
  <c r="AV28" i="5"/>
  <c r="I28" i="5" s="1"/>
  <c r="AV24" i="5"/>
  <c r="I24" i="5" s="1"/>
  <c r="AV20" i="5"/>
  <c r="I20" i="5" s="1"/>
  <c r="AV16" i="5"/>
  <c r="I16" i="5" s="1"/>
  <c r="AV12" i="5"/>
  <c r="I12" i="5" s="1"/>
  <c r="AV8" i="5"/>
  <c r="I8" i="5" s="1"/>
  <c r="AV9" i="5"/>
  <c r="I9" i="5" s="1"/>
  <c r="AN10" i="5"/>
  <c r="H10" i="5" s="1"/>
  <c r="F23" i="5"/>
  <c r="D23" i="5" s="1"/>
  <c r="AN41" i="5"/>
  <c r="H41" i="5" s="1"/>
  <c r="AN33" i="5"/>
  <c r="H33" i="5" s="1"/>
  <c r="AN21" i="5"/>
  <c r="H21" i="5" s="1"/>
  <c r="AN42" i="5"/>
  <c r="H42" i="5" s="1"/>
  <c r="AN34" i="5"/>
  <c r="H34" i="5" s="1"/>
  <c r="AN30" i="5"/>
  <c r="H30" i="5" s="1"/>
  <c r="AN26" i="5"/>
  <c r="H26" i="5" s="1"/>
  <c r="AN18" i="5"/>
  <c r="H18" i="5" s="1"/>
  <c r="F18" i="5" s="1"/>
  <c r="AN14" i="5"/>
  <c r="H14" i="5" s="1"/>
  <c r="AN38" i="5"/>
  <c r="H38" i="5" s="1"/>
  <c r="AN22" i="5"/>
  <c r="H22" i="5" s="1"/>
  <c r="AN25" i="5"/>
  <c r="H25" i="5" s="1"/>
  <c r="AN17" i="5"/>
  <c r="H17" i="5" s="1"/>
  <c r="AN13" i="5"/>
  <c r="H13" i="5" s="1"/>
  <c r="AN9" i="5"/>
  <c r="H9" i="5" s="1"/>
  <c r="AN29" i="5"/>
  <c r="H29" i="5" s="1"/>
  <c r="AN40" i="5"/>
  <c r="H40" i="5" s="1"/>
  <c r="F40" i="5" s="1"/>
  <c r="AN36" i="5"/>
  <c r="H36" i="5" s="1"/>
  <c r="AN32" i="5"/>
  <c r="H32" i="5" s="1"/>
  <c r="AN28" i="5"/>
  <c r="H28" i="5" s="1"/>
  <c r="AN24" i="5"/>
  <c r="H24" i="5" s="1"/>
  <c r="AN20" i="5"/>
  <c r="H20" i="5" s="1"/>
  <c r="AN16" i="5"/>
  <c r="H16" i="5" s="1"/>
  <c r="AN12" i="5"/>
  <c r="H12" i="5" s="1"/>
  <c r="AN8" i="5"/>
  <c r="H8" i="5" s="1"/>
  <c r="F35" i="5"/>
  <c r="D35" i="5" s="1"/>
  <c r="F31" i="5"/>
  <c r="D31" i="5" s="1"/>
  <c r="F19" i="5"/>
  <c r="D19" i="5" s="1"/>
  <c r="F27" i="5"/>
  <c r="D27" i="5" s="1"/>
  <c r="F39" i="5"/>
  <c r="D39" i="5" s="1"/>
  <c r="F11" i="5"/>
  <c r="D11" i="5" s="1"/>
  <c r="AF38" i="5"/>
  <c r="G38" i="5" s="1"/>
  <c r="AF30" i="5"/>
  <c r="G30" i="5" s="1"/>
  <c r="AF22" i="5"/>
  <c r="G22" i="5" s="1"/>
  <c r="AF14" i="5"/>
  <c r="G14" i="5" s="1"/>
  <c r="AF34" i="5"/>
  <c r="G34" i="5" s="1"/>
  <c r="F34" i="5" s="1"/>
  <c r="D34" i="5" s="1"/>
  <c r="AF10" i="5"/>
  <c r="G10" i="5" s="1"/>
  <c r="F10" i="5" s="1"/>
  <c r="D10" i="5" s="1"/>
  <c r="AF18" i="5"/>
  <c r="G18" i="5" s="1"/>
  <c r="AF40" i="5"/>
  <c r="G40" i="5" s="1"/>
  <c r="AF36" i="5"/>
  <c r="G36" i="5" s="1"/>
  <c r="AF32" i="5"/>
  <c r="G32" i="5" s="1"/>
  <c r="AF28" i="5"/>
  <c r="G28" i="5" s="1"/>
  <c r="AF24" i="5"/>
  <c r="G24" i="5" s="1"/>
  <c r="AF20" i="5"/>
  <c r="G20" i="5" s="1"/>
  <c r="AF16" i="5"/>
  <c r="G16" i="5" s="1"/>
  <c r="AF12" i="5"/>
  <c r="G12" i="5" s="1"/>
  <c r="AF8" i="5"/>
  <c r="G8" i="5" s="1"/>
  <c r="AF41" i="5"/>
  <c r="G41" i="5" s="1"/>
  <c r="AF37" i="5"/>
  <c r="G37" i="5" s="1"/>
  <c r="AF33" i="5"/>
  <c r="G33" i="5" s="1"/>
  <c r="AF29" i="5"/>
  <c r="G29" i="5" s="1"/>
  <c r="AF25" i="5"/>
  <c r="G25" i="5" s="1"/>
  <c r="AF21" i="5"/>
  <c r="G21" i="5" s="1"/>
  <c r="AF17" i="5"/>
  <c r="G17" i="5" s="1"/>
  <c r="AF13" i="5"/>
  <c r="G13" i="5" s="1"/>
  <c r="AF9" i="5"/>
  <c r="G9" i="5" s="1"/>
  <c r="F42" i="5"/>
  <c r="D42" i="5" s="1"/>
  <c r="X34" i="5"/>
  <c r="E34" i="5" s="1"/>
  <c r="X26" i="5"/>
  <c r="E26" i="5" s="1"/>
  <c r="X18" i="5"/>
  <c r="E18" i="5" s="1"/>
  <c r="X38" i="5"/>
  <c r="E38" i="5" s="1"/>
  <c r="X30" i="5"/>
  <c r="E30" i="5" s="1"/>
  <c r="X22" i="5"/>
  <c r="E22" i="5" s="1"/>
  <c r="X14" i="5"/>
  <c r="E14" i="5" s="1"/>
  <c r="X41" i="5"/>
  <c r="E41" i="5" s="1"/>
  <c r="X37" i="5"/>
  <c r="E37" i="5" s="1"/>
  <c r="X33" i="5"/>
  <c r="E33" i="5" s="1"/>
  <c r="X29" i="5"/>
  <c r="E29" i="5" s="1"/>
  <c r="X25" i="5"/>
  <c r="E25" i="5" s="1"/>
  <c r="X21" i="5"/>
  <c r="E21" i="5" s="1"/>
  <c r="X17" i="5"/>
  <c r="E17" i="5" s="1"/>
  <c r="X13" i="5"/>
  <c r="E13" i="5" s="1"/>
  <c r="X40" i="5"/>
  <c r="E40" i="5" s="1"/>
  <c r="X36" i="5"/>
  <c r="E36" i="5" s="1"/>
  <c r="X32" i="5"/>
  <c r="E32" i="5" s="1"/>
  <c r="X28" i="5"/>
  <c r="E28" i="5" s="1"/>
  <c r="X24" i="5"/>
  <c r="E24" i="5" s="1"/>
  <c r="X20" i="5"/>
  <c r="E20" i="5" s="1"/>
  <c r="X16" i="5"/>
  <c r="E16" i="5" s="1"/>
  <c r="X12" i="5"/>
  <c r="E12" i="5" s="1"/>
  <c r="X8" i="5"/>
  <c r="E8" i="5" s="1"/>
  <c r="X9" i="5"/>
  <c r="E9" i="5" s="1"/>
  <c r="P42" i="5"/>
  <c r="P38" i="5"/>
  <c r="P30" i="5"/>
  <c r="P22" i="5"/>
  <c r="P14" i="5"/>
  <c r="P41" i="5"/>
  <c r="P37" i="5"/>
  <c r="P33" i="5"/>
  <c r="P29" i="5"/>
  <c r="P25" i="5"/>
  <c r="P21" i="5"/>
  <c r="P17" i="5"/>
  <c r="P13" i="5"/>
  <c r="P40" i="5"/>
  <c r="P36" i="5"/>
  <c r="P32" i="5"/>
  <c r="P28" i="5"/>
  <c r="P24" i="5"/>
  <c r="P20" i="5"/>
  <c r="P16" i="5"/>
  <c r="P12" i="5"/>
  <c r="P8" i="5"/>
  <c r="P9" i="5"/>
  <c r="F30" i="5"/>
  <c r="F38" i="5"/>
  <c r="F22" i="5"/>
  <c r="F26" i="5"/>
  <c r="D26" i="5" s="1"/>
  <c r="F17" i="5"/>
  <c r="D17" i="5" s="1"/>
  <c r="F33" i="5"/>
  <c r="F28" i="5"/>
  <c r="D28" i="5" s="1"/>
  <c r="F12" i="5"/>
  <c r="F8" i="5"/>
  <c r="D11" i="9"/>
  <c r="AT11" i="4" s="1"/>
  <c r="D11" i="4" s="1"/>
  <c r="D41" i="9"/>
  <c r="AT41" i="4" s="1"/>
  <c r="D41" i="4" s="1"/>
  <c r="D37" i="9"/>
  <c r="AT37" i="4" s="1"/>
  <c r="D37" i="4" s="1"/>
  <c r="D29" i="9"/>
  <c r="AT29" i="4" s="1"/>
  <c r="D29" i="4" s="1"/>
  <c r="D25" i="9"/>
  <c r="AT25" i="4" s="1"/>
  <c r="D25" i="4" s="1"/>
  <c r="D21" i="9"/>
  <c r="AT21" i="4" s="1"/>
  <c r="D21" i="4" s="1"/>
  <c r="D13" i="9"/>
  <c r="AT13" i="4" s="1"/>
  <c r="D13" i="4" s="1"/>
  <c r="D9" i="9"/>
  <c r="AT9" i="4" s="1"/>
  <c r="D9" i="4" s="1"/>
  <c r="D33" i="9"/>
  <c r="AT33" i="4" s="1"/>
  <c r="D33" i="4" s="1"/>
  <c r="AG41" i="1"/>
  <c r="AJ41" i="1" s="1"/>
  <c r="AG37" i="1"/>
  <c r="AJ37" i="1" s="1"/>
  <c r="AG29" i="1"/>
  <c r="AJ29" i="1" s="1"/>
  <c r="AG25" i="1"/>
  <c r="AG21" i="1"/>
  <c r="AJ21" i="1" s="1"/>
  <c r="AG13" i="1"/>
  <c r="AJ13" i="1" s="1"/>
  <c r="AG9" i="1"/>
  <c r="D42" i="9"/>
  <c r="AT42" i="4" s="1"/>
  <c r="D42" i="4" s="1"/>
  <c r="D38" i="9"/>
  <c r="AT38" i="4" s="1"/>
  <c r="D38" i="4" s="1"/>
  <c r="D34" i="9"/>
  <c r="AT34" i="4" s="1"/>
  <c r="D34" i="4" s="1"/>
  <c r="D30" i="9"/>
  <c r="AT30" i="4" s="1"/>
  <c r="D26" i="9"/>
  <c r="AT26" i="4" s="1"/>
  <c r="D26" i="4" s="1"/>
  <c r="D22" i="9"/>
  <c r="AT22" i="4" s="1"/>
  <c r="D22" i="4" s="1"/>
  <c r="D18" i="9"/>
  <c r="AT18" i="4" s="1"/>
  <c r="D18" i="4" s="1"/>
  <c r="D14" i="9"/>
  <c r="AT14" i="4" s="1"/>
  <c r="D10" i="9"/>
  <c r="AT10" i="4" s="1"/>
  <c r="D10" i="4" s="1"/>
  <c r="AD42" i="1"/>
  <c r="AJ42" i="1" s="1"/>
  <c r="AD38" i="1"/>
  <c r="AJ38" i="1" s="1"/>
  <c r="AD34" i="1"/>
  <c r="AJ34" i="1" s="1"/>
  <c r="AD30" i="1"/>
  <c r="AJ30" i="1" s="1"/>
  <c r="AD26" i="1"/>
  <c r="AJ26" i="1" s="1"/>
  <c r="AD22" i="1"/>
  <c r="AD18" i="1"/>
  <c r="AJ18" i="1" s="1"/>
  <c r="AD14" i="1"/>
  <c r="AJ14" i="1" s="1"/>
  <c r="AD10" i="1"/>
  <c r="AJ10" i="1" s="1"/>
  <c r="AJ22" i="1"/>
  <c r="AJ33" i="1"/>
  <c r="AJ25" i="1"/>
  <c r="AJ17" i="1"/>
  <c r="AJ9" i="1"/>
  <c r="AJ39" i="1"/>
  <c r="AJ35" i="1"/>
  <c r="AK35" i="1" s="1"/>
  <c r="AJ31" i="1"/>
  <c r="AJ27" i="1"/>
  <c r="AK27" i="1" s="1"/>
  <c r="AJ23" i="1"/>
  <c r="AJ19" i="1"/>
  <c r="AJ15" i="1"/>
  <c r="AK15" i="1" s="1"/>
  <c r="AJ40" i="1"/>
  <c r="AJ36" i="1"/>
  <c r="AJ32" i="1"/>
  <c r="AJ28" i="1"/>
  <c r="AJ24" i="1"/>
  <c r="AJ20" i="1"/>
  <c r="AJ16" i="1"/>
  <c r="AJ12" i="1"/>
  <c r="AJ8" i="1"/>
  <c r="AJ11" i="1"/>
  <c r="D31" i="3"/>
  <c r="D15" i="3"/>
  <c r="D30" i="4"/>
  <c r="D14" i="4"/>
  <c r="O42" i="3"/>
  <c r="D42" i="3" s="1"/>
  <c r="O38" i="3"/>
  <c r="D38" i="3" s="1"/>
  <c r="O34" i="3"/>
  <c r="D34" i="3" s="1"/>
  <c r="O30" i="3"/>
  <c r="D30" i="3" s="1"/>
  <c r="O26" i="3"/>
  <c r="D26" i="3" s="1"/>
  <c r="O22" i="3"/>
  <c r="D22" i="3" s="1"/>
  <c r="O18" i="3"/>
  <c r="O14" i="3"/>
  <c r="D14" i="3" s="1"/>
  <c r="O10" i="3"/>
  <c r="D10" i="3" s="1"/>
  <c r="D18" i="3"/>
  <c r="D29" i="3"/>
  <c r="D21" i="3"/>
  <c r="AA35" i="1"/>
  <c r="AB35" i="1" s="1"/>
  <c r="AA15" i="1"/>
  <c r="AP39" i="1"/>
  <c r="AP35" i="1"/>
  <c r="AP27" i="1"/>
  <c r="AP23" i="1"/>
  <c r="AP19" i="1"/>
  <c r="AP11" i="1"/>
  <c r="AP42" i="1"/>
  <c r="AP38" i="1"/>
  <c r="AP34" i="1"/>
  <c r="AP30" i="1"/>
  <c r="AP26" i="1"/>
  <c r="AP22" i="1"/>
  <c r="AP18" i="1"/>
  <c r="AP14" i="1"/>
  <c r="AP10" i="1"/>
  <c r="Z35" i="3"/>
  <c r="Z27" i="3"/>
  <c r="Z19" i="3"/>
  <c r="Z11" i="3"/>
  <c r="AP41" i="1"/>
  <c r="AP37" i="1"/>
  <c r="AP33" i="1"/>
  <c r="AP29" i="1"/>
  <c r="AP25" i="1"/>
  <c r="AP21" i="1"/>
  <c r="AP17" i="1"/>
  <c r="AP13" i="1"/>
  <c r="AP9" i="1"/>
  <c r="AO39" i="1"/>
  <c r="AO31" i="1"/>
  <c r="AP31" i="1" s="1"/>
  <c r="AO23" i="1"/>
  <c r="AO15" i="1"/>
  <c r="AP15" i="1" s="1"/>
  <c r="AA27" i="1"/>
  <c r="AP40" i="1"/>
  <c r="AP36" i="1"/>
  <c r="AP32" i="1"/>
  <c r="AP28" i="1"/>
  <c r="AP24" i="1"/>
  <c r="AP20" i="1"/>
  <c r="AP16" i="1"/>
  <c r="AP12" i="1"/>
  <c r="AP8" i="1"/>
  <c r="D13" i="3"/>
  <c r="D9" i="3"/>
  <c r="D33" i="3"/>
  <c r="D17" i="3"/>
  <c r="D40" i="3"/>
  <c r="D36" i="3"/>
  <c r="D32" i="3"/>
  <c r="D28" i="3"/>
  <c r="D24" i="3"/>
  <c r="D20" i="3"/>
  <c r="D16" i="3"/>
  <c r="D12" i="3"/>
  <c r="D8" i="3"/>
  <c r="E37" i="8"/>
  <c r="E21" i="8"/>
  <c r="BM37" i="8"/>
  <c r="D37" i="8" s="1"/>
  <c r="BM21" i="8"/>
  <c r="CQ38" i="8"/>
  <c r="CQ30" i="8"/>
  <c r="CQ22" i="8"/>
  <c r="D22" i="8" s="1"/>
  <c r="CQ14" i="8"/>
  <c r="CB42" i="8"/>
  <c r="CB26" i="8"/>
  <c r="CB10" i="8"/>
  <c r="E42" i="8"/>
  <c r="E38" i="8"/>
  <c r="E34" i="8"/>
  <c r="E26" i="8"/>
  <c r="E22" i="8"/>
  <c r="E18" i="8"/>
  <c r="E10" i="8"/>
  <c r="CQ40" i="8"/>
  <c r="CQ36" i="8"/>
  <c r="CQ32" i="8"/>
  <c r="CQ28" i="8"/>
  <c r="CQ24" i="8"/>
  <c r="CQ20" i="8"/>
  <c r="CQ16" i="8"/>
  <c r="CQ12" i="8"/>
  <c r="DZ40" i="8"/>
  <c r="DZ36" i="8"/>
  <c r="DZ32" i="8"/>
  <c r="DZ28" i="8"/>
  <c r="DZ24" i="8"/>
  <c r="DZ20" i="8"/>
  <c r="DZ16" i="8"/>
  <c r="DZ12" i="8"/>
  <c r="DZ8" i="8"/>
  <c r="DZ42" i="8"/>
  <c r="DZ38" i="8"/>
  <c r="DZ34" i="8"/>
  <c r="DZ30" i="8"/>
  <c r="D30" i="8" s="1"/>
  <c r="DZ26" i="8"/>
  <c r="DZ22" i="8"/>
  <c r="DZ18" i="8"/>
  <c r="DZ14" i="8"/>
  <c r="DZ10" i="8"/>
  <c r="DF40" i="8"/>
  <c r="DF36" i="8"/>
  <c r="DF32" i="8"/>
  <c r="DF28" i="8"/>
  <c r="DF24" i="8"/>
  <c r="DF20" i="8"/>
  <c r="DF16" i="8"/>
  <c r="DF12" i="8"/>
  <c r="DF8" i="8"/>
  <c r="DF42" i="8"/>
  <c r="DF38" i="8"/>
  <c r="DF34" i="8"/>
  <c r="DF30" i="8"/>
  <c r="DF26" i="8"/>
  <c r="DF22" i="8"/>
  <c r="DF18" i="8"/>
  <c r="DF14" i="8"/>
  <c r="DF10" i="8"/>
  <c r="CQ8" i="8"/>
  <c r="CB40" i="8"/>
  <c r="CB36" i="8"/>
  <c r="CB32" i="8"/>
  <c r="CB28" i="8"/>
  <c r="CB24" i="8"/>
  <c r="CB20" i="8"/>
  <c r="CB16" i="8"/>
  <c r="CB12" i="8"/>
  <c r="CB8" i="8"/>
  <c r="D27" i="8"/>
  <c r="D11" i="8"/>
  <c r="BM40" i="8"/>
  <c r="BM36" i="8"/>
  <c r="BM32" i="8"/>
  <c r="BM28" i="8"/>
  <c r="BM24" i="8"/>
  <c r="BM20" i="8"/>
  <c r="BM16" i="8"/>
  <c r="BM12" i="8"/>
  <c r="BM8" i="8"/>
  <c r="AX40" i="8"/>
  <c r="AX36" i="8"/>
  <c r="AX32" i="8"/>
  <c r="AX28" i="8"/>
  <c r="AX24" i="8"/>
  <c r="AX20" i="8"/>
  <c r="AX16" i="8"/>
  <c r="AX12" i="8"/>
  <c r="AX8" i="8"/>
  <c r="AX9" i="8"/>
  <c r="AI40" i="8"/>
  <c r="AI36" i="8"/>
  <c r="AI32" i="8"/>
  <c r="AI28" i="8"/>
  <c r="AI24" i="8"/>
  <c r="AI20" i="8"/>
  <c r="AI16" i="8"/>
  <c r="AI12" i="8"/>
  <c r="AI8" i="8"/>
  <c r="AI42" i="8"/>
  <c r="AI38" i="8"/>
  <c r="AI34" i="8"/>
  <c r="AI30" i="8"/>
  <c r="AI26" i="8"/>
  <c r="AI22" i="8"/>
  <c r="AI18" i="8"/>
  <c r="AI14" i="8"/>
  <c r="AI10" i="8"/>
  <c r="D31" i="8"/>
  <c r="D15" i="8"/>
  <c r="D34" i="8"/>
  <c r="D39" i="8"/>
  <c r="D23" i="8"/>
  <c r="D35" i="8"/>
  <c r="D19" i="8"/>
  <c r="D41" i="8"/>
  <c r="D33" i="8"/>
  <c r="D17" i="8"/>
  <c r="D13" i="8"/>
  <c r="T40" i="8"/>
  <c r="T36" i="8"/>
  <c r="T32" i="8"/>
  <c r="T28" i="8"/>
  <c r="T24" i="8"/>
  <c r="T20" i="8"/>
  <c r="T16" i="8"/>
  <c r="T12" i="8"/>
  <c r="T8" i="8"/>
  <c r="T9" i="8"/>
  <c r="D25" i="8"/>
  <c r="D18" i="8"/>
  <c r="D29" i="8"/>
  <c r="D21" i="8"/>
  <c r="E40" i="8"/>
  <c r="D40" i="8" s="1"/>
  <c r="E36" i="8"/>
  <c r="E32" i="8"/>
  <c r="E28" i="8"/>
  <c r="E24" i="8"/>
  <c r="D24" i="8" s="1"/>
  <c r="E20" i="8"/>
  <c r="E16" i="8"/>
  <c r="E12" i="8"/>
  <c r="E8" i="8"/>
  <c r="D8" i="8" s="1"/>
  <c r="CT15" i="10"/>
  <c r="CN15" i="10"/>
  <c r="CT31" i="10"/>
  <c r="CN31" i="10"/>
  <c r="E41" i="10"/>
  <c r="E27" i="10"/>
  <c r="D27" i="10" s="1"/>
  <c r="E17" i="10"/>
  <c r="E33" i="10"/>
  <c r="AD33" i="10"/>
  <c r="AD23" i="10"/>
  <c r="D23" i="10" s="1"/>
  <c r="AD15" i="10"/>
  <c r="AD29" i="10"/>
  <c r="CZ29" i="10"/>
  <c r="CS29" i="10" s="1"/>
  <c r="CE33" i="10"/>
  <c r="BX33" i="10" s="1"/>
  <c r="CF35" i="10"/>
  <c r="DA20" i="10"/>
  <c r="E39" i="10"/>
  <c r="D39" i="10" s="1"/>
  <c r="E25" i="10"/>
  <c r="H25" i="1" s="1"/>
  <c r="K25" i="1" s="1"/>
  <c r="L25" i="1" s="1"/>
  <c r="E15" i="10"/>
  <c r="H15" i="1" s="1"/>
  <c r="BY41" i="10"/>
  <c r="BY25" i="10"/>
  <c r="BY9" i="10"/>
  <c r="AD31" i="10"/>
  <c r="AD22" i="10"/>
  <c r="AD14" i="10"/>
  <c r="D11" i="10"/>
  <c r="E31" i="10"/>
  <c r="H31" i="1" s="1"/>
  <c r="E19" i="10"/>
  <c r="E9" i="10"/>
  <c r="BY23" i="10"/>
  <c r="E37" i="10"/>
  <c r="CB37" i="10"/>
  <c r="E29" i="10"/>
  <c r="CB29" i="10"/>
  <c r="E21" i="10"/>
  <c r="CB21" i="10"/>
  <c r="E13" i="10"/>
  <c r="CB13" i="10"/>
  <c r="BY39" i="10"/>
  <c r="BY35" i="10"/>
  <c r="BR35" i="10" s="1"/>
  <c r="BY27" i="10"/>
  <c r="BY15" i="10"/>
  <c r="BR15" i="10" s="1"/>
  <c r="M15" i="1" s="1"/>
  <c r="BY11" i="10"/>
  <c r="AD35" i="10"/>
  <c r="AD27" i="10"/>
  <c r="AD17" i="10"/>
  <c r="H17" i="1" s="1"/>
  <c r="K17" i="1" s="1"/>
  <c r="L17" i="1" s="1"/>
  <c r="AD9" i="10"/>
  <c r="CT39" i="10"/>
  <c r="CN39" i="10"/>
  <c r="CT35" i="10"/>
  <c r="CT23" i="10"/>
  <c r="CN23" i="10"/>
  <c r="CT19" i="10"/>
  <c r="CT11" i="10"/>
  <c r="CM11" i="10" s="1"/>
  <c r="N11" i="1" s="1"/>
  <c r="AD34" i="10"/>
  <c r="CZ34" i="10"/>
  <c r="CS34" i="10" s="1"/>
  <c r="BS23" i="10"/>
  <c r="CF34" i="10"/>
  <c r="BX37" i="10"/>
  <c r="BW13" i="10"/>
  <c r="DA39" i="10"/>
  <c r="CN35" i="10"/>
  <c r="DA31" i="10"/>
  <c r="DA27" i="10"/>
  <c r="DA23" i="10"/>
  <c r="CM23" i="10" s="1"/>
  <c r="N23" i="1" s="1"/>
  <c r="CN19" i="10"/>
  <c r="DA15" i="10"/>
  <c r="DA11" i="10"/>
  <c r="DA32" i="10"/>
  <c r="DA16" i="10"/>
  <c r="CR42" i="10"/>
  <c r="CR38" i="10"/>
  <c r="CR34" i="10"/>
  <c r="CR26" i="10"/>
  <c r="CR22" i="10"/>
  <c r="CR18" i="10"/>
  <c r="CR10" i="10"/>
  <c r="CS21" i="10"/>
  <c r="DA28" i="10"/>
  <c r="DA8" i="10"/>
  <c r="CS42" i="10"/>
  <c r="CS38" i="10"/>
  <c r="CS30" i="10"/>
  <c r="CS26" i="10"/>
  <c r="CS22" i="10"/>
  <c r="CS18" i="10"/>
  <c r="CS14" i="10"/>
  <c r="CS10" i="10"/>
  <c r="CQ42" i="10"/>
  <c r="CQ38" i="10"/>
  <c r="CQ34" i="10"/>
  <c r="CQ30" i="10"/>
  <c r="CQ26" i="10"/>
  <c r="CQ22" i="10"/>
  <c r="CQ18" i="10"/>
  <c r="CQ14" i="10"/>
  <c r="CQ10" i="10"/>
  <c r="CP42" i="10"/>
  <c r="CP38" i="10"/>
  <c r="CP34" i="10"/>
  <c r="CP30" i="10"/>
  <c r="CP26" i="10"/>
  <c r="CP22" i="10"/>
  <c r="CP18" i="10"/>
  <c r="CP14" i="10"/>
  <c r="CP10" i="10"/>
  <c r="DA42" i="10"/>
  <c r="DA38" i="10"/>
  <c r="DA34" i="10"/>
  <c r="DA30" i="10"/>
  <c r="DA26" i="10"/>
  <c r="DA22" i="10"/>
  <c r="DA18" i="10"/>
  <c r="DA14" i="10"/>
  <c r="DA10" i="10"/>
  <c r="DA41" i="10"/>
  <c r="DA37" i="10"/>
  <c r="DA33" i="10"/>
  <c r="DA29" i="10"/>
  <c r="DA25" i="10"/>
  <c r="DA21" i="10"/>
  <c r="DA17" i="10"/>
  <c r="DA13" i="10"/>
  <c r="DA9" i="10"/>
  <c r="CM39" i="10"/>
  <c r="CN37" i="10"/>
  <c r="CN27" i="10"/>
  <c r="CN21" i="10"/>
  <c r="CN11" i="10"/>
  <c r="DA35" i="10"/>
  <c r="DA19" i="10"/>
  <c r="CM19" i="10" s="1"/>
  <c r="N19" i="1" s="1"/>
  <c r="CM31" i="10"/>
  <c r="N31" i="1" s="1"/>
  <c r="CM15" i="10"/>
  <c r="N15" i="1" s="1"/>
  <c r="CN29" i="10"/>
  <c r="CN13" i="10"/>
  <c r="CM27" i="10"/>
  <c r="CT41" i="10"/>
  <c r="CT33" i="10"/>
  <c r="CT25" i="10"/>
  <c r="CT37" i="10"/>
  <c r="CT29" i="10"/>
  <c r="CT21" i="10"/>
  <c r="CT17" i="10"/>
  <c r="CP17" i="10"/>
  <c r="CT9" i="10"/>
  <c r="CT13" i="10"/>
  <c r="N27" i="1"/>
  <c r="CO37" i="10"/>
  <c r="CO29" i="10"/>
  <c r="CO21" i="10"/>
  <c r="CO13" i="10"/>
  <c r="CT40" i="10"/>
  <c r="CM40" i="10" s="1"/>
  <c r="CT36" i="10"/>
  <c r="CM36" i="10" s="1"/>
  <c r="CT32" i="10"/>
  <c r="CM32" i="10" s="1"/>
  <c r="CT28" i="10"/>
  <c r="CM28" i="10" s="1"/>
  <c r="CT24" i="10"/>
  <c r="CM24" i="10" s="1"/>
  <c r="CT20" i="10"/>
  <c r="CM20" i="10" s="1"/>
  <c r="CT16" i="10"/>
  <c r="CM16" i="10" s="1"/>
  <c r="CT12" i="10"/>
  <c r="CM12" i="10" s="1"/>
  <c r="CT8" i="10"/>
  <c r="CM8" i="10" s="1"/>
  <c r="CT42" i="10"/>
  <c r="CT38" i="10"/>
  <c r="CT34" i="10"/>
  <c r="CT30" i="10"/>
  <c r="CM30" i="10" s="1"/>
  <c r="N30" i="1" s="1"/>
  <c r="CT26" i="10"/>
  <c r="CT22" i="10"/>
  <c r="CT18" i="10"/>
  <c r="CT14" i="10"/>
  <c r="CM14" i="10" s="1"/>
  <c r="CT10" i="10"/>
  <c r="N39" i="1"/>
  <c r="N40" i="1"/>
  <c r="N36" i="1"/>
  <c r="N32" i="1"/>
  <c r="N28" i="1"/>
  <c r="N24" i="1"/>
  <c r="N20" i="1"/>
  <c r="N16" i="1"/>
  <c r="N12" i="1"/>
  <c r="CN42" i="10"/>
  <c r="CN38" i="10"/>
  <c r="CN34" i="10"/>
  <c r="CN30" i="10"/>
  <c r="CN26" i="10"/>
  <c r="CN22" i="10"/>
  <c r="CN18" i="10"/>
  <c r="CN14" i="10"/>
  <c r="CN10" i="10"/>
  <c r="BX24" i="10"/>
  <c r="BX20" i="10"/>
  <c r="BX16" i="10"/>
  <c r="BX12" i="10"/>
  <c r="BX8" i="10"/>
  <c r="BX42" i="10"/>
  <c r="BX38" i="10"/>
  <c r="BX34" i="10"/>
  <c r="BX30" i="10"/>
  <c r="BX26" i="10"/>
  <c r="BX22" i="10"/>
  <c r="BX18" i="10"/>
  <c r="BX14" i="10"/>
  <c r="BX10" i="10"/>
  <c r="BR39" i="10"/>
  <c r="M39" i="1" s="1"/>
  <c r="BR27" i="10"/>
  <c r="M27" i="1" s="1"/>
  <c r="BV42" i="10"/>
  <c r="BV38" i="10"/>
  <c r="BV34" i="10"/>
  <c r="BV30" i="10"/>
  <c r="BV26" i="10"/>
  <c r="BV22" i="10"/>
  <c r="BV18" i="10"/>
  <c r="BV14" i="10"/>
  <c r="BV10" i="10"/>
  <c r="CF42" i="10"/>
  <c r="CF26" i="10"/>
  <c r="CF18" i="10"/>
  <c r="CF10" i="10"/>
  <c r="CF41" i="10"/>
  <c r="BR41" i="10" s="1"/>
  <c r="M41" i="1" s="1"/>
  <c r="CF37" i="10"/>
  <c r="CF33" i="10"/>
  <c r="BR23" i="10"/>
  <c r="M23" i="1" s="1"/>
  <c r="BU42" i="10"/>
  <c r="BU38" i="10"/>
  <c r="BU34" i="10"/>
  <c r="BU30" i="10"/>
  <c r="BU26" i="10"/>
  <c r="BU22" i="10"/>
  <c r="BU18" i="10"/>
  <c r="BU14" i="10"/>
  <c r="BU10" i="10"/>
  <c r="CF38" i="10"/>
  <c r="CF30" i="10"/>
  <c r="CF22" i="10"/>
  <c r="CF14" i="10"/>
  <c r="BR11" i="10"/>
  <c r="CF40" i="10"/>
  <c r="CF36" i="10"/>
  <c r="CF32" i="10"/>
  <c r="CF28" i="10"/>
  <c r="CF24" i="10"/>
  <c r="CF20" i="10"/>
  <c r="CF16" i="10"/>
  <c r="CF12" i="10"/>
  <c r="CF8" i="10"/>
  <c r="BT42" i="10"/>
  <c r="BT38" i="10"/>
  <c r="BT34" i="10"/>
  <c r="BT30" i="10"/>
  <c r="BT26" i="10"/>
  <c r="BT22" i="10"/>
  <c r="BT18" i="10"/>
  <c r="BT14" i="10"/>
  <c r="BT10" i="10"/>
  <c r="CF29" i="10"/>
  <c r="CF25" i="10"/>
  <c r="BR25" i="10" s="1"/>
  <c r="M25" i="1" s="1"/>
  <c r="CF21" i="10"/>
  <c r="CF17" i="10"/>
  <c r="CF13" i="10"/>
  <c r="CF9" i="10"/>
  <c r="BS37" i="10"/>
  <c r="BS21" i="10"/>
  <c r="BS41" i="10"/>
  <c r="BS25" i="10"/>
  <c r="BS9" i="10"/>
  <c r="BS33" i="10"/>
  <c r="BS17" i="10"/>
  <c r="BY17" i="10"/>
  <c r="BY31" i="10"/>
  <c r="BR31" i="10" s="1"/>
  <c r="M31" i="1" s="1"/>
  <c r="BY19" i="10"/>
  <c r="BR19" i="10" s="1"/>
  <c r="M19" i="1" s="1"/>
  <c r="BW39" i="10"/>
  <c r="BW35" i="10"/>
  <c r="BW27" i="10"/>
  <c r="BW15" i="10"/>
  <c r="BW11" i="10"/>
  <c r="BY40" i="10"/>
  <c r="BY36" i="10"/>
  <c r="BY32" i="10"/>
  <c r="BY28" i="10"/>
  <c r="BY24" i="10"/>
  <c r="BY20" i="10"/>
  <c r="BR20" i="10" s="1"/>
  <c r="M20" i="1" s="1"/>
  <c r="BY16" i="10"/>
  <c r="BY12" i="10"/>
  <c r="BY8" i="10"/>
  <c r="BY42" i="10"/>
  <c r="BR42" i="10" s="1"/>
  <c r="M42" i="1" s="1"/>
  <c r="BY38" i="10"/>
  <c r="BR38" i="10" s="1"/>
  <c r="M38" i="1" s="1"/>
  <c r="BY34" i="10"/>
  <c r="BY30" i="10"/>
  <c r="BY26" i="10"/>
  <c r="BR26" i="10" s="1"/>
  <c r="M26" i="1" s="1"/>
  <c r="BY22" i="10"/>
  <c r="BY18" i="10"/>
  <c r="BY14" i="10"/>
  <c r="BY10" i="10"/>
  <c r="BR10" i="10" s="1"/>
  <c r="M10" i="1" s="1"/>
  <c r="BS42" i="10"/>
  <c r="BS38" i="10"/>
  <c r="BS34" i="10"/>
  <c r="BS30" i="10"/>
  <c r="BS26" i="10"/>
  <c r="BS22" i="10"/>
  <c r="BS18" i="10"/>
  <c r="BS14" i="10"/>
  <c r="BS10" i="10"/>
  <c r="BC40" i="10"/>
  <c r="I40" i="1" s="1"/>
  <c r="BC36" i="10"/>
  <c r="I36" i="1" s="1"/>
  <c r="BC32" i="10"/>
  <c r="I32" i="1" s="1"/>
  <c r="BC28" i="10"/>
  <c r="I28" i="1" s="1"/>
  <c r="BC24" i="10"/>
  <c r="I24" i="1" s="1"/>
  <c r="BC20" i="10"/>
  <c r="I20" i="1" s="1"/>
  <c r="BC16" i="10"/>
  <c r="I16" i="1" s="1"/>
  <c r="BC12" i="10"/>
  <c r="I12" i="1" s="1"/>
  <c r="BC8" i="10"/>
  <c r="I8" i="1" s="1"/>
  <c r="K15" i="1"/>
  <c r="L15" i="1" s="1"/>
  <c r="K31" i="1"/>
  <c r="AD38" i="10"/>
  <c r="AD18" i="10"/>
  <c r="AD41" i="10"/>
  <c r="H41" i="1" s="1"/>
  <c r="K41" i="1" s="1"/>
  <c r="L41" i="1" s="1"/>
  <c r="AD42" i="10"/>
  <c r="AD26" i="10"/>
  <c r="AD10" i="10"/>
  <c r="AD25" i="10"/>
  <c r="AD13" i="10"/>
  <c r="H13" i="1" s="1"/>
  <c r="K13" i="1" s="1"/>
  <c r="L13" i="1" s="1"/>
  <c r="H19" i="1"/>
  <c r="K19" i="1" s="1"/>
  <c r="L19" i="1" s="1"/>
  <c r="D9" i="10"/>
  <c r="AD37" i="10"/>
  <c r="H37" i="1" s="1"/>
  <c r="K37" i="1" s="1"/>
  <c r="L37" i="1" s="1"/>
  <c r="AD21" i="10"/>
  <c r="D21" i="10" s="1"/>
  <c r="H35" i="1"/>
  <c r="K35" i="1" s="1"/>
  <c r="AD40" i="10"/>
  <c r="AD36" i="10"/>
  <c r="AD32" i="10"/>
  <c r="AD28" i="10"/>
  <c r="AD24" i="10"/>
  <c r="AD20" i="10"/>
  <c r="AD16" i="10"/>
  <c r="AD12" i="10"/>
  <c r="AD8" i="10"/>
  <c r="D33" i="10"/>
  <c r="H33" i="1"/>
  <c r="K33" i="1" s="1"/>
  <c r="L33" i="1" s="1"/>
  <c r="D19" i="10"/>
  <c r="E42" i="10"/>
  <c r="D42" i="10" s="1"/>
  <c r="E38" i="10"/>
  <c r="D38" i="10" s="1"/>
  <c r="E34" i="10"/>
  <c r="H34" i="1" s="1"/>
  <c r="K34" i="1" s="1"/>
  <c r="L34" i="1" s="1"/>
  <c r="E30" i="10"/>
  <c r="E26" i="10"/>
  <c r="E22" i="10"/>
  <c r="H22" i="1" s="1"/>
  <c r="K22" i="1" s="1"/>
  <c r="L22" i="1" s="1"/>
  <c r="E18" i="10"/>
  <c r="H18" i="1" s="1"/>
  <c r="K18" i="1" s="1"/>
  <c r="L18" i="1" s="1"/>
  <c r="E14" i="10"/>
  <c r="E10" i="10"/>
  <c r="D10" i="10" s="1"/>
  <c r="D35" i="10"/>
  <c r="D37" i="10"/>
  <c r="H29" i="1"/>
  <c r="K29" i="1" s="1"/>
  <c r="L29" i="1" s="1"/>
  <c r="D29" i="10"/>
  <c r="E40" i="10"/>
  <c r="E36" i="10"/>
  <c r="E32" i="10"/>
  <c r="E28" i="10"/>
  <c r="E24" i="10"/>
  <c r="E20" i="10"/>
  <c r="E16" i="10"/>
  <c r="E12" i="10"/>
  <c r="D12" i="10" s="1"/>
  <c r="E8" i="10"/>
  <c r="D26" i="10"/>
  <c r="H14" i="1"/>
  <c r="K14" i="1" s="1"/>
  <c r="L14" i="1" s="1"/>
  <c r="D14" i="10"/>
  <c r="H20" i="1"/>
  <c r="K20" i="1" s="1"/>
  <c r="L20" i="1" s="1"/>
  <c r="H42" i="1"/>
  <c r="K42" i="1" s="1"/>
  <c r="L42" i="1" s="1"/>
  <c r="H30" i="1"/>
  <c r="K30" i="1" s="1"/>
  <c r="L30" i="1" s="1"/>
  <c r="D30" i="10"/>
  <c r="H10" i="1"/>
  <c r="K10" i="1" s="1"/>
  <c r="L10" i="1" s="1"/>
  <c r="D31" i="10"/>
  <c r="D15" i="10"/>
  <c r="H39" i="1"/>
  <c r="K39" i="1" s="1"/>
  <c r="L39" i="1" s="1"/>
  <c r="H11" i="1"/>
  <c r="K11" i="1" s="1"/>
  <c r="L11" i="1" s="1"/>
  <c r="AA12" i="1"/>
  <c r="R31" i="1"/>
  <c r="R23" i="1"/>
  <c r="R11" i="1"/>
  <c r="AA11" i="1" s="1"/>
  <c r="R34" i="1"/>
  <c r="AA34" i="1" s="1"/>
  <c r="R22" i="1"/>
  <c r="N8" i="1"/>
  <c r="M35" i="1"/>
  <c r="AA39" i="1"/>
  <c r="AL35" i="1"/>
  <c r="AA31" i="1"/>
  <c r="AB27" i="1"/>
  <c r="AL27" i="1"/>
  <c r="AA23" i="1"/>
  <c r="AA19" i="1"/>
  <c r="AB15" i="1"/>
  <c r="AL15" i="1"/>
  <c r="L31" i="1"/>
  <c r="AA30" i="1"/>
  <c r="AA22" i="1"/>
  <c r="L35" i="1"/>
  <c r="M11" i="1"/>
  <c r="N14" i="1"/>
  <c r="AA41" i="1"/>
  <c r="AA37" i="1"/>
  <c r="R14" i="1"/>
  <c r="AA14" i="1" s="1"/>
  <c r="R29" i="1"/>
  <c r="AA29" i="1" s="1"/>
  <c r="R41" i="1"/>
  <c r="R33" i="1"/>
  <c r="AA33" i="1" s="1"/>
  <c r="R17" i="1"/>
  <c r="AA17" i="1" s="1"/>
  <c r="R9" i="1"/>
  <c r="AA9" i="1" s="1"/>
  <c r="R18" i="1"/>
  <c r="AA18" i="1" s="1"/>
  <c r="R42" i="1"/>
  <c r="AA42" i="1" s="1"/>
  <c r="R26" i="1"/>
  <c r="AA26" i="1" s="1"/>
  <c r="R10" i="1"/>
  <c r="AA10" i="1" s="1"/>
  <c r="R25" i="1"/>
  <c r="AA25" i="1" s="1"/>
  <c r="R13" i="1"/>
  <c r="AA13" i="1" s="1"/>
  <c r="R38" i="1"/>
  <c r="AA38" i="1" s="1"/>
  <c r="R21" i="1"/>
  <c r="AA21" i="1" s="1"/>
  <c r="R37" i="1"/>
  <c r="R40" i="1"/>
  <c r="AA40" i="1" s="1"/>
  <c r="R36" i="1"/>
  <c r="AA36" i="1" s="1"/>
  <c r="R32" i="1"/>
  <c r="AA32" i="1" s="1"/>
  <c r="R28" i="1"/>
  <c r="AA28" i="1" s="1"/>
  <c r="R24" i="1"/>
  <c r="AA24" i="1" s="1"/>
  <c r="R20" i="1"/>
  <c r="AA20" i="1" s="1"/>
  <c r="R16" i="1"/>
  <c r="AA16" i="1" s="1"/>
  <c r="R12" i="1"/>
  <c r="R8" i="1"/>
  <c r="AA8" i="1" s="1"/>
  <c r="D33" i="5" l="1"/>
  <c r="F14" i="5"/>
  <c r="F16" i="5"/>
  <c r="D16" i="5" s="1"/>
  <c r="F32" i="5"/>
  <c r="D32" i="5"/>
  <c r="D14" i="5"/>
  <c r="D12" i="5"/>
  <c r="F36" i="5"/>
  <c r="D36" i="5" s="1"/>
  <c r="F25" i="5"/>
  <c r="D25" i="5" s="1"/>
  <c r="F20" i="5"/>
  <c r="D20" i="5" s="1"/>
  <c r="F41" i="5"/>
  <c r="D41" i="5" s="1"/>
  <c r="F21" i="5"/>
  <c r="D21" i="5" s="1"/>
  <c r="F24" i="5"/>
  <c r="D24" i="5" s="1"/>
  <c r="F37" i="5"/>
  <c r="D37" i="5" s="1"/>
  <c r="F13" i="5"/>
  <c r="D13" i="5" s="1"/>
  <c r="F29" i="5"/>
  <c r="D29" i="5" s="1"/>
  <c r="F9" i="5"/>
  <c r="D9" i="5" s="1"/>
  <c r="D18" i="5"/>
  <c r="D22" i="5"/>
  <c r="D30" i="5"/>
  <c r="D8" i="5"/>
  <c r="D40" i="5"/>
  <c r="D38" i="5"/>
  <c r="D10" i="8"/>
  <c r="D12" i="8"/>
  <c r="D28" i="8"/>
  <c r="D16" i="8"/>
  <c r="D32" i="8"/>
  <c r="D9" i="8"/>
  <c r="D14" i="8"/>
  <c r="D26" i="8"/>
  <c r="D42" i="8"/>
  <c r="D38" i="8"/>
  <c r="D20" i="8"/>
  <c r="D36" i="8"/>
  <c r="H23" i="1"/>
  <c r="K23" i="1" s="1"/>
  <c r="L23" i="1" s="1"/>
  <c r="H27" i="1"/>
  <c r="K27" i="1" s="1"/>
  <c r="L27" i="1" s="1"/>
  <c r="D34" i="10"/>
  <c r="D25" i="10"/>
  <c r="BR29" i="10"/>
  <c r="M29" i="1" s="1"/>
  <c r="CM18" i="10"/>
  <c r="N18" i="1" s="1"/>
  <c r="CM34" i="10"/>
  <c r="N34" i="1" s="1"/>
  <c r="CM37" i="10"/>
  <c r="N37" i="1" s="1"/>
  <c r="H9" i="1"/>
  <c r="K9" i="1" s="1"/>
  <c r="L9" i="1" s="1"/>
  <c r="BY13" i="10"/>
  <c r="BR13" i="10" s="1"/>
  <c r="M13" i="1" s="1"/>
  <c r="BU13" i="10"/>
  <c r="BY29" i="10"/>
  <c r="BU29" i="10"/>
  <c r="D18" i="10"/>
  <c r="H12" i="1"/>
  <c r="K12" i="1" s="1"/>
  <c r="L12" i="1" s="1"/>
  <c r="D28" i="10"/>
  <c r="BR21" i="10"/>
  <c r="M21" i="1" s="1"/>
  <c r="BR33" i="10"/>
  <c r="M33" i="1" s="1"/>
  <c r="D17" i="10"/>
  <c r="BR34" i="10"/>
  <c r="M34" i="1" s="1"/>
  <c r="BR9" i="10"/>
  <c r="M9" i="1" s="1"/>
  <c r="CM35" i="10"/>
  <c r="N35" i="1" s="1"/>
  <c r="BY21" i="10"/>
  <c r="BU21" i="10"/>
  <c r="BY37" i="10"/>
  <c r="BR37" i="10" s="1"/>
  <c r="M37" i="1" s="1"/>
  <c r="BU37" i="10"/>
  <c r="BY33" i="10"/>
  <c r="CM9" i="10"/>
  <c r="N9" i="1" s="1"/>
  <c r="CM41" i="10"/>
  <c r="N41" i="1" s="1"/>
  <c r="CM21" i="10"/>
  <c r="N21" i="1" s="1"/>
  <c r="CM33" i="10"/>
  <c r="N33" i="1" s="1"/>
  <c r="CM17" i="10"/>
  <c r="N17" i="1" s="1"/>
  <c r="CM10" i="10"/>
  <c r="N10" i="1" s="1"/>
  <c r="CM26" i="10"/>
  <c r="N26" i="1" s="1"/>
  <c r="CM42" i="10"/>
  <c r="N42" i="1" s="1"/>
  <c r="CM22" i="10"/>
  <c r="N22" i="1" s="1"/>
  <c r="CM38" i="10"/>
  <c r="N38" i="1" s="1"/>
  <c r="CM25" i="10"/>
  <c r="N25" i="1" s="1"/>
  <c r="CM13" i="10"/>
  <c r="N13" i="1" s="1"/>
  <c r="CM29" i="10"/>
  <c r="N29" i="1" s="1"/>
  <c r="BR22" i="10"/>
  <c r="M22" i="1" s="1"/>
  <c r="BR14" i="10"/>
  <c r="M14" i="1" s="1"/>
  <c r="BR18" i="10"/>
  <c r="M18" i="1" s="1"/>
  <c r="BR12" i="10"/>
  <c r="M12" i="1" s="1"/>
  <c r="BR28" i="10"/>
  <c r="M28" i="1" s="1"/>
  <c r="BR30" i="10"/>
  <c r="M30" i="1" s="1"/>
  <c r="BR8" i="10"/>
  <c r="M8" i="1" s="1"/>
  <c r="BR24" i="10"/>
  <c r="M24" i="1" s="1"/>
  <c r="BR40" i="10"/>
  <c r="M40" i="1" s="1"/>
  <c r="BR17" i="10"/>
  <c r="M17" i="1" s="1"/>
  <c r="BR16" i="10"/>
  <c r="M16" i="1" s="1"/>
  <c r="BR32" i="10"/>
  <c r="M32" i="1" s="1"/>
  <c r="BR36" i="10"/>
  <c r="M36" i="1" s="1"/>
  <c r="D8" i="10"/>
  <c r="D24" i="10"/>
  <c r="D40" i="10"/>
  <c r="D41" i="10"/>
  <c r="H28" i="1"/>
  <c r="K28" i="1" s="1"/>
  <c r="L28" i="1" s="1"/>
  <c r="H16" i="1"/>
  <c r="K16" i="1" s="1"/>
  <c r="L16" i="1" s="1"/>
  <c r="D20" i="10"/>
  <c r="D36" i="10"/>
  <c r="H21" i="1"/>
  <c r="K21" i="1" s="1"/>
  <c r="L21" i="1" s="1"/>
  <c r="H26" i="1"/>
  <c r="K26" i="1" s="1"/>
  <c r="L26" i="1" s="1"/>
  <c r="D13" i="10"/>
  <c r="H32" i="1"/>
  <c r="K32" i="1" s="1"/>
  <c r="L32" i="1" s="1"/>
  <c r="H8" i="1"/>
  <c r="K8" i="1" s="1"/>
  <c r="L8" i="1" s="1"/>
  <c r="H24" i="1"/>
  <c r="K24" i="1" s="1"/>
  <c r="L24" i="1" s="1"/>
  <c r="D16" i="10"/>
  <c r="D32" i="10"/>
  <c r="H38" i="1"/>
  <c r="K38" i="1" s="1"/>
  <c r="L38" i="1" s="1"/>
  <c r="H40" i="1"/>
  <c r="K40" i="1" s="1"/>
  <c r="L40" i="1" s="1"/>
  <c r="D22" i="10"/>
  <c r="H36" i="1"/>
  <c r="K36" i="1" s="1"/>
  <c r="L36" i="1" s="1"/>
  <c r="AL32" i="1"/>
  <c r="AB32" i="1"/>
  <c r="AK32" i="1"/>
  <c r="AK21" i="1"/>
  <c r="AL21" i="1"/>
  <c r="AB21" i="1"/>
  <c r="AB10" i="1"/>
  <c r="AK10" i="1"/>
  <c r="AL10" i="1"/>
  <c r="AK9" i="1"/>
  <c r="AL9" i="1"/>
  <c r="AB9" i="1"/>
  <c r="AK29" i="1"/>
  <c r="AL29" i="1"/>
  <c r="AB29" i="1"/>
  <c r="AL20" i="1"/>
  <c r="AB20" i="1"/>
  <c r="AK20" i="1"/>
  <c r="AL36" i="1"/>
  <c r="AB36" i="1"/>
  <c r="AK36" i="1"/>
  <c r="AB38" i="1"/>
  <c r="AK38" i="1"/>
  <c r="AL38" i="1"/>
  <c r="AB26" i="1"/>
  <c r="AK26" i="1"/>
  <c r="AL26" i="1"/>
  <c r="AB14" i="1"/>
  <c r="AK14" i="1"/>
  <c r="AL14" i="1"/>
  <c r="AL8" i="1"/>
  <c r="AB8" i="1"/>
  <c r="AK8" i="1"/>
  <c r="AL24" i="1"/>
  <c r="AB24" i="1"/>
  <c r="AK24" i="1"/>
  <c r="AL40" i="1"/>
  <c r="AB40" i="1"/>
  <c r="AK40" i="1"/>
  <c r="AK13" i="1"/>
  <c r="AL13" i="1"/>
  <c r="AB13" i="1"/>
  <c r="AB42" i="1"/>
  <c r="AK42" i="1"/>
  <c r="AL42" i="1"/>
  <c r="AL16" i="1"/>
  <c r="AB16" i="1"/>
  <c r="AK16" i="1"/>
  <c r="AK41" i="1"/>
  <c r="AL41" i="1"/>
  <c r="AB41" i="1"/>
  <c r="AB31" i="1"/>
  <c r="AK31" i="1"/>
  <c r="AL31" i="1"/>
  <c r="AB30" i="1"/>
  <c r="AK30" i="1"/>
  <c r="AL30" i="1"/>
  <c r="AK17" i="1"/>
  <c r="AL17" i="1"/>
  <c r="AB17" i="1"/>
  <c r="AB18" i="1"/>
  <c r="AK18" i="1"/>
  <c r="AL18" i="1"/>
  <c r="AB34" i="1"/>
  <c r="AK34" i="1"/>
  <c r="AL34" i="1"/>
  <c r="AL12" i="1"/>
  <c r="AB12" i="1"/>
  <c r="AK12" i="1"/>
  <c r="AL28" i="1"/>
  <c r="AB28" i="1"/>
  <c r="AK28" i="1"/>
  <c r="AB22" i="1"/>
  <c r="AK22" i="1"/>
  <c r="AL22" i="1"/>
  <c r="AB11" i="1"/>
  <c r="AK11" i="1"/>
  <c r="AL11" i="1"/>
  <c r="AB19" i="1"/>
  <c r="AK19" i="1"/>
  <c r="AL19" i="1"/>
  <c r="AK33" i="1"/>
  <c r="AL33" i="1"/>
  <c r="AB33" i="1"/>
  <c r="AK37" i="1"/>
  <c r="AL37" i="1"/>
  <c r="AB37" i="1"/>
  <c r="AK25" i="1"/>
  <c r="AL25" i="1"/>
  <c r="AB25" i="1"/>
  <c r="AB23" i="1"/>
  <c r="AK23" i="1"/>
  <c r="AL23" i="1"/>
  <c r="AB39" i="1"/>
  <c r="AK39" i="1"/>
  <c r="AL39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A245" i="13"/>
  <c r="AA155" i="13"/>
  <c r="AA118" i="13"/>
  <c r="AA153" i="13"/>
  <c r="AA143" i="13"/>
  <c r="AA156" i="13"/>
  <c r="AA108" i="13"/>
  <c r="AA237" i="13"/>
  <c r="AA9" i="13"/>
  <c r="AA104" i="13"/>
  <c r="AA26" i="13"/>
  <c r="AA197" i="13"/>
  <c r="AA30" i="13"/>
  <c r="AA78" i="13"/>
  <c r="AA244" i="13"/>
  <c r="AA180" i="13"/>
  <c r="AA23" i="13"/>
  <c r="AA63" i="13"/>
  <c r="AA234" i="13"/>
  <c r="AA56" i="13"/>
  <c r="AA171" i="13"/>
  <c r="AA147" i="13"/>
  <c r="AA85" i="13"/>
  <c r="AA214" i="13"/>
  <c r="AA11" i="13"/>
  <c r="AA39" i="13"/>
  <c r="AA40" i="13"/>
  <c r="AA15" i="13"/>
  <c r="AA248" i="13"/>
  <c r="AA12" i="13"/>
  <c r="AA80" i="13"/>
  <c r="AA210" i="13"/>
  <c r="AA182" i="13"/>
  <c r="AA166" i="13"/>
  <c r="AA106" i="13"/>
  <c r="AA53" i="13"/>
  <c r="AA225" i="13"/>
  <c r="AA235" i="13"/>
  <c r="AA2" i="13"/>
  <c r="AA67" i="13"/>
  <c r="AA150" i="13"/>
  <c r="AA52" i="13"/>
  <c r="AA10" i="13"/>
  <c r="AA41" i="13"/>
  <c r="AA202" i="13"/>
  <c r="AA38" i="13"/>
  <c r="AA92" i="13"/>
  <c r="AA110" i="13"/>
  <c r="AA116" i="13"/>
  <c r="AA198" i="13"/>
  <c r="AA18" i="13"/>
  <c r="AA107" i="13"/>
  <c r="AA151" i="13"/>
  <c r="AA60" i="13"/>
  <c r="AA211" i="13"/>
  <c r="AA162" i="13"/>
  <c r="AA22" i="13"/>
  <c r="AA68" i="13"/>
  <c r="AA58" i="13"/>
  <c r="AA24" i="13"/>
  <c r="AA173" i="13"/>
  <c r="AA119" i="13"/>
  <c r="AA189" i="13"/>
  <c r="AA187" i="13"/>
  <c r="AA250" i="13"/>
  <c r="AA75" i="13"/>
  <c r="AA220" i="13"/>
  <c r="AA90" i="13"/>
  <c r="AA203" i="13"/>
  <c r="AA66" i="13"/>
  <c r="AA164" i="13"/>
  <c r="AA213" i="13"/>
  <c r="AA69" i="13"/>
  <c r="AA205" i="13"/>
  <c r="AA137" i="13"/>
  <c r="AA7" i="13"/>
  <c r="AA195" i="13"/>
  <c r="AA154" i="13"/>
  <c r="AA175" i="13"/>
  <c r="AA121" i="13"/>
  <c r="AA123" i="13"/>
  <c r="AA71" i="13"/>
  <c r="AA232" i="13"/>
  <c r="AA216" i="13"/>
  <c r="AA29" i="13"/>
  <c r="AA109" i="13"/>
  <c r="AA160" i="13"/>
  <c r="AA168" i="13"/>
  <c r="AA45" i="13"/>
  <c r="AA201" i="13"/>
  <c r="AA31" i="13"/>
  <c r="AA174" i="13"/>
  <c r="AA190" i="13"/>
  <c r="AA21" i="13"/>
  <c r="AA70" i="13"/>
  <c r="AA243" i="13"/>
  <c r="AA20" i="13"/>
  <c r="AA228" i="13"/>
  <c r="AA208" i="13"/>
  <c r="AA218" i="13"/>
  <c r="AA158" i="13"/>
  <c r="AA44" i="13"/>
  <c r="AA222" i="13"/>
  <c r="AA125" i="13"/>
  <c r="AA62" i="13"/>
  <c r="AA33" i="13"/>
  <c r="AA247" i="13"/>
  <c r="AA19" i="13"/>
  <c r="AA51" i="13"/>
  <c r="AA146" i="13"/>
  <c r="AA8" i="13"/>
  <c r="AA159" i="13"/>
  <c r="AA227" i="13"/>
  <c r="AA98" i="13"/>
  <c r="AA61" i="13"/>
  <c r="AA172" i="13"/>
  <c r="AA111" i="13"/>
  <c r="AA28" i="13"/>
  <c r="AA161" i="13"/>
  <c r="AA157" i="13"/>
  <c r="AA192" i="13"/>
  <c r="AA185" i="13"/>
  <c r="AA57" i="13"/>
  <c r="AA120" i="13"/>
  <c r="AA133" i="13"/>
  <c r="AA246" i="13"/>
  <c r="AA99" i="13"/>
  <c r="AA149" i="13"/>
  <c r="AA91" i="13"/>
  <c r="AA240" i="13"/>
  <c r="AA217" i="13"/>
  <c r="AA212" i="13"/>
  <c r="AA37" i="13"/>
  <c r="AA25" i="13"/>
  <c r="AA76" i="13"/>
  <c r="AA183" i="13"/>
  <c r="AA114" i="13"/>
  <c r="AA127" i="13"/>
  <c r="AA170" i="13"/>
  <c r="AA102" i="13"/>
  <c r="AA50" i="13"/>
  <c r="AA206" i="13"/>
  <c r="AA194" i="13"/>
  <c r="AA95" i="13"/>
  <c r="AA113" i="13"/>
  <c r="AA129" i="13"/>
  <c r="AA130" i="13"/>
  <c r="AA105" i="13"/>
  <c r="AA138" i="13"/>
  <c r="AA135" i="13"/>
  <c r="AA163" i="13"/>
  <c r="AA199" i="13"/>
  <c r="AA152" i="13"/>
  <c r="AA209" i="13"/>
  <c r="AA74" i="13"/>
  <c r="AA82" i="13"/>
  <c r="AA131" i="13"/>
  <c r="AA35" i="13"/>
  <c r="AA42" i="13"/>
  <c r="AA186" i="13"/>
  <c r="AA73" i="13"/>
  <c r="AA219" i="13"/>
  <c r="AA204" i="13"/>
  <c r="AA32" i="13"/>
  <c r="AA128" i="13"/>
  <c r="AA94" i="13"/>
  <c r="AA184" i="13"/>
  <c r="AA178" i="13"/>
  <c r="AA188" i="13"/>
  <c r="AA55" i="13"/>
  <c r="AA238" i="13"/>
  <c r="AA233" i="13"/>
  <c r="AA141" i="13"/>
  <c r="AA48" i="13"/>
  <c r="AA241" i="13"/>
  <c r="AA134" i="13"/>
  <c r="AA196" i="13"/>
  <c r="AA59" i="13"/>
  <c r="AA87" i="13"/>
  <c r="AA117" i="13"/>
  <c r="AA215" i="13"/>
  <c r="AA249" i="13"/>
  <c r="AA132" i="13"/>
  <c r="AA142" i="13"/>
  <c r="AA145" i="13"/>
  <c r="AA103" i="13"/>
  <c r="AA139" i="13"/>
  <c r="AA93" i="13"/>
  <c r="AA17" i="13"/>
  <c r="AA97" i="13"/>
  <c r="AA100" i="13"/>
  <c r="AA136" i="13"/>
  <c r="AA6" i="13"/>
  <c r="AA64" i="13"/>
  <c r="AA77" i="13"/>
  <c r="AA126" i="13"/>
  <c r="AA101" i="13"/>
  <c r="AA144" i="13"/>
  <c r="AA83" i="13"/>
  <c r="AA236" i="13"/>
  <c r="AA5" i="13"/>
  <c r="AA124" i="13"/>
  <c r="AA84" i="13"/>
  <c r="AA54" i="13"/>
  <c r="AA181" i="13"/>
  <c r="AA239" i="13"/>
  <c r="AA34" i="13"/>
  <c r="AA27" i="13"/>
  <c r="AA200" i="13"/>
  <c r="AA224" i="13"/>
  <c r="AA112" i="13"/>
  <c r="AA115" i="13"/>
  <c r="AA231" i="13"/>
  <c r="AA179" i="13"/>
  <c r="AA13" i="13"/>
  <c r="AA169" i="13"/>
  <c r="AA193" i="13"/>
  <c r="AA223" i="13"/>
  <c r="AA43" i="13"/>
  <c r="AA207" i="13"/>
  <c r="AA176" i="13"/>
  <c r="AA167" i="13"/>
  <c r="AA122" i="13"/>
  <c r="AA86" i="13"/>
  <c r="AA46" i="13"/>
  <c r="AA65" i="13"/>
  <c r="AA72" i="13"/>
  <c r="AA88" i="13"/>
  <c r="AA96" i="13"/>
  <c r="AA47" i="13"/>
  <c r="AA191" i="13"/>
  <c r="AA229" i="13"/>
  <c r="AA16" i="13"/>
  <c r="AA242" i="13"/>
  <c r="AA226" i="13"/>
  <c r="AA36" i="13"/>
  <c r="AA81" i="13"/>
  <c r="AA14" i="13"/>
  <c r="AA79" i="13"/>
  <c r="AA89" i="13"/>
  <c r="AA177" i="13"/>
  <c r="AA230" i="13"/>
  <c r="AA148" i="13"/>
  <c r="AA49" i="13"/>
  <c r="AA165" i="13"/>
  <c r="AA221" i="13"/>
  <c r="AA140" i="13"/>
  <c r="AK7" i="3" l="1"/>
  <c r="AC7" i="3"/>
  <c r="AO7" i="1" s="1"/>
  <c r="R7" i="3"/>
  <c r="P7" i="3" s="1"/>
  <c r="F7" i="3"/>
  <c r="W7" i="9"/>
  <c r="BM7" i="4" s="1"/>
  <c r="W7" i="4" s="1"/>
  <c r="V7" i="9"/>
  <c r="BL7" i="4" s="1"/>
  <c r="V7" i="4" s="1"/>
  <c r="T7" i="9"/>
  <c r="BJ7" i="4" s="1"/>
  <c r="T7" i="4" s="1"/>
  <c r="S7" i="9"/>
  <c r="BI7" i="4" s="1"/>
  <c r="S7" i="4" s="1"/>
  <c r="P7" i="9"/>
  <c r="BF7" i="4" s="1"/>
  <c r="P7" i="4" s="1"/>
  <c r="BO7" i="9"/>
  <c r="AE7" i="1" s="1"/>
  <c r="N7" i="9"/>
  <c r="BD7" i="4" s="1"/>
  <c r="N7" i="4" s="1"/>
  <c r="H7" i="9"/>
  <c r="AX7" i="4" s="1"/>
  <c r="H7" i="4" s="1"/>
  <c r="G7" i="9"/>
  <c r="AW7" i="4" s="1"/>
  <c r="G7" i="4" s="1"/>
  <c r="AT7" i="9"/>
  <c r="AD7" i="1" s="1"/>
  <c r="L7" i="9"/>
  <c r="BB7" i="4" s="1"/>
  <c r="L7" i="4" s="1"/>
  <c r="F7" i="9"/>
  <c r="AV7" i="4" s="1"/>
  <c r="F7" i="4" s="1"/>
  <c r="EU7" i="9"/>
  <c r="AI7" i="1" s="1"/>
  <c r="I7" i="9"/>
  <c r="AY7" i="4" s="1"/>
  <c r="I7" i="4" s="1"/>
  <c r="M7" i="9"/>
  <c r="BC7" i="4" s="1"/>
  <c r="M7" i="4" s="1"/>
  <c r="Y7" i="9"/>
  <c r="AC7" i="1" s="1"/>
  <c r="X7" i="9"/>
  <c r="BN7" i="4" s="1"/>
  <c r="X7" i="4" s="1"/>
  <c r="CJ7" i="9"/>
  <c r="AF7" i="1" s="1"/>
  <c r="DE7" i="9"/>
  <c r="AG7" i="1" s="1"/>
  <c r="BO7" i="4"/>
  <c r="J7" i="1" s="1"/>
  <c r="Y7" i="4"/>
  <c r="Z7" i="1" s="1"/>
  <c r="EH7" i="8"/>
  <c r="EA7" i="8"/>
  <c r="DU7" i="8"/>
  <c r="DN7" i="8"/>
  <c r="DG7" i="8"/>
  <c r="CY7" i="8"/>
  <c r="CR7" i="8"/>
  <c r="CJ7" i="8"/>
  <c r="CC7" i="8"/>
  <c r="BU7" i="8"/>
  <c r="BF7" i="8"/>
  <c r="AB7" i="8"/>
  <c r="U7" i="8"/>
  <c r="M7" i="8"/>
  <c r="F7" i="8"/>
  <c r="BN7" i="8"/>
  <c r="BK7" i="10"/>
  <c r="CF7" i="10"/>
  <c r="BD7" i="10"/>
  <c r="AU7" i="10"/>
  <c r="CY7" i="10" s="1"/>
  <c r="CR7" i="10" s="1"/>
  <c r="AE7" i="10"/>
  <c r="CU7" i="10" s="1"/>
  <c r="Z7" i="10"/>
  <c r="CE7" i="10" s="1"/>
  <c r="BX7" i="10" s="1"/>
  <c r="V7" i="10"/>
  <c r="CD7" i="10" s="1"/>
  <c r="BW7" i="10" s="1"/>
  <c r="R7" i="10"/>
  <c r="CC7" i="10" s="1"/>
  <c r="BV7" i="10" s="1"/>
  <c r="N7" i="10"/>
  <c r="CB7" i="10" s="1"/>
  <c r="BU7" i="10" s="1"/>
  <c r="J7" i="10"/>
  <c r="CA7" i="10" s="1"/>
  <c r="BT7" i="10" s="1"/>
  <c r="F7" i="10"/>
  <c r="BZ7" i="10" s="1"/>
  <c r="DB7" i="10"/>
  <c r="DA7" i="10" s="1"/>
  <c r="AI7" i="10"/>
  <c r="CV7" i="10" s="1"/>
  <c r="CO7" i="10" s="1"/>
  <c r="AQ7" i="10"/>
  <c r="CX7" i="10" s="1"/>
  <c r="CQ7" i="10" s="1"/>
  <c r="AY7" i="10"/>
  <c r="CZ7" i="10" s="1"/>
  <c r="CS7" i="10" s="1"/>
  <c r="DI7" i="10"/>
  <c r="AM7" i="10"/>
  <c r="CW7" i="10" s="1"/>
  <c r="CP7" i="10" s="1"/>
  <c r="D7" i="1"/>
  <c r="R7" i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BM7" i="8" l="1"/>
  <c r="AX7" i="8"/>
  <c r="E7" i="8"/>
  <c r="CB7" i="8"/>
  <c r="DF7" i="8"/>
  <c r="AI7" i="8"/>
  <c r="T7" i="8"/>
  <c r="DZ7" i="8"/>
  <c r="AD7" i="10"/>
  <c r="AP7" i="1"/>
  <c r="Z7" i="3"/>
  <c r="AJ7" i="1"/>
  <c r="O7" i="3"/>
  <c r="D7" i="3" s="1"/>
  <c r="CQ7" i="8"/>
  <c r="BC7" i="10"/>
  <c r="I7" i="1" s="1"/>
  <c r="E7" i="10"/>
  <c r="Q7" i="1"/>
  <c r="AA7" i="1" s="1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F8" i="14"/>
  <c r="M29" i="14"/>
  <c r="M20" i="14"/>
  <c r="M24" i="14"/>
  <c r="I17" i="14"/>
  <c r="C16" i="14"/>
  <c r="M17" i="14"/>
  <c r="M14" i="14"/>
  <c r="M31" i="14"/>
  <c r="M37" i="14"/>
  <c r="M8" i="14"/>
  <c r="M18" i="14"/>
  <c r="M32" i="14"/>
  <c r="I37" i="14"/>
  <c r="M23" i="14"/>
  <c r="M38" i="14"/>
  <c r="M15" i="14"/>
  <c r="C10" i="14"/>
  <c r="M16" i="14"/>
  <c r="C12" i="14"/>
  <c r="M36" i="14"/>
  <c r="I25" i="14"/>
  <c r="C14" i="14"/>
  <c r="I13" i="14"/>
  <c r="M35" i="14"/>
  <c r="M7" i="14"/>
  <c r="I21" i="14"/>
  <c r="C18" i="14"/>
  <c r="M33" i="14"/>
  <c r="C24" i="14"/>
  <c r="M21" i="14"/>
  <c r="M34" i="14"/>
  <c r="I29" i="14"/>
  <c r="M26" i="14"/>
  <c r="C20" i="14"/>
  <c r="I33" i="14"/>
  <c r="F5" i="14"/>
  <c r="C38" i="14"/>
  <c r="M9" i="14"/>
  <c r="M25" i="14"/>
  <c r="M19" i="14"/>
  <c r="M13" i="14"/>
  <c r="M12" i="14"/>
  <c r="M28" i="14"/>
  <c r="M30" i="14"/>
  <c r="C39" i="14"/>
  <c r="M22" i="14"/>
  <c r="F40" i="14"/>
  <c r="M27" i="14"/>
  <c r="H7" i="1" l="1"/>
  <c r="K7" i="1" s="1"/>
  <c r="L7" i="1" s="1"/>
  <c r="D7" i="8"/>
  <c r="D7" i="10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AK7" i="1"/>
  <c r="AL7" i="1"/>
  <c r="AB7" i="1"/>
  <c r="O37" i="14"/>
  <c r="I8" i="14"/>
  <c r="M10" i="14"/>
  <c r="C40" i="14"/>
  <c r="C26" i="14"/>
  <c r="C22" i="14"/>
  <c r="F21" i="14"/>
  <c r="P11" i="14"/>
  <c r="N24" i="13" l="1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<sst xmlns="http://schemas.openxmlformats.org/spreadsheetml/2006/main" count="5300" uniqueCount="867">
  <si>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</si>
  <si>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</si>
  <si>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</si>
  <si>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</si>
  <si>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</si>
  <si>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</si>
  <si>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</si>
  <si>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</si>
  <si>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</si>
  <si>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</si>
  <si>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</si>
  <si>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</si>
  <si>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</si>
  <si>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</si>
  <si>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</si>
  <si>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</si>
  <si>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</si>
  <si>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</si>
  <si>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</si>
  <si>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</si>
  <si>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</si>
  <si>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</si>
  <si>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</si>
  <si>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</si>
  <si>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</si>
  <si>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</si>
  <si>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</si>
  <si>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</si>
  <si>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</si>
  <si>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</si>
  <si>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</si>
  <si>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</si>
  <si>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</si>
  <si>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</si>
  <si>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</si>
  <si>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</si>
  <si>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</si>
  <si>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</si>
  <si>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</si>
  <si>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</si>
  <si>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</si>
  <si>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</si>
  <si>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</si>
  <si>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</si>
  <si>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</si>
  <si>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</si>
  <si>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</si>
  <si>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</si>
  <si>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</si>
  <si>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</si>
  <si>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</si>
  <si>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</si>
  <si>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</si>
  <si>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</si>
  <si>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</si>
  <si>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</si>
  <si>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</si>
  <si>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</si>
  <si>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</si>
  <si>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</si>
  <si>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</si>
  <si>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</si>
  <si>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</si>
  <si>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</si>
  <si>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</si>
  <si>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</si>
  <si>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</si>
  <si>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</si>
  <si>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</si>
  <si>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</si>
  <si>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</si>
  <si>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</si>
  <si>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</si>
  <si>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</si>
  <si>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</si>
  <si>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</si>
  <si>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</si>
  <si>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</si>
  <si>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</si>
  <si>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</si>
  <si>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</si>
  <si>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</si>
  <si>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</si>
  <si>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</si>
  <si>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</si>
  <si>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</si>
  <si>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</si>
  <si>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</si>
  <si>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</si>
  <si>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</si>
  <si>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</si>
  <si>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</si>
  <si>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</si>
  <si>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</si>
  <si>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</si>
  <si>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</si>
  <si>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</si>
  <si>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</si>
  <si>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</si>
  <si>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</si>
  <si>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</si>
  <si>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</si>
  <si>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</si>
  <si>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</si>
  <si>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</si>
  <si>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</si>
  <si>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</si>
  <si>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</si>
  <si>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</si>
  <si>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</si>
  <si>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</si>
  <si>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</si>
  <si>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</si>
  <si>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</si>
  <si>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</si>
  <si>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</si>
  <si>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</si>
  <si>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</si>
  <si>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</si>
  <si>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</si>
  <si>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</si>
  <si>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</si>
  <si>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</si>
  <si>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</si>
  <si>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</si>
  <si>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</si>
  <si>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</si>
  <si>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</si>
  <si>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</si>
  <si>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</si>
  <si>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</si>
  <si>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</si>
  <si>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</si>
  <si>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</si>
  <si>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</si>
  <si>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</si>
  <si>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</si>
  <si>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</si>
  <si>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</si>
  <si>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</si>
  <si>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</si>
  <si>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</si>
  <si>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</si>
  <si>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</si>
  <si>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</si>
  <si>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</si>
  <si>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</si>
  <si>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</si>
  <si>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</si>
  <si>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</si>
  <si>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</si>
  <si>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</si>
  <si>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</si>
  <si>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</si>
  <si>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</si>
  <si>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</si>
  <si>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</si>
  <si>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</si>
  <si>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</si>
  <si>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</si>
  <si>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</si>
  <si>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</si>
  <si>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</si>
  <si>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</si>
  <si>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</si>
  <si>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</si>
  <si>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</si>
  <si>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</si>
  <si>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</si>
  <si>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</si>
  <si>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</si>
  <si>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</si>
  <si>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</si>
  <si>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</si>
  <si>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</si>
  <si>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</si>
  <si>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</si>
  <si>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</si>
  <si>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</si>
  <si>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</si>
  <si>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</si>
  <si>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</si>
  <si>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</si>
  <si>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</si>
  <si>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</si>
  <si>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</si>
  <si>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</si>
  <si>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</si>
  <si>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</si>
  <si>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</si>
  <si>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</si>
  <si>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</si>
  <si>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</si>
  <si>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</si>
  <si>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</si>
  <si>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</si>
  <si>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</si>
  <si>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</si>
  <si>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</si>
  <si>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</si>
  <si>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</si>
  <si>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</si>
  <si>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</si>
  <si>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</si>
  <si>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</si>
  <si>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</si>
  <si>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</si>
  <si>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</si>
  <si>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</si>
  <si>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</si>
  <si>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</si>
  <si>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</si>
  <si>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</si>
  <si>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</si>
  <si>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</si>
  <si>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</si>
  <si>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</si>
  <si>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</si>
  <si>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</si>
  <si>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</si>
  <si>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</si>
  <si>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</si>
  <si>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</si>
  <si>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</si>
  <si>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</si>
  <si>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</si>
  <si>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</si>
  <si>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</si>
  <si>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</si>
  <si>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</si>
  <si>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</si>
  <si>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</si>
  <si>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</si>
  <si>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</si>
  <si>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</si>
  <si>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</si>
  <si>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</si>
  <si>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</si>
  <si>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</si>
  <si>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</si>
  <si>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</si>
  <si>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</si>
  <si>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</si>
  <si>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</si>
  <si>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</si>
  <si>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</si>
  <si>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</si>
  <si>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</si>
  <si>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</si>
  <si>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</si>
  <si>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</si>
  <si>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</si>
  <si>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</si>
  <si>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</si>
  <si>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</si>
  <si>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</si>
  <si>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</si>
  <si>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</si>
  <si>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</si>
  <si>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</si>
  <si>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</si>
  <si>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</si>
  <si>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</si>
  <si>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</si>
  <si>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</si>
  <si>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</si>
  <si>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</si>
  <si>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</si>
  <si>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</si>
  <si>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</si>
  <si>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</si>
  <si>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</si>
  <si>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</si>
  <si>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</si>
  <si>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</si>
  <si>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</si>
  <si>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</si>
  <si>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</si>
  <si>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</si>
  <si>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</si>
  <si>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</si>
  <si>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</si>
  <si>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</si>
  <si>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</si>
  <si>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</si>
  <si>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</si>
  <si>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</si>
  <si>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</si>
  <si>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</si>
  <si>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</si>
  <si>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</si>
  <si>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</si>
  <si>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</si>
  <si>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</si>
  <si>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</si>
  <si>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</si>
  <si>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</si>
  <si>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</si>
  <si>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</si>
  <si>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</si>
  <si>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</si>
  <si>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</si>
  <si>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</si>
  <si>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</si>
  <si>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</si>
  <si>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</si>
  <si>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</si>
  <si>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</si>
  <si>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</si>
  <si>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</si>
  <si>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</si>
  <si>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</si>
  <si>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</si>
  <si>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</si>
  <si>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</si>
  <si>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</si>
  <si>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</si>
  <si>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</si>
  <si>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</si>
  <si>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</si>
  <si>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</si>
  <si>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</si>
  <si>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</si>
  <si>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</si>
  <si>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</si>
  <si>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</si>
  <si>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</si>
  <si>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</si>
  <si>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</si>
  <si>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</si>
  <si>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</si>
  <si>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</si>
  <si>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</si>
  <si>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</si>
  <si>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</si>
  <si>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</si>
  <si>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</si>
  <si>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</si>
  <si>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</si>
  <si>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</si>
  <si>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</si>
  <si>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</si>
  <si>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</si>
  <si>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</si>
  <si>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</si>
  <si>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</si>
  <si>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</si>
  <si>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</si>
  <si>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</si>
  <si>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</si>
  <si>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</si>
  <si>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</si>
  <si>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</si>
  <si>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</si>
  <si>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</si>
  <si>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</si>
  <si>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</si>
  <si>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</si>
  <si>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</si>
  <si>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</si>
  <si>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</si>
  <si>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</si>
  <si>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</si>
  <si>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</si>
  <si>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</si>
  <si>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</si>
  <si>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</si>
  <si>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</si>
  <si>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</si>
  <si>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</si>
  <si>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</si>
  <si>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</si>
  <si>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</si>
  <si>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</si>
  <si>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</si>
  <si>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</si>
  <si>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</si>
  <si>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</si>
  <si>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</si>
  <si>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</si>
  <si>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</si>
  <si>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</si>
  <si>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</si>
  <si>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</si>
  <si>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</si>
  <si>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</si>
  <si>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</si>
  <si>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</si>
  <si>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</si>
  <si>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</si>
  <si>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</si>
  <si>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</si>
  <si>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</si>
  <si>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</si>
  <si>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</si>
  <si>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</si>
  <si>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</si>
  <si>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</si>
  <si>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</si>
  <si>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</si>
  <si>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</si>
  <si>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</si>
  <si>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</si>
  <si>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</si>
  <si>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</si>
  <si>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</si>
  <si>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</si>
  <si>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</si>
  <si>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</si>
  <si>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</si>
  <si>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</si>
  <si>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</si>
  <si>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</si>
  <si>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</si>
  <si>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</si>
  <si>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</si>
  <si>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</si>
  <si>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</si>
  <si>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</si>
  <si>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</si>
  <si>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</si>
  <si>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</si>
  <si>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</si>
  <si>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</si>
  <si>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</si>
  <si>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</si>
  <si>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</si>
  <si>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</si>
  <si>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</si>
  <si>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</si>
  <si>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</si>
  <si>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</si>
  <si>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</si>
  <si>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</si>
  <si>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</si>
  <si>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</si>
  <si>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</si>
  <si>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</si>
  <si>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</si>
  <si>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</si>
  <si>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</si>
  <si>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</si>
  <si>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</si>
  <si>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</si>
  <si>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</si>
  <si>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</si>
  <si>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</si>
  <si>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</si>
  <si>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</si>
  <si>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</si>
  <si>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</si>
  <si>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</si>
  <si>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</si>
  <si>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</si>
  <si>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</si>
  <si>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</si>
  <si>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</si>
  <si>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</si>
  <si>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</si>
  <si>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</si>
  <si>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</si>
  <si>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</si>
  <si>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</si>
  <si>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</si>
  <si>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</si>
  <si>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</si>
  <si>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</si>
  <si>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</si>
  <si>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</si>
  <si>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</si>
  <si>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</si>
  <si>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</si>
  <si>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</si>
  <si>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</si>
  <si>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</si>
  <si>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</si>
  <si>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</si>
  <si>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</si>
  <si>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</si>
  <si>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</si>
  <si>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</si>
  <si>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</si>
  <si>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</si>
  <si>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</si>
  <si>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</si>
  <si>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</si>
  <si>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</si>
  <si>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</si>
  <si>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</si>
  <si>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</si>
  <si>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</si>
  <si>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</si>
  <si>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</si>
  <si>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</si>
  <si>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</si>
  <si>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</si>
  <si>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</si>
  <si>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</si>
  <si>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</si>
  <si>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</si>
  <si>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</si>
  <si>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</si>
  <si>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</si>
  <si>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</si>
  <si>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</si>
  <si>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</si>
  <si>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</si>
  <si>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</si>
  <si>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</si>
  <si>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</si>
  <si>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</si>
  <si>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</si>
  <si>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</si>
  <si>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</si>
  <si>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</si>
  <si>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</si>
  <si>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</si>
  <si>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</si>
  <si>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</si>
  <si>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</si>
  <si>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</si>
  <si>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</si>
  <si>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</si>
  <si>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</si>
  <si>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</si>
  <si>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</si>
  <si>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</si>
  <si>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</si>
  <si>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</si>
  <si>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</si>
  <si>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</si>
  <si>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</si>
  <si>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</si>
  <si>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</si>
  <si>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</si>
  <si>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</si>
  <si>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</si>
  <si>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</si>
  <si>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</si>
  <si>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</si>
  <si>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</si>
  <si>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</si>
  <si>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</si>
  <si>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</si>
  <si>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</si>
  <si>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</si>
  <si>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</si>
  <si>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</si>
  <si>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</si>
  <si>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</si>
  <si>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</si>
  <si>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</si>
  <si>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</si>
  <si>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</si>
  <si>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</si>
  <si>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</si>
  <si>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</si>
  <si>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</si>
  <si>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</si>
  <si>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</si>
  <si>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</si>
  <si>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</si>
  <si>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</si>
  <si>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</si>
  <si>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</si>
  <si>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</si>
  <si>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</si>
  <si>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</si>
  <si>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</si>
  <si>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</si>
  <si>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</si>
  <si>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</si>
  <si>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</si>
  <si>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</si>
  <si>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</si>
  <si>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</si>
  <si>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</si>
  <si>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</si>
  <si>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</si>
  <si>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</si>
  <si>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</si>
  <si>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</si>
  <si>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</si>
  <si>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</si>
  <si>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</si>
  <si>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</si>
  <si>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</si>
  <si>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</si>
  <si>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</si>
  <si>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</si>
  <si>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</si>
  <si>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</si>
  <si>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</si>
  <si>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</si>
  <si>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</si>
  <si>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</si>
  <si>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</si>
  <si>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</si>
  <si>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</si>
  <si>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</si>
  <si>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</si>
  <si>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</si>
  <si>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</si>
  <si>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</si>
  <si>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</si>
  <si>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</si>
  <si>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</si>
  <si>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</si>
  <si>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</si>
  <si>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</si>
  <si>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</si>
  <si>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</si>
  <si>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</si>
  <si>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</si>
  <si>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</si>
  <si>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</si>
  <si>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</si>
  <si>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</si>
  <si>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</si>
  <si>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</si>
  <si>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</si>
  <si>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</si>
  <si>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</si>
  <si>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</si>
  <si>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</si>
  <si>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</si>
  <si>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</si>
  <si>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</si>
  <si>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</si>
  <si>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</si>
  <si>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</si>
  <si>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</si>
  <si>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</si>
  <si>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</si>
  <si>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</si>
  <si>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</si>
  <si>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</si>
  <si>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</si>
  <si>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</si>
  <si>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</si>
  <si>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</si>
  <si>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</si>
  <si>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</si>
  <si>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</si>
  <si>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</si>
  <si>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</si>
  <si>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</si>
  <si>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</si>
  <si>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</si>
  <si>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</si>
  <si>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</si>
  <si>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</si>
  <si>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</si>
  <si>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</si>
  <si>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</si>
  <si>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</si>
  <si>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</si>
  <si>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</si>
  <si>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</si>
  <si>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</si>
  <si>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</si>
  <si>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</si>
  <si>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</si>
  <si>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</si>
  <si>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</si>
  <si>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</si>
  <si>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</si>
  <si>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</si>
  <si>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</si>
  <si>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</si>
  <si>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</si>
  <si>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</si>
  <si>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</si>
  <si>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</si>
  <si>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</si>
  <si>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</si>
  <si>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</si>
  <si>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</si>
  <si>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</si>
  <si>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</si>
  <si>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</si>
  <si>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</si>
  <si>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</si>
  <si>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</si>
  <si>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</si>
  <si>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</si>
  <si>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</si>
  <si>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</si>
  <si>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</si>
  <si>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</si>
  <si>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</si>
  <si>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</si>
  <si>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</si>
  <si>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</si>
  <si>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</si>
  <si>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</si>
  <si>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</si>
  <si>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</si>
  <si>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</si>
  <si>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</si>
  <si>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</si>
  <si>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</si>
  <si>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</si>
  <si>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</si>
  <si>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</si>
  <si>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</si>
  <si>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</si>
  <si>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</si>
  <si>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</si>
  <si>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</si>
  <si>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</si>
  <si>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</si>
  <si>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</si>
  <si>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</si>
  <si>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</si>
  <si>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</si>
  <si>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</si>
  <si>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</si>
  <si>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</si>
  <si>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</si>
  <si>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</si>
  <si>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</si>
  <si>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</si>
  <si>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</si>
  <si>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</si>
  <si>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</si>
  <si>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</si>
  <si>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</si>
  <si>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</si>
  <si>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</si>
  <si>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</si>
  <si>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</si>
  <si>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</si>
  <si>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</si>
  <si>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</si>
  <si>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</si>
  <si>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</si>
  <si>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</si>
  <si>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</si>
  <si>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</si>
  <si>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</si>
  <si>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</si>
  <si>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</si>
  <si>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</si>
  <si>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</si>
  <si>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群馬県</t>
  </si>
  <si>
    <t>10000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</si>
  <si>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</si>
  <si>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</si>
  <si>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</si>
  <si>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</si>
  <si>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</si>
  <si>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</si>
  <si>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</si>
  <si>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</si>
  <si>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</si>
  <si>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</si>
  <si>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</si>
  <si>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</si>
  <si>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10201</t>
  </si>
  <si>
    <t>前橋市</t>
  </si>
  <si>
    <t>101201</t>
  </si>
  <si>
    <t>有る</t>
  </si>
  <si>
    <t>10202</t>
  </si>
  <si>
    <t>高崎市</t>
  </si>
  <si>
    <t>101202</t>
  </si>
  <si>
    <t>10203</t>
  </si>
  <si>
    <t>桐生市</t>
  </si>
  <si>
    <t>101203</t>
  </si>
  <si>
    <t>10204</t>
  </si>
  <si>
    <t>伊勢崎市</t>
  </si>
  <si>
    <t>101204</t>
  </si>
  <si>
    <t>10205</t>
  </si>
  <si>
    <t>太田市</t>
  </si>
  <si>
    <t>101205</t>
  </si>
  <si>
    <t>無い</t>
  </si>
  <si>
    <t>10206</t>
  </si>
  <si>
    <t>沼田市</t>
  </si>
  <si>
    <t>101206</t>
  </si>
  <si>
    <t>10207</t>
  </si>
  <si>
    <t>館林市</t>
  </si>
  <si>
    <t>101207</t>
  </si>
  <si>
    <t>10208</t>
  </si>
  <si>
    <t>渋川市</t>
  </si>
  <si>
    <t>101208</t>
  </si>
  <si>
    <t>10209</t>
  </si>
  <si>
    <t>藤岡市</t>
  </si>
  <si>
    <t>101209</t>
  </si>
  <si>
    <t>10210</t>
  </si>
  <si>
    <t>富岡市</t>
  </si>
  <si>
    <t>101210</t>
  </si>
  <si>
    <t>10211</t>
  </si>
  <si>
    <t>安中市</t>
  </si>
  <si>
    <t>101211</t>
  </si>
  <si>
    <t>10212</t>
  </si>
  <si>
    <t>みどり市</t>
  </si>
  <si>
    <t>101212</t>
  </si>
  <si>
    <t>10344</t>
  </si>
  <si>
    <t>榛東村</t>
  </si>
  <si>
    <t>101344</t>
  </si>
  <si>
    <t>10345</t>
  </si>
  <si>
    <t>吉岡町</t>
  </si>
  <si>
    <t>101345</t>
  </si>
  <si>
    <t>10366</t>
  </si>
  <si>
    <t>上野村</t>
  </si>
  <si>
    <t>101366</t>
  </si>
  <si>
    <t>10367</t>
  </si>
  <si>
    <t>神流町</t>
  </si>
  <si>
    <t>101367</t>
  </si>
  <si>
    <t>10382</t>
  </si>
  <si>
    <t>下仁田町</t>
  </si>
  <si>
    <t>101382</t>
  </si>
  <si>
    <t>10383</t>
  </si>
  <si>
    <t>南牧村</t>
  </si>
  <si>
    <t>101383</t>
  </si>
  <si>
    <t>10384</t>
  </si>
  <si>
    <t>甘楽町</t>
  </si>
  <si>
    <t>101384</t>
  </si>
  <si>
    <t>10421</t>
  </si>
  <si>
    <t>中之条町</t>
  </si>
  <si>
    <t>101421</t>
  </si>
  <si>
    <t>10424</t>
  </si>
  <si>
    <t>長野原町</t>
  </si>
  <si>
    <t>101424</t>
  </si>
  <si>
    <t>10425</t>
  </si>
  <si>
    <t>嬬恋村</t>
  </si>
  <si>
    <t>101425</t>
  </si>
  <si>
    <t>10426</t>
  </si>
  <si>
    <t>草津町</t>
  </si>
  <si>
    <t>101426</t>
  </si>
  <si>
    <t>10428</t>
  </si>
  <si>
    <t>高山村</t>
  </si>
  <si>
    <t>101428</t>
  </si>
  <si>
    <t>10429</t>
  </si>
  <si>
    <t>東吾妻町</t>
  </si>
  <si>
    <t>101429</t>
  </si>
  <si>
    <t>10443</t>
  </si>
  <si>
    <t>片品村</t>
  </si>
  <si>
    <t>101443</t>
  </si>
  <si>
    <t>10444</t>
  </si>
  <si>
    <t>川場村</t>
  </si>
  <si>
    <t>101444</t>
  </si>
  <si>
    <t>10448</t>
  </si>
  <si>
    <t>昭和村</t>
  </si>
  <si>
    <t>101448</t>
  </si>
  <si>
    <t>10449</t>
  </si>
  <si>
    <t>みなかみ町</t>
  </si>
  <si>
    <t>101449</t>
  </si>
  <si>
    <t>10464</t>
  </si>
  <si>
    <t>玉村町</t>
  </si>
  <si>
    <t>101464</t>
  </si>
  <si>
    <t>10521</t>
  </si>
  <si>
    <t>板倉町</t>
  </si>
  <si>
    <t>101521</t>
  </si>
  <si>
    <t>10522</t>
  </si>
  <si>
    <t>明和町</t>
  </si>
  <si>
    <t>101522</t>
  </si>
  <si>
    <t>10523</t>
  </si>
  <si>
    <t>千代田町</t>
  </si>
  <si>
    <t>101523</t>
  </si>
  <si>
    <t>10524</t>
  </si>
  <si>
    <t>大泉町</t>
  </si>
  <si>
    <t>101524</t>
  </si>
  <si>
    <t>10525</t>
  </si>
  <si>
    <t>邑楽町</t>
  </si>
  <si>
    <t>101525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</si>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</sst>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2000130</v>
      </c>
      <c r="E7" s="306">
        <f>SUM(E$8:E$1000)</f>
        <v>2000130</v>
      </c>
      <c r="F7" s="306">
        <f>SUM(F$8:F$1000)</f>
        <v>0</v>
      </c>
      <c r="G7" s="306">
        <f>SUM(G$8:G$1000)</f>
        <v>47564</v>
      </c>
      <c r="H7" s="306">
        <f>SUM(ごみ搬入量内訳!E7,+ごみ搬入量内訳!AD7)</f>
        <v>610682</v>
      </c>
      <c r="I7" s="306">
        <f>ごみ搬入量内訳!BC7</f>
        <v>85024</v>
      </c>
      <c r="J7" s="306">
        <f>資源化量内訳!BO7</f>
        <v>38091</v>
      </c>
      <c r="K7" s="306">
        <f>SUM(H7:J7)</f>
        <v>733797</v>
      </c>
      <c r="L7" s="306">
        <f>IF(D7&lt;&gt;0,K7/D7/365*1000000,"-")</f>
        <v>1005.1360360206723</v>
      </c>
      <c r="M7" s="306">
        <f>IF(D7&lt;&gt;0,(ごみ搬入量内訳!BR7+ごみ処理概要!J7)/ごみ処理概要!D7/365*1000000,"-")</f>
        <v>755.74950641906901</v>
      </c>
      <c r="N7" s="306">
        <f>IF(D7&lt;&gt;0,ごみ搬入量内訳!CM7/ごみ処理概要!D7/365*1000000,"-")</f>
        <v>249.38652960160329</v>
      </c>
      <c r="O7" s="306">
        <f>ごみ搬入量内訳!DH7</f>
        <v>384</v>
      </c>
      <c r="P7" s="306">
        <f>ごみ処理量内訳!E7</f>
        <v>594793</v>
      </c>
      <c r="Q7" s="306">
        <f>ごみ処理量内訳!N7</f>
        <v>1640</v>
      </c>
      <c r="R7" s="306">
        <f>SUM(S7:Y7)</f>
        <v>73383</v>
      </c>
      <c r="S7" s="306">
        <f>ごみ処理量内訳!G7</f>
        <v>42367</v>
      </c>
      <c r="T7" s="306">
        <f>ごみ処理量内訳!L7</f>
        <v>23153</v>
      </c>
      <c r="U7" s="306">
        <f>ごみ処理量内訳!H7</f>
        <v>497</v>
      </c>
      <c r="V7" s="306">
        <f>ごみ処理量内訳!I7</f>
        <v>25</v>
      </c>
      <c r="W7" s="306">
        <f>ごみ処理量内訳!J7</f>
        <v>0</v>
      </c>
      <c r="X7" s="306">
        <f>ごみ処理量内訳!K7</f>
        <v>6350</v>
      </c>
      <c r="Y7" s="306">
        <f>ごみ処理量内訳!M7</f>
        <v>991</v>
      </c>
      <c r="Z7" s="306">
        <f>資源化量内訳!Y7</f>
        <v>25842</v>
      </c>
      <c r="AA7" s="306">
        <f>SUM(P7,Q7,R7,Z7)</f>
        <v>695658</v>
      </c>
      <c r="AB7" s="309">
        <f>IF(AA7&lt;&gt;0,(Z7+P7+R7)/AA7*100,"-")</f>
        <v>99.764251974389722</v>
      </c>
      <c r="AC7" s="306">
        <f>施設資源化量内訳!Y7</f>
        <v>7569</v>
      </c>
      <c r="AD7" s="306">
        <f>施設資源化量内訳!AT7</f>
        <v>18488</v>
      </c>
      <c r="AE7" s="306">
        <f>施設資源化量内訳!BO7</f>
        <v>180</v>
      </c>
      <c r="AF7" s="306">
        <f>施設資源化量内訳!CJ7</f>
        <v>25</v>
      </c>
      <c r="AG7" s="306">
        <f>施設資源化量内訳!DE7</f>
        <v>0</v>
      </c>
      <c r="AH7" s="306">
        <f>施設資源化量内訳!DZ7</f>
        <v>3555</v>
      </c>
      <c r="AI7" s="306">
        <f>施設資源化量内訳!EU7</f>
        <v>21487</v>
      </c>
      <c r="AJ7" s="306">
        <f>SUM(AC7:AI7)</f>
        <v>51304</v>
      </c>
      <c r="AK7" s="309">
        <f>IF((AA7+J7)&lt;&gt;0,(Z7+AJ7+J7)/(AA7+J7)*100,"-")</f>
        <v>15.705234351256356</v>
      </c>
      <c r="AL7" s="309">
        <f>IF((AA7+J7)&lt;&gt;0,(資源化量内訳!D7-資源化量内訳!R7-資源化量内訳!T7-資源化量内訳!V7-資源化量内訳!U7)/(AA7+J7)*100,"-")</f>
        <v>15.020940403325934</v>
      </c>
      <c r="AM7" s="306">
        <f>ごみ処理量内訳!AA7</f>
        <v>1640</v>
      </c>
      <c r="AN7" s="306">
        <f>ごみ処理量内訳!AB7</f>
        <v>60943</v>
      </c>
      <c r="AO7" s="306">
        <f>ごみ処理量内訳!AC7</f>
        <v>11787</v>
      </c>
      <c r="AP7" s="306">
        <f>SUM(AM7:AO7)</f>
        <v>74370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338705</v>
      </c>
      <c r="E8" s="292">
        <v>338705</v>
      </c>
      <c r="F8" s="292">
        <v>0</v>
      </c>
      <c r="G8" s="292">
        <v>4868</v>
      </c>
      <c r="H8" s="292">
        <f>SUM(ごみ搬入量内訳!E8,+ごみ搬入量内訳!AD8)</f>
        <v>99874</v>
      </c>
      <c r="I8" s="292">
        <f>ごみ搬入量内訳!BC8</f>
        <v>8370</v>
      </c>
      <c r="J8" s="292">
        <f>資源化量内訳!BO8</f>
        <v>9187</v>
      </c>
      <c r="K8" s="292">
        <f>SUM(H8:J8)</f>
        <v>117431</v>
      </c>
      <c r="L8" s="295">
        <f>IF(D8&lt;&gt;0,K8/D8/365*1000000,"-")</f>
        <v>949.87900126448585</v>
      </c>
      <c r="M8" s="292">
        <f>IF(D8&lt;&gt;0,(ごみ搬入量内訳!BR8+ごみ処理概要!J8)/ごみ処理概要!D8/365*1000000,"-")</f>
        <v>748.17602014764941</v>
      </c>
      <c r="N8" s="292">
        <f>IF(D8&lt;&gt;0,ごみ搬入量内訳!CM8/ごみ処理概要!D8/365*1000000,"-")</f>
        <v>201.70298111683644</v>
      </c>
      <c r="O8" s="292">
        <f>ごみ搬入量内訳!DH8</f>
        <v>0</v>
      </c>
      <c r="P8" s="292">
        <f>ごみ処理量内訳!E8</f>
        <v>92041</v>
      </c>
      <c r="Q8" s="292">
        <f>ごみ処理量内訳!N8</f>
        <v>22</v>
      </c>
      <c r="R8" s="292">
        <f>SUM(S8:Y8)</f>
        <v>11799</v>
      </c>
      <c r="S8" s="292">
        <f>ごみ処理量内訳!G8</f>
        <v>7150</v>
      </c>
      <c r="T8" s="292">
        <f>ごみ処理量内訳!L8</f>
        <v>4649</v>
      </c>
      <c r="U8" s="292">
        <f>ごみ処理量内訳!H8</f>
        <v>0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4382</v>
      </c>
      <c r="AA8" s="292">
        <f>SUM(P8,Q8,R8,Z8)</f>
        <v>108244</v>
      </c>
      <c r="AB8" s="297">
        <f>IF(AA8&lt;&gt;0,(Z8+P8+R8)/AA8*100,"-")</f>
        <v>99.979675547836365</v>
      </c>
      <c r="AC8" s="292">
        <f>施設資源化量内訳!Y8</f>
        <v>1473</v>
      </c>
      <c r="AD8" s="292">
        <f>施設資源化量内訳!AT8</f>
        <v>3429</v>
      </c>
      <c r="AE8" s="292">
        <f>施設資源化量内訳!BO8</f>
        <v>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4621</v>
      </c>
      <c r="AJ8" s="292">
        <f>SUM(AC8:AI8)</f>
        <v>9523</v>
      </c>
      <c r="AK8" s="297">
        <f>IF((AA8+J8)&lt;&gt;0,(Z8+AJ8+J8)/(AA8+J8)*100,"-")</f>
        <v>19.664313511764355</v>
      </c>
      <c r="AL8" s="297">
        <f>IF((AA8+J8)&lt;&gt;0,(資源化量内訳!D8-資源化量内訳!R8-資源化量内訳!T8-資源化量内訳!V8-資源化量内訳!U8)/(AA8+J8)*100,"-")</f>
        <v>18.409959891340446</v>
      </c>
      <c r="AM8" s="292">
        <f>ごみ処理量内訳!AA8</f>
        <v>22</v>
      </c>
      <c r="AN8" s="292">
        <f>ごみ処理量内訳!AB8</f>
        <v>10225</v>
      </c>
      <c r="AO8" s="292">
        <f>ごみ処理量内訳!AC8</f>
        <v>1596</v>
      </c>
      <c r="AP8" s="292">
        <f>SUM(AM8:AO8)</f>
        <v>11843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375528</v>
      </c>
      <c r="E9" s="292">
        <v>375528</v>
      </c>
      <c r="F9" s="292">
        <v>0</v>
      </c>
      <c r="G9" s="292">
        <v>4502</v>
      </c>
      <c r="H9" s="292">
        <f>SUM(ごみ搬入量内訳!E9,+ごみ搬入量内訳!AD9)</f>
        <v>119829</v>
      </c>
      <c r="I9" s="292">
        <f>ごみ搬入量内訳!BC9</f>
        <v>7594</v>
      </c>
      <c r="J9" s="292">
        <f>資源化量内訳!BO9</f>
        <v>7683</v>
      </c>
      <c r="K9" s="292">
        <f>SUM(H9:J9)</f>
        <v>135106</v>
      </c>
      <c r="L9" s="295">
        <f>IF(D9&lt;&gt;0,K9/D9/365*1000000,"-")</f>
        <v>985.68795045252079</v>
      </c>
      <c r="M9" s="292">
        <f>IF(D9&lt;&gt;0,(ごみ搬入量内訳!BR9+ごみ処理概要!J9)/ごみ処理概要!D9/365*1000000,"-")</f>
        <v>740.74333475452863</v>
      </c>
      <c r="N9" s="292">
        <f>IF(D9&lt;&gt;0,ごみ搬入量内訳!CM9/ごみ処理概要!D9/365*1000000,"-")</f>
        <v>244.94461569799219</v>
      </c>
      <c r="O9" s="292">
        <f>ごみ搬入量内訳!DH9</f>
        <v>0</v>
      </c>
      <c r="P9" s="292">
        <f>ごみ処理量内訳!E9</f>
        <v>110500</v>
      </c>
      <c r="Q9" s="292">
        <f>ごみ処理量内訳!N9</f>
        <v>1586</v>
      </c>
      <c r="R9" s="292">
        <f>SUM(S9:Y9)</f>
        <v>10155</v>
      </c>
      <c r="S9" s="292">
        <f>ごみ処理量内訳!G9</f>
        <v>6787</v>
      </c>
      <c r="T9" s="292">
        <f>ごみ処理量内訳!L9</f>
        <v>3368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5182</v>
      </c>
      <c r="AA9" s="292">
        <f>SUM(P9,Q9,R9,Z9)</f>
        <v>127423</v>
      </c>
      <c r="AB9" s="297">
        <f>IF(AA9&lt;&gt;0,(Z9+P9+R9)/AA9*100,"-")</f>
        <v>98.755326746348771</v>
      </c>
      <c r="AC9" s="292">
        <f>施設資源化量内訳!Y9</f>
        <v>0</v>
      </c>
      <c r="AD9" s="292">
        <f>施設資源化量内訳!AT9</f>
        <v>2009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2764</v>
      </c>
      <c r="AJ9" s="292">
        <f>SUM(AC9:AI9)</f>
        <v>4773</v>
      </c>
      <c r="AK9" s="297">
        <f>IF((AA9+J9)&lt;&gt;0,(Z9+AJ9+J9)/(AA9+J9)*100,"-")</f>
        <v>13.054934643909228</v>
      </c>
      <c r="AL9" s="297">
        <f>IF((AA9+J9)&lt;&gt;0,(資源化量内訳!D9-資源化量内訳!R9-資源化量内訳!T9-資源化量内訳!V9-資源化量内訳!U9)/(AA9+J9)*100,"-")</f>
        <v>13.054934643909228</v>
      </c>
      <c r="AM9" s="292">
        <f>ごみ処理量内訳!AA9</f>
        <v>1586</v>
      </c>
      <c r="AN9" s="292">
        <f>ごみ処理量内訳!AB9</f>
        <v>15024</v>
      </c>
      <c r="AO9" s="292">
        <f>ごみ処理量内訳!AC9</f>
        <v>2009</v>
      </c>
      <c r="AP9" s="292">
        <f>SUM(AM9:AO9)</f>
        <v>18619</v>
      </c>
      <c r="AQ9" s="412" t="s">
        <v>765</v>
      </c>
      <c r="AR9" s="413"/>
    </row>
    <row r="10" spans="1: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+E10+F10</f>
        <v>115745</v>
      </c>
      <c r="E10" s="292">
        <v>115745</v>
      </c>
      <c r="F10" s="292">
        <v>0</v>
      </c>
      <c r="G10" s="292">
        <v>1637</v>
      </c>
      <c r="H10" s="292">
        <f>SUM(ごみ搬入量内訳!E10,+ごみ搬入量内訳!AD10)</f>
        <v>37310</v>
      </c>
      <c r="I10" s="292">
        <f>ごみ搬入量内訳!BC10</f>
        <v>5554</v>
      </c>
      <c r="J10" s="292">
        <f>資源化量内訳!BO10</f>
        <v>1295</v>
      </c>
      <c r="K10" s="292">
        <f>SUM(H10:J10)</f>
        <v>44159</v>
      </c>
      <c r="L10" s="295">
        <f>IF(D10&lt;&gt;0,K10/D10/365*1000000,"-")</f>
        <v>1045.2595070528801</v>
      </c>
      <c r="M10" s="292">
        <f>IF(D10&lt;&gt;0,(ごみ搬入量内訳!BR10+ごみ処理概要!J10)/ごみ処理概要!D10/365*1000000,"-")</f>
        <v>770.28091393633974</v>
      </c>
      <c r="N10" s="292">
        <f>IF(D10&lt;&gt;0,ごみ搬入量内訳!CM10/ごみ処理概要!D10/365*1000000,"-")</f>
        <v>274.97859311654042</v>
      </c>
      <c r="O10" s="292">
        <f>ごみ搬入量内訳!DH10</f>
        <v>0</v>
      </c>
      <c r="P10" s="292">
        <f>ごみ処理量内訳!E10</f>
        <v>37885</v>
      </c>
      <c r="Q10" s="292">
        <f>ごみ処理量内訳!N10</f>
        <v>0</v>
      </c>
      <c r="R10" s="292">
        <f>SUM(S10:Y10)</f>
        <v>3317</v>
      </c>
      <c r="S10" s="292">
        <f>ごみ処理量内訳!G10</f>
        <v>3057</v>
      </c>
      <c r="T10" s="292">
        <f>ごみ処理量内訳!L10</f>
        <v>260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1662</v>
      </c>
      <c r="AA10" s="292">
        <f>SUM(P10,Q10,R10,Z10)</f>
        <v>42864</v>
      </c>
      <c r="AB10" s="297">
        <f>IF(AA10&lt;&gt;0,(Z10+P10+R10)/AA10*100,"-")</f>
        <v>100</v>
      </c>
      <c r="AC10" s="292">
        <f>施設資源化量内訳!Y10</f>
        <v>77</v>
      </c>
      <c r="AD10" s="292">
        <f>施設資源化量内訳!AT10</f>
        <v>2141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247</v>
      </c>
      <c r="AJ10" s="292">
        <f>SUM(AC10:AI10)</f>
        <v>2465</v>
      </c>
      <c r="AK10" s="297">
        <f>IF((AA10+J10)&lt;&gt;0,(Z10+AJ10+J10)/(AA10+J10)*100,"-")</f>
        <v>12.278357752666501</v>
      </c>
      <c r="AL10" s="297">
        <f>IF((AA10+J10)&lt;&gt;0,(資源化量内訳!D10-資源化量内訳!R10-資源化量内訳!T10-資源化量内訳!V10-資源化量内訳!U10)/(AA10+J10)*100,"-")</f>
        <v>12.278357752666501</v>
      </c>
      <c r="AM10" s="292">
        <f>ごみ処理量内訳!AA10</f>
        <v>0</v>
      </c>
      <c r="AN10" s="292">
        <f>ごみ処理量内訳!AB10</f>
        <v>3777</v>
      </c>
      <c r="AO10" s="292">
        <f>ごみ処理量内訳!AC10</f>
        <v>145</v>
      </c>
      <c r="AP10" s="292">
        <f>SUM(AM10:AO10)</f>
        <v>3922</v>
      </c>
      <c r="AQ10" s="412" t="s">
        <v>768</v>
      </c>
      <c r="AR10" s="413"/>
    </row>
    <row r="11" spans="1: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+E11+F11</f>
        <v>211983</v>
      </c>
      <c r="E11" s="292">
        <v>211983</v>
      </c>
      <c r="F11" s="292">
        <v>0</v>
      </c>
      <c r="G11" s="292">
        <v>10995</v>
      </c>
      <c r="H11" s="292">
        <f>SUM(ごみ搬入量内訳!E11,+ごみ搬入量内訳!AD11)</f>
        <v>68594</v>
      </c>
      <c r="I11" s="292">
        <f>ごみ搬入量内訳!BC11</f>
        <v>4761</v>
      </c>
      <c r="J11" s="292">
        <f>資源化量内訳!BO11</f>
        <v>1401</v>
      </c>
      <c r="K11" s="292">
        <f>SUM(H11:J11)</f>
        <v>74756</v>
      </c>
      <c r="L11" s="295">
        <f>IF(D11&lt;&gt;0,K11/D11/365*1000000,"-")</f>
        <v>966.16690444096741</v>
      </c>
      <c r="M11" s="292">
        <f>IF(D11&lt;&gt;0,(ごみ搬入量内訳!BR11+ごみ処理概要!J11)/ごみ処理概要!D11/365*1000000,"-")</f>
        <v>775.17200752528686</v>
      </c>
      <c r="N11" s="292">
        <f>IF(D11&lt;&gt;0,ごみ搬入量内訳!CM11/ごみ処理概要!D11/365*1000000,"-")</f>
        <v>190.99489691568058</v>
      </c>
      <c r="O11" s="292">
        <f>ごみ搬入量内訳!DH11</f>
        <v>0</v>
      </c>
      <c r="P11" s="292">
        <f>ごみ処理量内訳!E11</f>
        <v>62895</v>
      </c>
      <c r="Q11" s="292">
        <f>ごみ処理量内訳!N11</f>
        <v>0</v>
      </c>
      <c r="R11" s="292">
        <f>SUM(S11:Y11)</f>
        <v>7776</v>
      </c>
      <c r="S11" s="292">
        <f>ごみ処理量内訳!G11</f>
        <v>5916</v>
      </c>
      <c r="T11" s="292">
        <f>ごみ処理量内訳!L11</f>
        <v>1701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159</v>
      </c>
      <c r="Z11" s="292">
        <f>資源化量内訳!Y11</f>
        <v>2684</v>
      </c>
      <c r="AA11" s="292">
        <f>SUM(P11,Q11,R11,Z11)</f>
        <v>73355</v>
      </c>
      <c r="AB11" s="297">
        <f>IF(AA11&lt;&gt;0,(Z11+P11+R11)/AA11*100,"-")</f>
        <v>100</v>
      </c>
      <c r="AC11" s="292">
        <f>施設資源化量内訳!Y11</f>
        <v>234</v>
      </c>
      <c r="AD11" s="292">
        <f>施設資源化量内訳!AT11</f>
        <v>1811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1696</v>
      </c>
      <c r="AJ11" s="292">
        <f>SUM(AC11:AI11)</f>
        <v>3741</v>
      </c>
      <c r="AK11" s="297">
        <f>IF((AA11+J11)&lt;&gt;0,(Z11+AJ11+J11)/(AA11+J11)*100,"-")</f>
        <v>10.468724918401199</v>
      </c>
      <c r="AL11" s="297">
        <f>IF((AA11+J11)&lt;&gt;0,(資源化量内訳!D11-資源化量内訳!R11-資源化量内訳!T11-資源化量内訳!V11-資源化量内訳!U11)/(AA11+J11)*100,"-")</f>
        <v>10.468724918401199</v>
      </c>
      <c r="AM11" s="292">
        <f>ごみ処理量内訳!AA11</f>
        <v>0</v>
      </c>
      <c r="AN11" s="292">
        <f>ごみ処理量内訳!AB11</f>
        <v>5646</v>
      </c>
      <c r="AO11" s="292">
        <f>ごみ処理量内訳!AC11</f>
        <v>2392</v>
      </c>
      <c r="AP11" s="292">
        <f>SUM(AM11:AO11)</f>
        <v>8038</v>
      </c>
      <c r="AQ11" s="412" t="s">
        <v>771</v>
      </c>
      <c r="AR11" s="413"/>
    </row>
    <row r="12" spans="1: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+E12+F12</f>
        <v>223540</v>
      </c>
      <c r="E12" s="292">
        <v>223540</v>
      </c>
      <c r="F12" s="292">
        <v>0</v>
      </c>
      <c r="G12" s="292">
        <v>9349</v>
      </c>
      <c r="H12" s="292">
        <f>SUM(ごみ搬入量内訳!E12,+ごみ搬入量内訳!AD12)</f>
        <v>68129</v>
      </c>
      <c r="I12" s="292">
        <f>ごみ搬入量内訳!BC12</f>
        <v>12189</v>
      </c>
      <c r="J12" s="292">
        <f>資源化量内訳!BO12</f>
        <v>5019</v>
      </c>
      <c r="K12" s="292">
        <f>SUM(H12:J12)</f>
        <v>85337</v>
      </c>
      <c r="L12" s="295">
        <f>IF(D12&lt;&gt;0,K12/D12/365*1000000,"-")</f>
        <v>1045.8978258924576</v>
      </c>
      <c r="M12" s="292">
        <f>IF(D12&lt;&gt;0,(ごみ搬入量内訳!BR12+ごみ処理概要!J12)/ごみ処理概要!D12/365*1000000,"-")</f>
        <v>700.34966620542912</v>
      </c>
      <c r="N12" s="292">
        <f>IF(D12&lt;&gt;0,ごみ搬入量内訳!CM12/ごみ処理概要!D12/365*1000000,"-")</f>
        <v>345.54815968702849</v>
      </c>
      <c r="O12" s="292">
        <f>ごみ搬入量内訳!DH12</f>
        <v>173</v>
      </c>
      <c r="P12" s="292">
        <f>ごみ処理量内訳!E12</f>
        <v>67057</v>
      </c>
      <c r="Q12" s="292">
        <f>ごみ処理量内訳!N12</f>
        <v>0</v>
      </c>
      <c r="R12" s="292">
        <f>SUM(S12:Y12)</f>
        <v>12623</v>
      </c>
      <c r="S12" s="292">
        <f>ごみ処理量内訳!G12</f>
        <v>6787</v>
      </c>
      <c r="T12" s="292">
        <f>ごみ処理量内訳!L12</f>
        <v>5836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638</v>
      </c>
      <c r="AA12" s="292">
        <f>SUM(P12,Q12,R12,Z12)</f>
        <v>80318</v>
      </c>
      <c r="AB12" s="297">
        <f>IF(AA12&lt;&gt;0,(Z12+P12+R12)/AA12*100,"-")</f>
        <v>100</v>
      </c>
      <c r="AC12" s="292">
        <f>施設資源化量内訳!Y12</f>
        <v>3174</v>
      </c>
      <c r="AD12" s="292">
        <f>施設資源化量内訳!AT12</f>
        <v>3441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5836</v>
      </c>
      <c r="AJ12" s="292">
        <f>SUM(AC12:AI12)</f>
        <v>12451</v>
      </c>
      <c r="AK12" s="297">
        <f>IF((AA12+J12)&lt;&gt;0,(Z12+AJ12+J12)/(AA12+J12)*100,"-")</f>
        <v>21.21940072887493</v>
      </c>
      <c r="AL12" s="297">
        <f>IF((AA12+J12)&lt;&gt;0,(資源化量内訳!D12-資源化量内訳!R12-資源化量内訳!T12-資源化量内訳!V12-資源化量内訳!U12)/(AA12+J12)*100,"-")</f>
        <v>21.21940072887493</v>
      </c>
      <c r="AM12" s="292">
        <f>ごみ処理量内訳!AA12</f>
        <v>0</v>
      </c>
      <c r="AN12" s="292">
        <f>ごみ処理量内訳!AB12</f>
        <v>2686</v>
      </c>
      <c r="AO12" s="292">
        <f>ごみ処理量内訳!AC12</f>
        <v>1336</v>
      </c>
      <c r="AP12" s="292">
        <f>SUM(AM12:AO12)</f>
        <v>4022</v>
      </c>
      <c r="AQ12" s="412" t="s">
        <v>774</v>
      </c>
      <c r="AR12" s="413"/>
    </row>
    <row r="13" spans="1:44" s="224" customFormat="1" ht="13.5" customHeight="1">
      <c r="A13" s="290" t="s">
        <v>745</v>
      </c>
      <c r="B13" s="291" t="s">
        <v>776</v>
      </c>
      <c r="C13" s="290" t="s">
        <v>777</v>
      </c>
      <c r="D13" s="292">
        <f>+E13+F13</f>
        <v>49873</v>
      </c>
      <c r="E13" s="292">
        <v>49873</v>
      </c>
      <c r="F13" s="292">
        <v>0</v>
      </c>
      <c r="G13" s="292">
        <v>553</v>
      </c>
      <c r="H13" s="292">
        <f>SUM(ごみ搬入量内訳!E13,+ごみ搬入量内訳!AD13)</f>
        <v>15570</v>
      </c>
      <c r="I13" s="292">
        <f>ごみ搬入量内訳!BC13</f>
        <v>3874</v>
      </c>
      <c r="J13" s="292">
        <f>資源化量内訳!BO13</f>
        <v>615</v>
      </c>
      <c r="K13" s="292">
        <f>SUM(H13:J13)</f>
        <v>20059</v>
      </c>
      <c r="L13" s="295">
        <f>IF(D13&lt;&gt;0,K13/D13/365*1000000,"-")</f>
        <v>1101.9221699829898</v>
      </c>
      <c r="M13" s="292">
        <f>IF(D13&lt;&gt;0,(ごみ搬入量内訳!BR13+ごみ処理概要!J13)/ごみ処理概要!D13/365*1000000,"-")</f>
        <v>817.47364332802579</v>
      </c>
      <c r="N13" s="292">
        <f>IF(D13&lt;&gt;0,ごみ搬入量内訳!CM13/ごみ処理概要!D13/365*1000000,"-")</f>
        <v>284.44852665496393</v>
      </c>
      <c r="O13" s="292">
        <f>ごみ搬入量内訳!DH13</f>
        <v>0</v>
      </c>
      <c r="P13" s="292">
        <f>ごみ処理量内訳!E13</f>
        <v>16527</v>
      </c>
      <c r="Q13" s="292">
        <f>ごみ処理量内訳!N13</f>
        <v>32</v>
      </c>
      <c r="R13" s="292">
        <f>SUM(S13:Y13)</f>
        <v>851</v>
      </c>
      <c r="S13" s="292">
        <f>ごみ処理量内訳!G13</f>
        <v>0</v>
      </c>
      <c r="T13" s="292">
        <f>ごみ処理量内訳!L13</f>
        <v>805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46</v>
      </c>
      <c r="Z13" s="292">
        <f>資源化量内訳!Y13</f>
        <v>2042</v>
      </c>
      <c r="AA13" s="292">
        <f>SUM(P13,Q13,R13,Z13)</f>
        <v>19452</v>
      </c>
      <c r="AB13" s="297">
        <f>IF(AA13&lt;&gt;0,(Z13+P13+R13)/AA13*100,"-")</f>
        <v>99.835492494345061</v>
      </c>
      <c r="AC13" s="292">
        <f>施設資源化量内訳!Y13</f>
        <v>0</v>
      </c>
      <c r="AD13" s="292">
        <f>施設資源化量内訳!AT13</f>
        <v>0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797</v>
      </c>
      <c r="AJ13" s="292">
        <f>SUM(AC13:AI13)</f>
        <v>797</v>
      </c>
      <c r="AK13" s="297">
        <f>IF((AA13+J13)&lt;&gt;0,(Z13+AJ13+J13)/(AA13+J13)*100,"-")</f>
        <v>17.212338665470671</v>
      </c>
      <c r="AL13" s="297">
        <f>IF((AA13+J13)&lt;&gt;0,(資源化量内訳!D13-資源化量内訳!R13-資源化量内訳!T13-資源化量内訳!V13-資源化量内訳!U13)/(AA13+J13)*100,"-")</f>
        <v>17.212338665470671</v>
      </c>
      <c r="AM13" s="292">
        <f>ごみ処理量内訳!AA13</f>
        <v>32</v>
      </c>
      <c r="AN13" s="292">
        <f>ごみ処理量内訳!AB13</f>
        <v>2013</v>
      </c>
      <c r="AO13" s="292">
        <f>ごみ処理量内訳!AC13</f>
        <v>46</v>
      </c>
      <c r="AP13" s="292">
        <f>SUM(AM13:AO13)</f>
        <v>2091</v>
      </c>
      <c r="AQ13" s="412" t="s">
        <v>778</v>
      </c>
      <c r="AR13" s="413"/>
    </row>
    <row r="14" spans="1:44" s="224" customFormat="1" ht="13.5" customHeight="1">
      <c r="A14" s="290" t="s">
        <v>745</v>
      </c>
      <c r="B14" s="291" t="s">
        <v>779</v>
      </c>
      <c r="C14" s="290" t="s">
        <v>780</v>
      </c>
      <c r="D14" s="292">
        <f>+E14+F14</f>
        <v>77399</v>
      </c>
      <c r="E14" s="292">
        <v>77399</v>
      </c>
      <c r="F14" s="292">
        <v>0</v>
      </c>
      <c r="G14" s="292">
        <v>1927</v>
      </c>
      <c r="H14" s="292">
        <f>SUM(ごみ搬入量内訳!E14,+ごみ搬入量内訳!AD14)</f>
        <v>24029</v>
      </c>
      <c r="I14" s="292">
        <f>ごみ搬入量内訳!BC14</f>
        <v>2453</v>
      </c>
      <c r="J14" s="292">
        <f>資源化量内訳!BO14</f>
        <v>1385</v>
      </c>
      <c r="K14" s="292">
        <f>SUM(H14:J14)</f>
        <v>27867</v>
      </c>
      <c r="L14" s="295">
        <f>IF(D14&lt;&gt;0,K14/D14/365*1000000,"-")</f>
        <v>986.42030524269637</v>
      </c>
      <c r="M14" s="292">
        <f>IF(D14&lt;&gt;0,(ごみ搬入量内訳!BR14+ごみ処理概要!J14)/ごみ処理概要!D14/365*1000000,"-")</f>
        <v>758.28384034553562</v>
      </c>
      <c r="N14" s="292">
        <f>IF(D14&lt;&gt;0,ごみ搬入量内訳!CM14/ごみ処理概要!D14/365*1000000,"-")</f>
        <v>228.13646489716072</v>
      </c>
      <c r="O14" s="292">
        <f>ごみ搬入量内訳!DH14</f>
        <v>0</v>
      </c>
      <c r="P14" s="292">
        <f>ごみ処理量内訳!E14</f>
        <v>21702</v>
      </c>
      <c r="Q14" s="292">
        <f>ごみ処理量内訳!N14</f>
        <v>0</v>
      </c>
      <c r="R14" s="292">
        <f>SUM(S14:Y14)</f>
        <v>1073</v>
      </c>
      <c r="S14" s="292">
        <f>ごみ処理量内訳!G14</f>
        <v>0</v>
      </c>
      <c r="T14" s="292">
        <f>ごみ処理量内訳!L14</f>
        <v>535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538</v>
      </c>
      <c r="Z14" s="292">
        <f>資源化量内訳!Y14</f>
        <v>3708</v>
      </c>
      <c r="AA14" s="292">
        <f>SUM(P14,Q14,R14,Z14)</f>
        <v>26483</v>
      </c>
      <c r="AB14" s="297">
        <f>IF(AA14&lt;&gt;0,(Z14+P14+R14)/AA14*100,"-")</f>
        <v>100</v>
      </c>
      <c r="AC14" s="292">
        <f>施設資源化量内訳!Y14</f>
        <v>0</v>
      </c>
      <c r="AD14" s="292">
        <f>施設資源化量内訳!AT14</f>
        <v>0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535</v>
      </c>
      <c r="AJ14" s="292">
        <f>SUM(AC14:AI14)</f>
        <v>535</v>
      </c>
      <c r="AK14" s="297">
        <f>IF((AA14+J14)&lt;&gt;0,(Z14+AJ14+J14)/(AA14+J14)*100,"-")</f>
        <v>20.195205971006171</v>
      </c>
      <c r="AL14" s="297">
        <f>IF((AA14+J14)&lt;&gt;0,(資源化量内訳!D14-資源化量内訳!R14-資源化量内訳!T14-資源化量内訳!V14-資源化量内訳!U14)/(AA14+J14)*100,"-")</f>
        <v>20.195205971006171</v>
      </c>
      <c r="AM14" s="292">
        <f>ごみ処理量内訳!AA14</f>
        <v>0</v>
      </c>
      <c r="AN14" s="292">
        <f>ごみ処理量内訳!AB14</f>
        <v>1889</v>
      </c>
      <c r="AO14" s="292">
        <f>ごみ処理量内訳!AC14</f>
        <v>8</v>
      </c>
      <c r="AP14" s="292">
        <f>SUM(AM14:AO14)</f>
        <v>1897</v>
      </c>
      <c r="AQ14" s="412" t="s">
        <v>781</v>
      </c>
      <c r="AR14" s="413"/>
    </row>
    <row r="15" spans="1:44" s="224" customFormat="1" ht="13.5" customHeight="1">
      <c r="A15" s="290" t="s">
        <v>745</v>
      </c>
      <c r="B15" s="291" t="s">
        <v>782</v>
      </c>
      <c r="C15" s="290" t="s">
        <v>783</v>
      </c>
      <c r="D15" s="292">
        <f>+E15+F15</f>
        <v>80254</v>
      </c>
      <c r="E15" s="292">
        <v>80254</v>
      </c>
      <c r="F15" s="292">
        <v>0</v>
      </c>
      <c r="G15" s="292">
        <v>650</v>
      </c>
      <c r="H15" s="292">
        <f>SUM(ごみ搬入量内訳!E15,+ごみ搬入量内訳!AD15)</f>
        <v>19863</v>
      </c>
      <c r="I15" s="292">
        <f>ごみ搬入量内訳!BC15</f>
        <v>11732</v>
      </c>
      <c r="J15" s="292">
        <f>資源化量内訳!BO15</f>
        <v>2836</v>
      </c>
      <c r="K15" s="292">
        <f>SUM(H15:J15)</f>
        <v>34431</v>
      </c>
      <c r="L15" s="295">
        <f>IF(D15&lt;&gt;0,K15/D15/365*1000000,"-")</f>
        <v>1175.4119028249693</v>
      </c>
      <c r="M15" s="292">
        <f>IF(D15&lt;&gt;0,(ごみ搬入量内訳!BR15+ごみ処理概要!J15)/ごみ処理概要!D15/365*1000000,"-")</f>
        <v>804.63705816225263</v>
      </c>
      <c r="N15" s="292">
        <f>IF(D15&lt;&gt;0,ごみ搬入量内訳!CM15/ごみ処理概要!D15/365*1000000,"-")</f>
        <v>370.77484466271642</v>
      </c>
      <c r="O15" s="292">
        <f>ごみ搬入量内訳!DH15</f>
        <v>0</v>
      </c>
      <c r="P15" s="292">
        <f>ごみ処理量内訳!E15</f>
        <v>29346</v>
      </c>
      <c r="Q15" s="292">
        <f>ごみ処理量内訳!N15</f>
        <v>0</v>
      </c>
      <c r="R15" s="292">
        <f>SUM(S15:Y15)</f>
        <v>2249</v>
      </c>
      <c r="S15" s="292">
        <f>ごみ処理量内訳!G15</f>
        <v>1690</v>
      </c>
      <c r="T15" s="292">
        <f>ごみ処理量内訳!L15</f>
        <v>552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7</v>
      </c>
      <c r="Y15" s="292">
        <f>ごみ処理量内訳!M15</f>
        <v>0</v>
      </c>
      <c r="Z15" s="292">
        <f>資源化量内訳!Y15</f>
        <v>0</v>
      </c>
      <c r="AA15" s="292">
        <f>SUM(P15,Q15,R15,Z15)</f>
        <v>31595</v>
      </c>
      <c r="AB15" s="297">
        <f>IF(AA15&lt;&gt;0,(Z15+P15+R15)/AA15*100,"-")</f>
        <v>100</v>
      </c>
      <c r="AC15" s="292">
        <f>施設資源化量内訳!Y15</f>
        <v>0</v>
      </c>
      <c r="AD15" s="292">
        <f>施設資源化量内訳!AT15</f>
        <v>545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7</v>
      </c>
      <c r="AI15" s="292">
        <f>施設資源化量内訳!EU15</f>
        <v>552</v>
      </c>
      <c r="AJ15" s="292">
        <f>SUM(AC15:AI15)</f>
        <v>1104</v>
      </c>
      <c r="AK15" s="297">
        <f>IF((AA15+J15)&lt;&gt;0,(Z15+AJ15+J15)/(AA15+J15)*100,"-")</f>
        <v>11.44317620748744</v>
      </c>
      <c r="AL15" s="297">
        <f>IF((AA15+J15)&lt;&gt;0,(資源化量内訳!D15-資源化量内訳!R15-資源化量内訳!T15-資源化量内訳!V15-資源化量内訳!U15)/(AA15+J15)*100,"-")</f>
        <v>11.44317620748744</v>
      </c>
      <c r="AM15" s="292">
        <f>ごみ処理量内訳!AA15</f>
        <v>0</v>
      </c>
      <c r="AN15" s="292">
        <f>ごみ処理量内訳!AB15</f>
        <v>3358</v>
      </c>
      <c r="AO15" s="292">
        <f>ごみ処理量内訳!AC15</f>
        <v>477</v>
      </c>
      <c r="AP15" s="292">
        <f>SUM(AM15:AO15)</f>
        <v>3835</v>
      </c>
      <c r="AQ15" s="412" t="s">
        <v>784</v>
      </c>
      <c r="AR15" s="413"/>
    </row>
    <row r="16" spans="1:44" s="224" customFormat="1" ht="13.5" customHeight="1">
      <c r="A16" s="290" t="s">
        <v>745</v>
      </c>
      <c r="B16" s="291" t="s">
        <v>785</v>
      </c>
      <c r="C16" s="290" t="s">
        <v>786</v>
      </c>
      <c r="D16" s="292">
        <f>+E16+F16</f>
        <v>66859</v>
      </c>
      <c r="E16" s="292">
        <v>66859</v>
      </c>
      <c r="F16" s="292">
        <v>0</v>
      </c>
      <c r="G16" s="292">
        <v>648</v>
      </c>
      <c r="H16" s="292">
        <f>SUM(ごみ搬入量内訳!E16,+ごみ搬入量内訳!AD16)</f>
        <v>21458</v>
      </c>
      <c r="I16" s="292">
        <f>ごみ搬入量内訳!BC16</f>
        <v>5079</v>
      </c>
      <c r="J16" s="292">
        <f>資源化量内訳!BO16</f>
        <v>1443</v>
      </c>
      <c r="K16" s="292">
        <f>SUM(H16:J16)</f>
        <v>27980</v>
      </c>
      <c r="L16" s="295">
        <f>IF(D16&lt;&gt;0,K16/D16/365*1000000,"-")</f>
        <v>1146.5552019410302</v>
      </c>
      <c r="M16" s="292">
        <f>IF(D16&lt;&gt;0,(ごみ搬入量内訳!BR16+ごみ処理概要!J16)/ごみ処理概要!D16/365*1000000,"-")</f>
        <v>907.98320817045555</v>
      </c>
      <c r="N16" s="292">
        <f>IF(D16&lt;&gt;0,ごみ搬入量内訳!CM16/ごみ処理概要!D16/365*1000000,"-")</f>
        <v>238.57199377057466</v>
      </c>
      <c r="O16" s="292">
        <f>ごみ搬入量内訳!DH16</f>
        <v>0</v>
      </c>
      <c r="P16" s="292">
        <f>ごみ処理量内訳!E16</f>
        <v>23426</v>
      </c>
      <c r="Q16" s="292">
        <f>ごみ処理量内訳!N16</f>
        <v>0</v>
      </c>
      <c r="R16" s="292">
        <f>SUM(S16:Y16)</f>
        <v>3111</v>
      </c>
      <c r="S16" s="292">
        <f>ごみ処理量内訳!G16</f>
        <v>1849</v>
      </c>
      <c r="T16" s="292">
        <f>ごみ処理量内訳!L16</f>
        <v>1262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0</v>
      </c>
      <c r="AA16" s="292">
        <f>SUM(P16,Q16,R16,Z16)</f>
        <v>26537</v>
      </c>
      <c r="AB16" s="297">
        <f>IF(AA16&lt;&gt;0,(Z16+P16+R16)/AA16*100,"-")</f>
        <v>100</v>
      </c>
      <c r="AC16" s="292">
        <f>施設資源化量内訳!Y16</f>
        <v>2554</v>
      </c>
      <c r="AD16" s="292">
        <f>施設資源化量内訳!AT16</f>
        <v>510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1259</v>
      </c>
      <c r="AJ16" s="292">
        <f>SUM(AC16:AI16)</f>
        <v>4323</v>
      </c>
      <c r="AK16" s="297">
        <f>IF((AA16+J16)&lt;&gt;0,(Z16+AJ16+J16)/(AA16+J16)*100,"-")</f>
        <v>20.607576840600426</v>
      </c>
      <c r="AL16" s="297">
        <f>IF((AA16+J16)&lt;&gt;0,(資源化量内訳!D16-資源化量内訳!R16-資源化量内訳!T16-資源化量内訳!V16-資源化量内訳!U16)/(AA16+J16)*100,"-")</f>
        <v>20.607576840600426</v>
      </c>
      <c r="AM16" s="292">
        <f>ごみ処理量内訳!AA16</f>
        <v>0</v>
      </c>
      <c r="AN16" s="292">
        <f>ごみ処理量内訳!AB16</f>
        <v>646</v>
      </c>
      <c r="AO16" s="292">
        <f>ごみ処理量内訳!AC16</f>
        <v>593</v>
      </c>
      <c r="AP16" s="292">
        <f>SUM(AM16:AO16)</f>
        <v>1239</v>
      </c>
      <c r="AQ16" s="412" t="s">
        <v>787</v>
      </c>
      <c r="AR16" s="413"/>
    </row>
    <row r="17" spans="1:44" s="224" customFormat="1" ht="13.5" customHeight="1">
      <c r="A17" s="290" t="s">
        <v>745</v>
      </c>
      <c r="B17" s="291" t="s">
        <v>788</v>
      </c>
      <c r="C17" s="290" t="s">
        <v>789</v>
      </c>
      <c r="D17" s="292">
        <f>+E17+F17</f>
        <v>49938</v>
      </c>
      <c r="E17" s="292">
        <v>49938</v>
      </c>
      <c r="F17" s="292">
        <v>0</v>
      </c>
      <c r="G17" s="292">
        <v>499</v>
      </c>
      <c r="H17" s="292">
        <f>SUM(ごみ搬入量内訳!E17,+ごみ搬入量内訳!AD17)</f>
        <v>15701</v>
      </c>
      <c r="I17" s="292">
        <f>ごみ搬入量内訳!BC17</f>
        <v>2379</v>
      </c>
      <c r="J17" s="292">
        <f>資源化量内訳!BO17</f>
        <v>1336</v>
      </c>
      <c r="K17" s="292">
        <f>SUM(H17:J17)</f>
        <v>19416</v>
      </c>
      <c r="L17" s="295">
        <f>IF(D17&lt;&gt;0,K17/D17/365*1000000,"-")</f>
        <v>1065.2112729373464</v>
      </c>
      <c r="M17" s="292">
        <f>IF(D17&lt;&gt;0,(ごみ搬入量内訳!BR17+ごみ処理概要!J17)/ごみ処理概要!D17/365*1000000,"-")</f>
        <v>801.87103240895419</v>
      </c>
      <c r="N17" s="292">
        <f>IF(D17&lt;&gt;0,ごみ搬入量内訳!CM17/ごみ処理概要!D17/365*1000000,"-")</f>
        <v>263.34024052839214</v>
      </c>
      <c r="O17" s="292">
        <f>ごみ搬入量内訳!DH17</f>
        <v>0</v>
      </c>
      <c r="P17" s="292">
        <f>ごみ処理量内訳!E17</f>
        <v>15684</v>
      </c>
      <c r="Q17" s="292">
        <f>ごみ処理量内訳!N17</f>
        <v>0</v>
      </c>
      <c r="R17" s="292">
        <f>SUM(S17:Y17)</f>
        <v>1803</v>
      </c>
      <c r="S17" s="292">
        <f>ごみ処理量内訳!G17</f>
        <v>0</v>
      </c>
      <c r="T17" s="292">
        <f>ごみ処理量内訳!L17</f>
        <v>1803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593</v>
      </c>
      <c r="AA17" s="292">
        <f>SUM(P17,Q17,R17,Z17)</f>
        <v>18080</v>
      </c>
      <c r="AB17" s="297">
        <f>IF(AA17&lt;&gt;0,(Z17+P17+R17)/AA17*100,"-")</f>
        <v>100</v>
      </c>
      <c r="AC17" s="292">
        <f>施設資源化量内訳!Y17</f>
        <v>0</v>
      </c>
      <c r="AD17" s="292">
        <f>施設資源化量内訳!AT17</f>
        <v>0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1129</v>
      </c>
      <c r="AJ17" s="292">
        <f>SUM(AC17:AI17)</f>
        <v>1129</v>
      </c>
      <c r="AK17" s="297">
        <f>IF((AA17+J17)&lt;&gt;0,(Z17+AJ17+J17)/(AA17+J17)*100,"-")</f>
        <v>15.749896992171406</v>
      </c>
      <c r="AL17" s="297">
        <f>IF((AA17+J17)&lt;&gt;0,(資源化量内訳!D17-資源化量内訳!R17-資源化量内訳!T17-資源化量内訳!V17-資源化量内訳!U17)/(AA17+J17)*100,"-")</f>
        <v>15.749896992171406</v>
      </c>
      <c r="AM17" s="292">
        <f>ごみ処理量内訳!AA17</f>
        <v>0</v>
      </c>
      <c r="AN17" s="292">
        <f>ごみ処理量内訳!AB17</f>
        <v>1824</v>
      </c>
      <c r="AO17" s="292">
        <f>ごみ処理量内訳!AC17</f>
        <v>227</v>
      </c>
      <c r="AP17" s="292">
        <f>SUM(AM17:AO17)</f>
        <v>2051</v>
      </c>
      <c r="AQ17" s="412" t="s">
        <v>790</v>
      </c>
      <c r="AR17" s="413"/>
    </row>
    <row r="18" spans="1:44" s="224" customFormat="1" ht="13.5" customHeight="1">
      <c r="A18" s="290" t="s">
        <v>745</v>
      </c>
      <c r="B18" s="291" t="s">
        <v>791</v>
      </c>
      <c r="C18" s="290" t="s">
        <v>792</v>
      </c>
      <c r="D18" s="292">
        <f>+E18+F18</f>
        <v>59761</v>
      </c>
      <c r="E18" s="292">
        <v>59761</v>
      </c>
      <c r="F18" s="292">
        <v>0</v>
      </c>
      <c r="G18" s="292">
        <v>223</v>
      </c>
      <c r="H18" s="292">
        <f>SUM(ごみ搬入量内訳!E18,+ごみ搬入量内訳!AD18)</f>
        <v>18069</v>
      </c>
      <c r="I18" s="292">
        <f>ごみ搬入量内訳!BC18</f>
        <v>1590</v>
      </c>
      <c r="J18" s="292">
        <f>資源化量内訳!BO18</f>
        <v>1544</v>
      </c>
      <c r="K18" s="292">
        <f>SUM(H18:J18)</f>
        <v>21203</v>
      </c>
      <c r="L18" s="295">
        <f>IF(D18&lt;&gt;0,K18/D18/365*1000000,"-")</f>
        <v>972.04549721229739</v>
      </c>
      <c r="M18" s="292">
        <f>IF(D18&lt;&gt;0,(ごみ搬入量内訳!BR18+ごみ処理概要!J18)/ごみ処理概要!D18/365*1000000,"-")</f>
        <v>785.64088505056554</v>
      </c>
      <c r="N18" s="292">
        <f>IF(D18&lt;&gt;0,ごみ搬入量内訳!CM18/ごみ処理概要!D18/365*1000000,"-")</f>
        <v>186.4046121617319</v>
      </c>
      <c r="O18" s="292">
        <f>ごみ搬入量内訳!DH18</f>
        <v>0</v>
      </c>
      <c r="P18" s="292">
        <f>ごみ処理量内訳!E18</f>
        <v>18235</v>
      </c>
      <c r="Q18" s="292">
        <f>ごみ処理量内訳!N18</f>
        <v>0</v>
      </c>
      <c r="R18" s="292">
        <f>SUM(S18:Y18)</f>
        <v>1028</v>
      </c>
      <c r="S18" s="292">
        <f>ごみ処理量内訳!G18</f>
        <v>1028</v>
      </c>
      <c r="T18" s="292">
        <f>ごみ処理量内訳!L18</f>
        <v>0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396</v>
      </c>
      <c r="AA18" s="292">
        <f>SUM(P18,Q18,R18,Z18)</f>
        <v>19659</v>
      </c>
      <c r="AB18" s="297">
        <f>IF(AA18&lt;&gt;0,(Z18+P18+R18)/AA18*100,"-")</f>
        <v>100</v>
      </c>
      <c r="AC18" s="292">
        <f>施設資源化量内訳!Y18</f>
        <v>11</v>
      </c>
      <c r="AD18" s="292">
        <f>施設資源化量内訳!AT18</f>
        <v>487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0</v>
      </c>
      <c r="AJ18" s="292">
        <f>SUM(AC18:AI18)</f>
        <v>498</v>
      </c>
      <c r="AK18" s="297">
        <f>IF((AA18+J18)&lt;&gt;0,(Z18+AJ18+J18)/(AA18+J18)*100,"-")</f>
        <v>11.498372871763429</v>
      </c>
      <c r="AL18" s="297">
        <f>IF((AA18+J18)&lt;&gt;0,(資源化量内訳!D18-資源化量内訳!R18-資源化量内訳!T18-資源化量内訳!V18-資源化量内訳!U18)/(AA18+J18)*100,"-")</f>
        <v>11.498372871763429</v>
      </c>
      <c r="AM18" s="292">
        <f>ごみ処理量内訳!AA18</f>
        <v>0</v>
      </c>
      <c r="AN18" s="292">
        <f>ごみ処理量内訳!AB18</f>
        <v>2227</v>
      </c>
      <c r="AO18" s="292">
        <f>ごみ処理量内訳!AC18</f>
        <v>541</v>
      </c>
      <c r="AP18" s="292">
        <f>SUM(AM18:AO18)</f>
        <v>2768</v>
      </c>
      <c r="AQ18" s="412" t="s">
        <v>793</v>
      </c>
      <c r="AR18" s="413"/>
    </row>
    <row r="19" spans="1:44" s="224" customFormat="1" ht="13.5" customHeight="1">
      <c r="A19" s="290" t="s">
        <v>745</v>
      </c>
      <c r="B19" s="291" t="s">
        <v>794</v>
      </c>
      <c r="C19" s="290" t="s">
        <v>795</v>
      </c>
      <c r="D19" s="292">
        <f>+E19+F19</f>
        <v>51654</v>
      </c>
      <c r="E19" s="292">
        <v>51654</v>
      </c>
      <c r="F19" s="292">
        <v>0</v>
      </c>
      <c r="G19" s="292">
        <v>612</v>
      </c>
      <c r="H19" s="292">
        <f>SUM(ごみ搬入量内訳!E19,+ごみ搬入量内訳!AD19)</f>
        <v>15112</v>
      </c>
      <c r="I19" s="292">
        <f>ごみ搬入量内訳!BC19</f>
        <v>2295</v>
      </c>
      <c r="J19" s="292">
        <f>資源化量内訳!BO19</f>
        <v>1094</v>
      </c>
      <c r="K19" s="292">
        <f>SUM(H19:J19)</f>
        <v>18501</v>
      </c>
      <c r="L19" s="295">
        <f>IF(D19&lt;&gt;0,K19/D19/365*1000000,"-")</f>
        <v>981.29227616209221</v>
      </c>
      <c r="M19" s="292">
        <f>IF(D19&lt;&gt;0,(ごみ搬入量内訳!BR19+ごみ処理概要!J19)/ごみ処理概要!D19/365*1000000,"-")</f>
        <v>711.58408610294737</v>
      </c>
      <c r="N19" s="292">
        <f>IF(D19&lt;&gt;0,ごみ搬入量内訳!CM19/ごみ処理概要!D19/365*1000000,"-")</f>
        <v>269.70819005914484</v>
      </c>
      <c r="O19" s="292">
        <f>ごみ搬入量内訳!DH19</f>
        <v>0</v>
      </c>
      <c r="P19" s="292">
        <f>ごみ処理量内訳!E19</f>
        <v>16056</v>
      </c>
      <c r="Q19" s="292">
        <f>ごみ処理量内訳!N19</f>
        <v>0</v>
      </c>
      <c r="R19" s="292">
        <f>SUM(S19:Y19)</f>
        <v>1337</v>
      </c>
      <c r="S19" s="292">
        <f>ごみ処理量内訳!G19</f>
        <v>1271</v>
      </c>
      <c r="T19" s="292">
        <f>ごみ処理量内訳!L19</f>
        <v>66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14</v>
      </c>
      <c r="AA19" s="292">
        <f>SUM(P19,Q19,R19,Z19)</f>
        <v>17407</v>
      </c>
      <c r="AB19" s="297">
        <f>IF(AA19&lt;&gt;0,(Z19+P19+R19)/AA19*100,"-")</f>
        <v>100</v>
      </c>
      <c r="AC19" s="292">
        <f>施設資源化量内訳!Y19</f>
        <v>0</v>
      </c>
      <c r="AD19" s="292">
        <f>施設資源化量内訳!AT19</f>
        <v>473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63</v>
      </c>
      <c r="AJ19" s="292">
        <f>SUM(AC19:AI19)</f>
        <v>536</v>
      </c>
      <c r="AK19" s="297">
        <f>IF((AA19+J19)&lt;&gt;0,(Z19+AJ19+J19)/(AA19+J19)*100,"-")</f>
        <v>8.8860061618290906</v>
      </c>
      <c r="AL19" s="297">
        <f>IF((AA19+J19)&lt;&gt;0,(資源化量内訳!D19-資源化量内訳!R19-資源化量内訳!T19-資源化量内訳!V19-資源化量内訳!U19)/(AA19+J19)*100,"-")</f>
        <v>8.8860061618290906</v>
      </c>
      <c r="AM19" s="292">
        <f>ごみ処理量内訳!AA19</f>
        <v>0</v>
      </c>
      <c r="AN19" s="292">
        <f>ごみ処理量内訳!AB19</f>
        <v>1949</v>
      </c>
      <c r="AO19" s="292">
        <f>ごみ処理量内訳!AC19</f>
        <v>274</v>
      </c>
      <c r="AP19" s="292">
        <f>SUM(AM19:AO19)</f>
        <v>2223</v>
      </c>
      <c r="AQ19" s="412" t="s">
        <v>796</v>
      </c>
      <c r="AR19" s="413"/>
    </row>
    <row r="20" spans="1:44" s="224" customFormat="1" ht="13.5" customHeight="1">
      <c r="A20" s="290" t="s">
        <v>745</v>
      </c>
      <c r="B20" s="291" t="s">
        <v>797</v>
      </c>
      <c r="C20" s="290" t="s">
        <v>798</v>
      </c>
      <c r="D20" s="292">
        <f>+E20+F20</f>
        <v>14625</v>
      </c>
      <c r="E20" s="292">
        <v>14625</v>
      </c>
      <c r="F20" s="292">
        <v>0</v>
      </c>
      <c r="G20" s="292">
        <v>160</v>
      </c>
      <c r="H20" s="292">
        <f>SUM(ごみ搬入量内訳!E20,+ごみ搬入量内訳!AD20)</f>
        <v>3540</v>
      </c>
      <c r="I20" s="292">
        <f>ごみ搬入量内訳!BC20</f>
        <v>920</v>
      </c>
      <c r="J20" s="292">
        <f>資源化量内訳!BO20</f>
        <v>160</v>
      </c>
      <c r="K20" s="292">
        <f>SUM(H20:J20)</f>
        <v>4620</v>
      </c>
      <c r="L20" s="295">
        <f>IF(D20&lt;&gt;0,K20/D20/365*1000000,"-")</f>
        <v>865.47242711626279</v>
      </c>
      <c r="M20" s="292">
        <f>IF(D20&lt;&gt;0,(ごみ搬入量内訳!BR20+ごみ処理概要!J20)/ごみ処理概要!D20/365*1000000,"-")</f>
        <v>718.97904226671346</v>
      </c>
      <c r="N20" s="292">
        <f>IF(D20&lt;&gt;0,ごみ搬入量内訳!CM20/ごみ処理概要!D20/365*1000000,"-")</f>
        <v>146.49338484954924</v>
      </c>
      <c r="O20" s="292">
        <f>ごみ搬入量内訳!DH20</f>
        <v>0</v>
      </c>
      <c r="P20" s="292">
        <f>ごみ処理量内訳!E20</f>
        <v>3984</v>
      </c>
      <c r="Q20" s="292">
        <f>ごみ処理量内訳!N20</f>
        <v>0</v>
      </c>
      <c r="R20" s="292">
        <f>SUM(S20:Y20)</f>
        <v>395</v>
      </c>
      <c r="S20" s="292">
        <f>ごみ処理量内訳!G20</f>
        <v>359</v>
      </c>
      <c r="T20" s="292">
        <f>ごみ処理量内訳!L20</f>
        <v>36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0</v>
      </c>
      <c r="Z20" s="292">
        <f>資源化量内訳!Y20</f>
        <v>81</v>
      </c>
      <c r="AA20" s="292">
        <f>SUM(P20,Q20,R20,Z20)</f>
        <v>4460</v>
      </c>
      <c r="AB20" s="297">
        <f>IF(AA20&lt;&gt;0,(Z20+P20+R20)/AA20*100,"-")</f>
        <v>100</v>
      </c>
      <c r="AC20" s="292">
        <f>施設資源化量内訳!Y20</f>
        <v>0</v>
      </c>
      <c r="AD20" s="292">
        <f>施設資源化量内訳!AT20</f>
        <v>116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36</v>
      </c>
      <c r="AJ20" s="292">
        <f>SUM(AC20:AI20)</f>
        <v>152</v>
      </c>
      <c r="AK20" s="297">
        <f>IF((AA20+J20)&lt;&gt;0,(Z20+AJ20+J20)/(AA20+J20)*100,"-")</f>
        <v>8.5064935064935057</v>
      </c>
      <c r="AL20" s="297">
        <f>IF((AA20+J20)&lt;&gt;0,(資源化量内訳!D20-資源化量内訳!R20-資源化量内訳!T20-資源化量内訳!V20-資源化量内訳!U20)/(AA20+J20)*100,"-")</f>
        <v>8.5064935064935057</v>
      </c>
      <c r="AM20" s="292">
        <f>ごみ処理量内訳!AA20</f>
        <v>0</v>
      </c>
      <c r="AN20" s="292">
        <f>ごみ処理量内訳!AB20</f>
        <v>456</v>
      </c>
      <c r="AO20" s="292">
        <f>ごみ処理量内訳!AC20</f>
        <v>101</v>
      </c>
      <c r="AP20" s="292">
        <f>SUM(AM20:AO20)</f>
        <v>557</v>
      </c>
      <c r="AQ20" s="412" t="s">
        <v>799</v>
      </c>
      <c r="AR20" s="413"/>
    </row>
    <row r="21" spans="1: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+E21+F21</f>
        <v>20916</v>
      </c>
      <c r="E21" s="292">
        <v>20916</v>
      </c>
      <c r="F21" s="292">
        <v>0</v>
      </c>
      <c r="G21" s="292">
        <v>127</v>
      </c>
      <c r="H21" s="292">
        <f>SUM(ごみ搬入量内訳!E21,+ごみ搬入量内訳!AD21)</f>
        <v>5056</v>
      </c>
      <c r="I21" s="292">
        <f>ごみ搬入量内訳!BC21</f>
        <v>1991</v>
      </c>
      <c r="J21" s="292">
        <f>資源化量内訳!BO21</f>
        <v>431</v>
      </c>
      <c r="K21" s="292">
        <f>SUM(H21:J21)</f>
        <v>7478</v>
      </c>
      <c r="L21" s="295">
        <f>IF(D21&lt;&gt;0,K21/D21/365*1000000,"-")</f>
        <v>979.52147795356245</v>
      </c>
      <c r="M21" s="292">
        <f>IF(D21&lt;&gt;0,(ごみ搬入量内訳!BR21+ごみ処理概要!J21)/ごみ処理概要!D21/365*1000000,"-")</f>
        <v>737.32634386207587</v>
      </c>
      <c r="N21" s="292">
        <f>IF(D21&lt;&gt;0,ごみ搬入量内訳!CM21/ごみ処理概要!D21/365*1000000,"-")</f>
        <v>242.19513409148661</v>
      </c>
      <c r="O21" s="292">
        <f>ごみ搬入量内訳!DH21</f>
        <v>0</v>
      </c>
      <c r="P21" s="292">
        <f>ごみ処理量内訳!E21</f>
        <v>6579</v>
      </c>
      <c r="Q21" s="292">
        <f>ごみ処理量内訳!N21</f>
        <v>0</v>
      </c>
      <c r="R21" s="292">
        <f>SUM(S21:Y21)</f>
        <v>468</v>
      </c>
      <c r="S21" s="292">
        <f>ごみ処理量内訳!G21</f>
        <v>331</v>
      </c>
      <c r="T21" s="292">
        <f>ごみ処理量内訳!L21</f>
        <v>137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0</v>
      </c>
      <c r="AA21" s="292">
        <f>SUM(P21,Q21,R21,Z21)</f>
        <v>7047</v>
      </c>
      <c r="AB21" s="297">
        <f>IF(AA21&lt;&gt;0,(Z21+P21+R21)/AA21*100,"-")</f>
        <v>100</v>
      </c>
      <c r="AC21" s="292">
        <f>施設資源化量内訳!Y21</f>
        <v>0</v>
      </c>
      <c r="AD21" s="292">
        <f>施設資源化量内訳!AT21</f>
        <v>107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137</v>
      </c>
      <c r="AJ21" s="292">
        <f>SUM(AC21:AI21)</f>
        <v>244</v>
      </c>
      <c r="AK21" s="297">
        <f>IF((AA21+J21)&lt;&gt;0,(Z21+AJ21+J21)/(AA21+J21)*100,"-")</f>
        <v>9.0264776678256222</v>
      </c>
      <c r="AL21" s="297">
        <f>IF((AA21+J21)&lt;&gt;0,(資源化量内訳!D21-資源化量内訳!R21-資源化量内訳!T21-資源化量内訳!V21-資源化量内訳!U21)/(AA21+J21)*100,"-")</f>
        <v>9.0264776678256222</v>
      </c>
      <c r="AM21" s="292">
        <f>ごみ処理量内訳!AA21</f>
        <v>0</v>
      </c>
      <c r="AN21" s="292">
        <f>ごみ処理量内訳!AB21</f>
        <v>753</v>
      </c>
      <c r="AO21" s="292">
        <f>ごみ処理量内訳!AC21</f>
        <v>93</v>
      </c>
      <c r="AP21" s="292">
        <f>SUM(AM21:AO21)</f>
        <v>846</v>
      </c>
      <c r="AQ21" s="412" t="s">
        <v>802</v>
      </c>
      <c r="AR21" s="413"/>
    </row>
    <row r="22" spans="1: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+E22+F22</f>
        <v>1234</v>
      </c>
      <c r="E22" s="292">
        <v>1234</v>
      </c>
      <c r="F22" s="292">
        <v>0</v>
      </c>
      <c r="G22" s="292">
        <v>13</v>
      </c>
      <c r="H22" s="292">
        <f>SUM(ごみ搬入量内訳!E22,+ごみ搬入量内訳!AD22)</f>
        <v>332</v>
      </c>
      <c r="I22" s="292">
        <f>ごみ搬入量内訳!BC22</f>
        <v>0</v>
      </c>
      <c r="J22" s="292">
        <f>資源化量内訳!BO22</f>
        <v>0</v>
      </c>
      <c r="K22" s="292">
        <f>SUM(H22:J22)</f>
        <v>332</v>
      </c>
      <c r="L22" s="295">
        <f>IF(D22&lt;&gt;0,K22/D22/365*1000000,"-")</f>
        <v>737.10619213605378</v>
      </c>
      <c r="M22" s="292">
        <f>IF(D22&lt;&gt;0,(ごみ搬入量内訳!BR22+ごみ処理概要!J22)/ごみ処理概要!D22/365*1000000,"-")</f>
        <v>737.10619213605378</v>
      </c>
      <c r="N22" s="292">
        <f>IF(D22&lt;&gt;0,ごみ搬入量内訳!CM22/ごみ処理概要!D22/365*1000000,"-")</f>
        <v>0</v>
      </c>
      <c r="O22" s="292">
        <f>ごみ搬入量内訳!DH22</f>
        <v>0</v>
      </c>
      <c r="P22" s="292">
        <f>ごみ処理量内訳!E22</f>
        <v>160</v>
      </c>
      <c r="Q22" s="292">
        <f>ごみ処理量内訳!N22</f>
        <v>0</v>
      </c>
      <c r="R22" s="292">
        <f>SUM(S22:Y22)</f>
        <v>115</v>
      </c>
      <c r="S22" s="292">
        <f>ごみ処理量内訳!G22</f>
        <v>0</v>
      </c>
      <c r="T22" s="292">
        <f>ごみ処理量内訳!L22</f>
        <v>0</v>
      </c>
      <c r="U22" s="292">
        <f>ごみ処理量内訳!H22</f>
        <v>60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55</v>
      </c>
      <c r="Z22" s="292">
        <f>資源化量内訳!Y22</f>
        <v>0</v>
      </c>
      <c r="AA22" s="292">
        <f>SUM(P22,Q22,R22,Z22)</f>
        <v>275</v>
      </c>
      <c r="AB22" s="297">
        <f>IF(AA22&lt;&gt;0,(Z22+P22+R22)/AA22*100,"-")</f>
        <v>100</v>
      </c>
      <c r="AC22" s="292">
        <f>施設資源化量内訳!Y22</f>
        <v>0</v>
      </c>
      <c r="AD22" s="292">
        <f>施設資源化量内訳!AT22</f>
        <v>0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0</v>
      </c>
      <c r="AJ22" s="292">
        <f>SUM(AC22:AI22)</f>
        <v>0</v>
      </c>
      <c r="AK22" s="297">
        <f>IF((AA22+J22)&lt;&gt;0,(Z22+AJ22+J22)/(AA22+J22)*100,"-")</f>
        <v>0</v>
      </c>
      <c r="AL22" s="297">
        <f>IF((AA22+J22)&lt;&gt;0,(資源化量内訳!D22-資源化量内訳!R22-資源化量内訳!T22-資源化量内訳!V22-資源化量内訳!U22)/(AA22+J22)*100,"-")</f>
        <v>0</v>
      </c>
      <c r="AM22" s="292">
        <f>ごみ処理量内訳!AA22</f>
        <v>0</v>
      </c>
      <c r="AN22" s="292">
        <f>ごみ処理量内訳!AB22</f>
        <v>16</v>
      </c>
      <c r="AO22" s="292">
        <f>ごみ処理量内訳!AC22</f>
        <v>57</v>
      </c>
      <c r="AP22" s="292">
        <f>SUM(AM22:AO22)</f>
        <v>73</v>
      </c>
      <c r="AQ22" s="412" t="s">
        <v>805</v>
      </c>
      <c r="AR22" s="413"/>
    </row>
    <row r="23" spans="1: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+E23+F23</f>
        <v>2037</v>
      </c>
      <c r="E23" s="292">
        <v>2037</v>
      </c>
      <c r="F23" s="292">
        <v>0</v>
      </c>
      <c r="G23" s="292">
        <v>6</v>
      </c>
      <c r="H23" s="292">
        <f>SUM(ごみ搬入量内訳!E23,+ごみ搬入量内訳!AD23)</f>
        <v>548</v>
      </c>
      <c r="I23" s="292">
        <f>ごみ搬入量内訳!BC23</f>
        <v>102</v>
      </c>
      <c r="J23" s="292">
        <f>資源化量内訳!BO23</f>
        <v>0</v>
      </c>
      <c r="K23" s="292">
        <f>SUM(H23:J23)</f>
        <v>650</v>
      </c>
      <c r="L23" s="295">
        <f>IF(D23&lt;&gt;0,K23/D23/365*1000000,"-")</f>
        <v>874.23756397065245</v>
      </c>
      <c r="M23" s="292">
        <f>IF(D23&lt;&gt;0,(ごみ搬入量内訳!BR23+ごみ処理概要!J23)/ごみ処理概要!D23/365*1000000,"-")</f>
        <v>737.0495154706424</v>
      </c>
      <c r="N23" s="292">
        <f>IF(D23&lt;&gt;0,ごみ搬入量内訳!CM23/ごみ処理概要!D23/365*1000000,"-")</f>
        <v>137.18804850001007</v>
      </c>
      <c r="O23" s="292">
        <f>ごみ搬入量内訳!DH23</f>
        <v>0</v>
      </c>
      <c r="P23" s="292">
        <f>ごみ処理量内訳!E23</f>
        <v>0</v>
      </c>
      <c r="Q23" s="292">
        <f>ごみ処理量内訳!N23</f>
        <v>0</v>
      </c>
      <c r="R23" s="292">
        <f>SUM(S23:Y23)</f>
        <v>650</v>
      </c>
      <c r="S23" s="292">
        <f>ごみ処理量内訳!G23</f>
        <v>0</v>
      </c>
      <c r="T23" s="292">
        <f>ごみ処理量内訳!L23</f>
        <v>141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509</v>
      </c>
      <c r="Y23" s="292">
        <f>ごみ処理量内訳!M23</f>
        <v>0</v>
      </c>
      <c r="Z23" s="292">
        <f>資源化量内訳!Y23</f>
        <v>0</v>
      </c>
      <c r="AA23" s="292">
        <f>SUM(P23,Q23,R23,Z23)</f>
        <v>650</v>
      </c>
      <c r="AB23" s="297">
        <f>IF(AA23&lt;&gt;0,(Z23+P23+R23)/AA23*100,"-")</f>
        <v>100</v>
      </c>
      <c r="AC23" s="292">
        <f>施設資源化量内訳!Y23</f>
        <v>0</v>
      </c>
      <c r="AD23" s="292">
        <f>施設資源化量内訳!AT23</f>
        <v>0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161</v>
      </c>
      <c r="AI23" s="292">
        <f>施設資源化量内訳!EU23</f>
        <v>132</v>
      </c>
      <c r="AJ23" s="292">
        <f>SUM(AC23:AI23)</f>
        <v>293</v>
      </c>
      <c r="AK23" s="297">
        <f>IF((AA23+J23)&lt;&gt;0,(Z23+AJ23+J23)/(AA23+J23)*100,"-")</f>
        <v>45.076923076923073</v>
      </c>
      <c r="AL23" s="297">
        <f>IF((AA23+J23)&lt;&gt;0,(資源化量内訳!D23-資源化量内訳!R23-資源化量内訳!T23-資源化量内訳!V23-資源化量内訳!U23)/(AA23+J23)*100,"-")</f>
        <v>20.307692307692307</v>
      </c>
      <c r="AM23" s="292">
        <f>ごみ処理量内訳!AA23</f>
        <v>0</v>
      </c>
      <c r="AN23" s="292">
        <f>ごみ処理量内訳!AB23</f>
        <v>0</v>
      </c>
      <c r="AO23" s="292">
        <f>ごみ処理量内訳!AC23</f>
        <v>23</v>
      </c>
      <c r="AP23" s="292">
        <f>SUM(AM23:AO23)</f>
        <v>23</v>
      </c>
      <c r="AQ23" s="412" t="s">
        <v>808</v>
      </c>
      <c r="AR23" s="413"/>
    </row>
    <row r="24" spans="1: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+E24+F24</f>
        <v>7935</v>
      </c>
      <c r="E24" s="292">
        <v>7935</v>
      </c>
      <c r="F24" s="292">
        <v>0</v>
      </c>
      <c r="G24" s="292">
        <v>31</v>
      </c>
      <c r="H24" s="292">
        <f>SUM(ごみ搬入量内訳!E24,+ごみ搬入量内訳!AD24)</f>
        <v>1470</v>
      </c>
      <c r="I24" s="292">
        <f>ごみ搬入量内訳!BC24</f>
        <v>541</v>
      </c>
      <c r="J24" s="292">
        <f>資源化量内訳!BO24</f>
        <v>109</v>
      </c>
      <c r="K24" s="292">
        <f>SUM(H24:J24)</f>
        <v>2120</v>
      </c>
      <c r="L24" s="295">
        <f>IF(D24&lt;&gt;0,K24/D24/365*1000000,"-")</f>
        <v>731.97469162976586</v>
      </c>
      <c r="M24" s="292">
        <f>IF(D24&lt;&gt;0,(ごみ搬入量内訳!BR24+ごみ処理概要!J24)/ごみ処理概要!D24/365*1000000,"-")</f>
        <v>731.97469162976586</v>
      </c>
      <c r="N24" s="292">
        <f>IF(D24&lt;&gt;0,ごみ搬入量内訳!CM24/ごみ処理概要!D24/365*1000000,"-")</f>
        <v>0</v>
      </c>
      <c r="O24" s="292">
        <f>ごみ搬入量内訳!DH24</f>
        <v>0</v>
      </c>
      <c r="P24" s="292">
        <f>ごみ処理量内訳!E24</f>
        <v>1766</v>
      </c>
      <c r="Q24" s="292">
        <f>ごみ処理量内訳!N24</f>
        <v>0</v>
      </c>
      <c r="R24" s="292">
        <f>SUM(S24:Y24)</f>
        <v>163</v>
      </c>
      <c r="S24" s="292">
        <f>ごみ処理量内訳!G24</f>
        <v>0</v>
      </c>
      <c r="T24" s="292">
        <f>ごみ処理量内訳!L24</f>
        <v>159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4</v>
      </c>
      <c r="Z24" s="292">
        <f>資源化量内訳!Y24</f>
        <v>82</v>
      </c>
      <c r="AA24" s="292">
        <f>SUM(P24,Q24,R24,Z24)</f>
        <v>2011</v>
      </c>
      <c r="AB24" s="297">
        <f>IF(AA24&lt;&gt;0,(Z24+P24+R24)/AA24*100,"-")</f>
        <v>100</v>
      </c>
      <c r="AC24" s="292">
        <f>施設資源化量内訳!Y24</f>
        <v>0</v>
      </c>
      <c r="AD24" s="292">
        <f>施設資源化量内訳!AT24</f>
        <v>0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126</v>
      </c>
      <c r="AJ24" s="292">
        <f>SUM(AC24:AI24)</f>
        <v>126</v>
      </c>
      <c r="AK24" s="297">
        <f>IF((AA24+J24)&lt;&gt;0,(Z24+AJ24+J24)/(AA24+J24)*100,"-")</f>
        <v>14.952830188679245</v>
      </c>
      <c r="AL24" s="297">
        <f>IF((AA24+J24)&lt;&gt;0,(資源化量内訳!D24-資源化量内訳!R24-資源化量内訳!T24-資源化量内訳!V24-資源化量内訳!U24)/(AA24+J24)*100,"-")</f>
        <v>14.952830188679245</v>
      </c>
      <c r="AM24" s="292">
        <f>ごみ処理量内訳!AA24</f>
        <v>0</v>
      </c>
      <c r="AN24" s="292">
        <f>ごみ処理量内訳!AB24</f>
        <v>216</v>
      </c>
      <c r="AO24" s="292">
        <f>ごみ処理量内訳!AC24</f>
        <v>37</v>
      </c>
      <c r="AP24" s="292">
        <f>SUM(AM24:AO24)</f>
        <v>253</v>
      </c>
      <c r="AQ24" s="412" t="s">
        <v>811</v>
      </c>
      <c r="AR24" s="413"/>
    </row>
    <row r="25" spans="1: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+E25+F25</f>
        <v>2054</v>
      </c>
      <c r="E25" s="292">
        <v>2054</v>
      </c>
      <c r="F25" s="292">
        <v>0</v>
      </c>
      <c r="G25" s="292">
        <v>4</v>
      </c>
      <c r="H25" s="292">
        <f>SUM(ごみ搬入量内訳!E25,+ごみ搬入量内訳!AD25)</f>
        <v>399</v>
      </c>
      <c r="I25" s="292">
        <f>ごみ搬入量内訳!BC25</f>
        <v>123</v>
      </c>
      <c r="J25" s="292">
        <f>資源化量内訳!BO25</f>
        <v>34</v>
      </c>
      <c r="K25" s="292">
        <f>SUM(H25:J25)</f>
        <v>556</v>
      </c>
      <c r="L25" s="295">
        <f>IF(D25&lt;&gt;0,K25/D25/365*1000000,"-")</f>
        <v>741.62009310266649</v>
      </c>
      <c r="M25" s="292">
        <f>IF(D25&lt;&gt;0,(ごみ搬入量内訳!BR25+ごみ処理概要!J25)/ごみ処理概要!D25/365*1000000,"-")</f>
        <v>741.62009310266649</v>
      </c>
      <c r="N25" s="292">
        <f>IF(D25&lt;&gt;0,ごみ搬入量内訳!CM25/ごみ処理概要!D25/365*1000000,"-")</f>
        <v>0</v>
      </c>
      <c r="O25" s="292">
        <f>ごみ搬入量内訳!DH25</f>
        <v>0</v>
      </c>
      <c r="P25" s="292">
        <f>ごみ処理量内訳!E25</f>
        <v>459</v>
      </c>
      <c r="Q25" s="292">
        <f>ごみ処理量内訳!N25</f>
        <v>0</v>
      </c>
      <c r="R25" s="292">
        <f>SUM(S25:Y25)</f>
        <v>45</v>
      </c>
      <c r="S25" s="292">
        <f>ごみ処理量内訳!G25</f>
        <v>0</v>
      </c>
      <c r="T25" s="292">
        <f>ごみ処理量内訳!L25</f>
        <v>44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1</v>
      </c>
      <c r="Z25" s="292">
        <f>資源化量内訳!Y25</f>
        <v>19</v>
      </c>
      <c r="AA25" s="292">
        <f>SUM(P25,Q25,R25,Z25)</f>
        <v>523</v>
      </c>
      <c r="AB25" s="297">
        <f>IF(AA25&lt;&gt;0,(Z25+P25+R25)/AA25*100,"-")</f>
        <v>100</v>
      </c>
      <c r="AC25" s="292">
        <f>施設資源化量内訳!Y25</f>
        <v>0</v>
      </c>
      <c r="AD25" s="292">
        <f>施設資源化量内訳!AT25</f>
        <v>0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37</v>
      </c>
      <c r="AJ25" s="292">
        <f>SUM(AC25:AI25)</f>
        <v>37</v>
      </c>
      <c r="AK25" s="297">
        <f>IF((AA25+J25)&lt;&gt;0,(Z25+AJ25+J25)/(AA25+J25)*100,"-")</f>
        <v>16.157989228007182</v>
      </c>
      <c r="AL25" s="297">
        <f>IF((AA25+J25)&lt;&gt;0,(資源化量内訳!D25-資源化量内訳!R25-資源化量内訳!T25-資源化量内訳!V25-資源化量内訳!U25)/(AA25+J25)*100,"-")</f>
        <v>16.157989228007182</v>
      </c>
      <c r="AM25" s="292">
        <f>ごみ処理量内訳!AA25</f>
        <v>0</v>
      </c>
      <c r="AN25" s="292">
        <f>ごみ処理量内訳!AB25</f>
        <v>44</v>
      </c>
      <c r="AO25" s="292">
        <f>ごみ処理量内訳!AC25</f>
        <v>8</v>
      </c>
      <c r="AP25" s="292">
        <f>SUM(AM25:AO25)</f>
        <v>52</v>
      </c>
      <c r="AQ25" s="412" t="s">
        <v>814</v>
      </c>
      <c r="AR25" s="413"/>
    </row>
    <row r="26" spans="1: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+E26+F26</f>
        <v>13424</v>
      </c>
      <c r="E26" s="292">
        <v>13424</v>
      </c>
      <c r="F26" s="292">
        <v>0</v>
      </c>
      <c r="G26" s="292">
        <v>86</v>
      </c>
      <c r="H26" s="292">
        <f>SUM(ごみ搬入量内訳!E26,+ごみ搬入量内訳!AD26)</f>
        <v>2360</v>
      </c>
      <c r="I26" s="292">
        <f>ごみ搬入量内訳!BC26</f>
        <v>367</v>
      </c>
      <c r="J26" s="292">
        <f>資源化量内訳!BO26</f>
        <v>163</v>
      </c>
      <c r="K26" s="292">
        <f>SUM(H26:J26)</f>
        <v>2890</v>
      </c>
      <c r="L26" s="295">
        <f>IF(D26&lt;&gt;0,K26/D26/365*1000000,"-")</f>
        <v>589.82480774568558</v>
      </c>
      <c r="M26" s="292">
        <f>IF(D26&lt;&gt;0,(ごみ搬入量内訳!BR26+ごみ処理概要!J26)/ごみ処理概要!D26/365*1000000,"-")</f>
        <v>514.92317991085281</v>
      </c>
      <c r="N26" s="292">
        <f>IF(D26&lt;&gt;0,ごみ搬入量内訳!CM26/ごみ処理概要!D26/365*1000000,"-")</f>
        <v>74.901627834832723</v>
      </c>
      <c r="O26" s="292">
        <f>ごみ搬入量内訳!DH26</f>
        <v>0</v>
      </c>
      <c r="P26" s="292">
        <f>ごみ処理量内訳!E26</f>
        <v>2097</v>
      </c>
      <c r="Q26" s="292">
        <f>ごみ処理量内訳!N26</f>
        <v>0</v>
      </c>
      <c r="R26" s="292">
        <f>SUM(S26:Y26)</f>
        <v>118</v>
      </c>
      <c r="S26" s="292">
        <f>ごみ処理量内訳!G26</f>
        <v>0</v>
      </c>
      <c r="T26" s="292">
        <f>ごみ処理量内訳!L26</f>
        <v>4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114</v>
      </c>
      <c r="Z26" s="292">
        <f>資源化量内訳!Y26</f>
        <v>512</v>
      </c>
      <c r="AA26" s="292">
        <f>SUM(P26,Q26,R26,Z26)</f>
        <v>2727</v>
      </c>
      <c r="AB26" s="297">
        <f>IF(AA26&lt;&gt;0,(Z26+P26+R26)/AA26*100,"-")</f>
        <v>100</v>
      </c>
      <c r="AC26" s="292">
        <f>施設資源化量内訳!Y26</f>
        <v>0</v>
      </c>
      <c r="AD26" s="292">
        <f>施設資源化量内訳!AT26</f>
        <v>0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4</v>
      </c>
      <c r="AJ26" s="292">
        <f>SUM(AC26:AI26)</f>
        <v>4</v>
      </c>
      <c r="AK26" s="297">
        <f>IF((AA26+J26)&lt;&gt;0,(Z26+AJ26+J26)/(AA26+J26)*100,"-")</f>
        <v>23.494809688581313</v>
      </c>
      <c r="AL26" s="297">
        <f>IF((AA26+J26)&lt;&gt;0,(資源化量内訳!D26-資源化量内訳!R26-資源化量内訳!T26-資源化量内訳!V26-資源化量内訳!U26)/(AA26+J26)*100,"-")</f>
        <v>23.494809688581313</v>
      </c>
      <c r="AM26" s="292">
        <f>ごみ処理量内訳!AA26</f>
        <v>0</v>
      </c>
      <c r="AN26" s="292">
        <f>ごみ処理量内訳!AB26</f>
        <v>239</v>
      </c>
      <c r="AO26" s="292">
        <f>ごみ処理量内訳!AC26</f>
        <v>114</v>
      </c>
      <c r="AP26" s="292">
        <f>SUM(AM26:AO26)</f>
        <v>353</v>
      </c>
      <c r="AQ26" s="412" t="s">
        <v>817</v>
      </c>
      <c r="AR26" s="413"/>
    </row>
    <row r="27" spans="1:44" s="224" customFormat="1" ht="13.5" customHeight="1">
      <c r="A27" s="290" t="s">
        <v>745</v>
      </c>
      <c r="B27" s="291" t="s">
        <v>818</v>
      </c>
      <c r="C27" s="290" t="s">
        <v>819</v>
      </c>
      <c r="D27" s="292">
        <f>+E27+F27</f>
        <v>16869</v>
      </c>
      <c r="E27" s="292">
        <v>16869</v>
      </c>
      <c r="F27" s="292">
        <v>0</v>
      </c>
      <c r="G27" s="292">
        <v>160</v>
      </c>
      <c r="H27" s="292">
        <f>SUM(ごみ搬入量内訳!E27,+ごみ搬入量内訳!AD27)</f>
        <v>4525</v>
      </c>
      <c r="I27" s="292">
        <f>ごみ搬入量内訳!BC27</f>
        <v>1737</v>
      </c>
      <c r="J27" s="292">
        <f>資源化量内訳!BO27</f>
        <v>152</v>
      </c>
      <c r="K27" s="292">
        <f>SUM(H27:J27)</f>
        <v>6414</v>
      </c>
      <c r="L27" s="295">
        <f>IF(D27&lt;&gt;0,K27/D27/365*1000000,"-")</f>
        <v>1041.7098073226646</v>
      </c>
      <c r="M27" s="292">
        <f>IF(D27&lt;&gt;0,(ごみ搬入量内訳!BR27+ごみ処理概要!J27)/ごみ処理概要!D27/365*1000000,"-")</f>
        <v>800.04092779411371</v>
      </c>
      <c r="N27" s="292">
        <f>IF(D27&lt;&gt;0,ごみ搬入量内訳!CM27/ごみ処理概要!D27/365*1000000,"-")</f>
        <v>241.6688795285508</v>
      </c>
      <c r="O27" s="292">
        <f>ごみ搬入量内訳!DH27</f>
        <v>0</v>
      </c>
      <c r="P27" s="292">
        <f>ごみ処理量内訳!E27</f>
        <v>5307</v>
      </c>
      <c r="Q27" s="292">
        <f>ごみ処理量内訳!N27</f>
        <v>0</v>
      </c>
      <c r="R27" s="292">
        <f>SUM(S27:Y27)</f>
        <v>630</v>
      </c>
      <c r="S27" s="292">
        <f>ごみ処理量内訳!G27</f>
        <v>528</v>
      </c>
      <c r="T27" s="292">
        <f>ごみ処理量内訳!L27</f>
        <v>102</v>
      </c>
      <c r="U27" s="292">
        <f>ごみ処理量内訳!H27</f>
        <v>0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0</v>
      </c>
      <c r="Y27" s="292">
        <f>ごみ処理量内訳!M27</f>
        <v>0</v>
      </c>
      <c r="Z27" s="292">
        <f>資源化量内訳!Y27</f>
        <v>325</v>
      </c>
      <c r="AA27" s="292">
        <f>SUM(P27,Q27,R27,Z27)</f>
        <v>6262</v>
      </c>
      <c r="AB27" s="297">
        <f>IF(AA27&lt;&gt;0,(Z27+P27+R27)/AA27*100,"-")</f>
        <v>100</v>
      </c>
      <c r="AC27" s="292">
        <f>施設資源化量内訳!Y27</f>
        <v>0</v>
      </c>
      <c r="AD27" s="292">
        <f>施設資源化量内訳!AT27</f>
        <v>368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0</v>
      </c>
      <c r="AI27" s="292">
        <f>施設資源化量内訳!EU27</f>
        <v>102</v>
      </c>
      <c r="AJ27" s="292">
        <f>SUM(AC27:AI27)</f>
        <v>470</v>
      </c>
      <c r="AK27" s="297">
        <f>IF((AA27+J27)&lt;&gt;0,(Z27+AJ27+J27)/(AA27+J27)*100,"-")</f>
        <v>14.76457748674774</v>
      </c>
      <c r="AL27" s="297">
        <f>IF((AA27+J27)&lt;&gt;0,(資源化量内訳!D27-資源化量内訳!R27-資源化量内訳!T27-資源化量内訳!V27-資源化量内訳!U27)/(AA27+J27)*100,"-")</f>
        <v>14.76457748674774</v>
      </c>
      <c r="AM27" s="292">
        <f>ごみ処理量内訳!AA27</f>
        <v>0</v>
      </c>
      <c r="AN27" s="292">
        <f>ごみ処理量内訳!AB27</f>
        <v>574</v>
      </c>
      <c r="AO27" s="292">
        <f>ごみ処理量内訳!AC27</f>
        <v>134</v>
      </c>
      <c r="AP27" s="292">
        <f>SUM(AM27:AO27)</f>
        <v>708</v>
      </c>
      <c r="AQ27" s="412" t="s">
        <v>820</v>
      </c>
      <c r="AR27" s="413"/>
    </row>
    <row r="28" spans="1:44" s="224" customFormat="1" ht="13.5" customHeight="1">
      <c r="A28" s="290" t="s">
        <v>745</v>
      </c>
      <c r="B28" s="291" t="s">
        <v>821</v>
      </c>
      <c r="C28" s="290" t="s">
        <v>822</v>
      </c>
      <c r="D28" s="292">
        <f>+E28+F28</f>
        <v>5819</v>
      </c>
      <c r="E28" s="292">
        <v>5819</v>
      </c>
      <c r="F28" s="292">
        <v>0</v>
      </c>
      <c r="G28" s="292">
        <v>75</v>
      </c>
      <c r="H28" s="292">
        <f>SUM(ごみ搬入量内訳!E28,+ごみ搬入量内訳!AD28)</f>
        <v>2320</v>
      </c>
      <c r="I28" s="292">
        <f>ごみ搬入量内訳!BC28</f>
        <v>241</v>
      </c>
      <c r="J28" s="292">
        <f>資源化量内訳!BO28</f>
        <v>61</v>
      </c>
      <c r="K28" s="292">
        <f>SUM(H28:J28)</f>
        <v>2622</v>
      </c>
      <c r="L28" s="295">
        <f>IF(D28&lt;&gt;0,K28/D28/365*1000000,"-")</f>
        <v>1234.5010558232714</v>
      </c>
      <c r="M28" s="292">
        <f>IF(D28&lt;&gt;0,(ごみ搬入量内訳!BR28+ごみ処理概要!J28)/ごみ処理概要!D28/365*1000000,"-")</f>
        <v>964.24796427385968</v>
      </c>
      <c r="N28" s="292">
        <f>IF(D28&lt;&gt;0,ごみ搬入量内訳!CM28/ごみ処理概要!D28/365*1000000,"-")</f>
        <v>270.25309154941186</v>
      </c>
      <c r="O28" s="292">
        <f>ごみ搬入量内訳!DH28</f>
        <v>0</v>
      </c>
      <c r="P28" s="292">
        <f>ごみ処理量内訳!E28</f>
        <v>2101</v>
      </c>
      <c r="Q28" s="292">
        <f>ごみ処理量内訳!N28</f>
        <v>0</v>
      </c>
      <c r="R28" s="292">
        <f>SUM(S28:Y28)</f>
        <v>275</v>
      </c>
      <c r="S28" s="292">
        <f>ごみ処理量内訳!G28</f>
        <v>275</v>
      </c>
      <c r="T28" s="292">
        <f>ごみ処理量内訳!L28</f>
        <v>0</v>
      </c>
      <c r="U28" s="292">
        <f>ごみ処理量内訳!H28</f>
        <v>0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0</v>
      </c>
      <c r="Z28" s="292">
        <f>資源化量内訳!Y28</f>
        <v>185</v>
      </c>
      <c r="AA28" s="292">
        <f>SUM(P28,Q28,R28,Z28)</f>
        <v>2561</v>
      </c>
      <c r="AB28" s="297">
        <f>IF(AA28&lt;&gt;0,(Z28+P28+R28)/AA28*100,"-")</f>
        <v>100</v>
      </c>
      <c r="AC28" s="292">
        <f>施設資源化量内訳!Y28</f>
        <v>0</v>
      </c>
      <c r="AD28" s="292">
        <f>施設資源化量内訳!AT28</f>
        <v>75</v>
      </c>
      <c r="AE28" s="292">
        <f>施設資源化量内訳!BO28</f>
        <v>0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0</v>
      </c>
      <c r="AJ28" s="292">
        <f>SUM(AC28:AI28)</f>
        <v>75</v>
      </c>
      <c r="AK28" s="297">
        <f>IF((AA28+J28)&lt;&gt;0,(Z28+AJ28+J28)/(AA28+J28)*100,"-")</f>
        <v>12.242562929061783</v>
      </c>
      <c r="AL28" s="297">
        <f>IF((AA28+J28)&lt;&gt;0,(資源化量内訳!D28-資源化量内訳!R28-資源化量内訳!T28-資源化量内訳!V28-資源化量内訳!U28)/(AA28+J28)*100,"-")</f>
        <v>12.242562929061783</v>
      </c>
      <c r="AM28" s="292">
        <f>ごみ処理量内訳!AA28</f>
        <v>0</v>
      </c>
      <c r="AN28" s="292">
        <f>ごみ処理量内訳!AB28</f>
        <v>257</v>
      </c>
      <c r="AO28" s="292">
        <f>ごみ処理量内訳!AC28</f>
        <v>154</v>
      </c>
      <c r="AP28" s="292">
        <f>SUM(AM28:AO28)</f>
        <v>411</v>
      </c>
      <c r="AQ28" s="412" t="s">
        <v>823</v>
      </c>
      <c r="AR28" s="413"/>
    </row>
    <row r="29" spans="1:44" s="224" customFormat="1" ht="13.5" customHeight="1">
      <c r="A29" s="290" t="s">
        <v>745</v>
      </c>
      <c r="B29" s="291" t="s">
        <v>824</v>
      </c>
      <c r="C29" s="290" t="s">
        <v>825</v>
      </c>
      <c r="D29" s="292">
        <f>+E29+F29</f>
        <v>10042</v>
      </c>
      <c r="E29" s="292">
        <v>10042</v>
      </c>
      <c r="F29" s="292">
        <v>0</v>
      </c>
      <c r="G29" s="292">
        <v>322</v>
      </c>
      <c r="H29" s="292">
        <f>SUM(ごみ搬入量内訳!E29,+ごみ搬入量内訳!AD29)</f>
        <v>4657</v>
      </c>
      <c r="I29" s="292">
        <f>ごみ搬入量内訳!BC29</f>
        <v>116</v>
      </c>
      <c r="J29" s="292">
        <f>資源化量内訳!BO29</f>
        <v>0</v>
      </c>
      <c r="K29" s="292">
        <f>SUM(H29:J29)</f>
        <v>4773</v>
      </c>
      <c r="L29" s="295">
        <f>IF(D29&lt;&gt;0,K29/D29/365*1000000,"-")</f>
        <v>1302.2019845416376</v>
      </c>
      <c r="M29" s="292">
        <f>IF(D29&lt;&gt;0,(ごみ搬入量内訳!BR29+ごみ処理概要!J29)/ごみ処理概要!D29/365*1000000,"-")</f>
        <v>768.55289973890478</v>
      </c>
      <c r="N29" s="292">
        <f>IF(D29&lt;&gt;0,ごみ搬入量内訳!CM29/ごみ処理概要!D29/365*1000000,"-")</f>
        <v>533.64908480273266</v>
      </c>
      <c r="O29" s="292">
        <f>ごみ搬入量内訳!DH29</f>
        <v>0</v>
      </c>
      <c r="P29" s="292">
        <f>ごみ処理量内訳!E29</f>
        <v>4083</v>
      </c>
      <c r="Q29" s="292">
        <f>ごみ処理量内訳!N29</f>
        <v>0</v>
      </c>
      <c r="R29" s="292">
        <f>SUM(S29:Y29)</f>
        <v>415</v>
      </c>
      <c r="S29" s="292">
        <f>ごみ処理量内訳!G29</f>
        <v>415</v>
      </c>
      <c r="T29" s="292">
        <f>ごみ処理量内訳!L29</f>
        <v>0</v>
      </c>
      <c r="U29" s="292">
        <f>ごみ処理量内訳!H29</f>
        <v>0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0</v>
      </c>
      <c r="Y29" s="292">
        <f>ごみ処理量内訳!M29</f>
        <v>0</v>
      </c>
      <c r="Z29" s="292">
        <f>資源化量内訳!Y29</f>
        <v>275</v>
      </c>
      <c r="AA29" s="292">
        <f>SUM(P29,Q29,R29,Z29)</f>
        <v>4773</v>
      </c>
      <c r="AB29" s="297">
        <f>IF(AA29&lt;&gt;0,(Z29+P29+R29)/AA29*100,"-")</f>
        <v>100</v>
      </c>
      <c r="AC29" s="292">
        <f>施設資源化量内訳!Y29</f>
        <v>0</v>
      </c>
      <c r="AD29" s="292">
        <f>施設資源化量内訳!AT29</f>
        <v>113</v>
      </c>
      <c r="AE29" s="292">
        <f>施設資源化量内訳!BO29</f>
        <v>0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0</v>
      </c>
      <c r="AI29" s="292">
        <f>施設資源化量内訳!EU29</f>
        <v>0</v>
      </c>
      <c r="AJ29" s="292">
        <f>SUM(AC29:AI29)</f>
        <v>113</v>
      </c>
      <c r="AK29" s="297">
        <f>IF((AA29+J29)&lt;&gt;0,(Z29+AJ29+J29)/(AA29+J29)*100,"-")</f>
        <v>8.1290592918499893</v>
      </c>
      <c r="AL29" s="297">
        <f>IF((AA29+J29)&lt;&gt;0,(資源化量内訳!D29-資源化量内訳!R29-資源化量内訳!T29-資源化量内訳!V29-資源化量内訳!U29)/(AA29+J29)*100,"-")</f>
        <v>8.1290592918499893</v>
      </c>
      <c r="AM29" s="292">
        <f>ごみ処理量内訳!AA29</f>
        <v>0</v>
      </c>
      <c r="AN29" s="292">
        <f>ごみ処理量内訳!AB29</f>
        <v>499</v>
      </c>
      <c r="AO29" s="292">
        <f>ごみ処理量内訳!AC29</f>
        <v>233</v>
      </c>
      <c r="AP29" s="292">
        <f>SUM(AM29:AO29)</f>
        <v>732</v>
      </c>
      <c r="AQ29" s="412" t="s">
        <v>826</v>
      </c>
      <c r="AR29" s="413"/>
    </row>
    <row r="30" spans="1:44" s="224" customFormat="1" ht="13.5" customHeight="1">
      <c r="A30" s="290" t="s">
        <v>745</v>
      </c>
      <c r="B30" s="291" t="s">
        <v>827</v>
      </c>
      <c r="C30" s="290" t="s">
        <v>828</v>
      </c>
      <c r="D30" s="292">
        <f>+E30+F30</f>
        <v>6619</v>
      </c>
      <c r="E30" s="292">
        <v>6619</v>
      </c>
      <c r="F30" s="292">
        <v>0</v>
      </c>
      <c r="G30" s="292">
        <v>193</v>
      </c>
      <c r="H30" s="292">
        <f>SUM(ごみ搬入量内訳!E30,+ごみ搬入量内訳!AD30)</f>
        <v>4320</v>
      </c>
      <c r="I30" s="292">
        <f>ごみ搬入量内訳!BC30</f>
        <v>1105</v>
      </c>
      <c r="J30" s="292">
        <f>資源化量内訳!BO30</f>
        <v>90</v>
      </c>
      <c r="K30" s="292">
        <f>SUM(H30:J30)</f>
        <v>5515</v>
      </c>
      <c r="L30" s="295">
        <f>IF(D30&lt;&gt;0,K30/D30/365*1000000,"-")</f>
        <v>2282.7600908137015</v>
      </c>
      <c r="M30" s="292">
        <f>IF(D30&lt;&gt;0,(ごみ搬入量内訳!BR30+ごみ処理概要!J30)/ごみ処理概要!D30/365*1000000,"-")</f>
        <v>799.69038902122782</v>
      </c>
      <c r="N30" s="292">
        <f>IF(D30&lt;&gt;0,ごみ搬入量内訳!CM30/ごみ処理概要!D30/365*1000000,"-")</f>
        <v>1483.0697017924738</v>
      </c>
      <c r="O30" s="292">
        <f>ごみ搬入量内訳!DH30</f>
        <v>0</v>
      </c>
      <c r="P30" s="292">
        <f>ごみ処理量内訳!E30</f>
        <v>4741</v>
      </c>
      <c r="Q30" s="292">
        <f>ごみ処理量内訳!N30</f>
        <v>0</v>
      </c>
      <c r="R30" s="292">
        <f>SUM(S30:Y30)</f>
        <v>684</v>
      </c>
      <c r="S30" s="292">
        <f>ごみ処理量内訳!G30</f>
        <v>300</v>
      </c>
      <c r="T30" s="292">
        <f>ごみ処理量内訳!L30</f>
        <v>384</v>
      </c>
      <c r="U30" s="292">
        <f>ごみ処理量内訳!H30</f>
        <v>0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0</v>
      </c>
      <c r="Y30" s="292">
        <f>ごみ処理量内訳!M30</f>
        <v>0</v>
      </c>
      <c r="Z30" s="292">
        <f>資源化量内訳!Y30</f>
        <v>0</v>
      </c>
      <c r="AA30" s="292">
        <f>SUM(P30,Q30,R30,Z30)</f>
        <v>5425</v>
      </c>
      <c r="AB30" s="297">
        <f>IF(AA30&lt;&gt;0,(Z30+P30+R30)/AA30*100,"-")</f>
        <v>100</v>
      </c>
      <c r="AC30" s="292">
        <f>施設資源化量内訳!Y30</f>
        <v>0</v>
      </c>
      <c r="AD30" s="292">
        <f>施設資源化量内訳!AT30</f>
        <v>48</v>
      </c>
      <c r="AE30" s="292">
        <f>施設資源化量内訳!BO30</f>
        <v>0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0</v>
      </c>
      <c r="AI30" s="292">
        <f>施設資源化量内訳!EU30</f>
        <v>335</v>
      </c>
      <c r="AJ30" s="292">
        <f>SUM(AC30:AI30)</f>
        <v>383</v>
      </c>
      <c r="AK30" s="297">
        <f>IF((AA30+J30)&lt;&gt;0,(Z30+AJ30+J30)/(AA30+J30)*100,"-")</f>
        <v>8.5766092475068003</v>
      </c>
      <c r="AL30" s="297">
        <f>IF((AA30+J30)&lt;&gt;0,(資源化量内訳!D30-資源化量内訳!R30-資源化量内訳!T30-資源化量内訳!V30-資源化量内訳!U30)/(AA30+J30)*100,"-")</f>
        <v>8.5766092475068003</v>
      </c>
      <c r="AM30" s="292">
        <f>ごみ処理量内訳!AA30</f>
        <v>0</v>
      </c>
      <c r="AN30" s="292">
        <f>ごみ処理量内訳!AB30</f>
        <v>520</v>
      </c>
      <c r="AO30" s="292">
        <f>ごみ処理量内訳!AC30</f>
        <v>51</v>
      </c>
      <c r="AP30" s="292">
        <f>SUM(AM30:AO30)</f>
        <v>571</v>
      </c>
      <c r="AQ30" s="412" t="s">
        <v>829</v>
      </c>
      <c r="AR30" s="413"/>
    </row>
    <row r="31" spans="1:44" s="224" customFormat="1" ht="13.5" customHeight="1">
      <c r="A31" s="290" t="s">
        <v>745</v>
      </c>
      <c r="B31" s="291" t="s">
        <v>830</v>
      </c>
      <c r="C31" s="290" t="s">
        <v>831</v>
      </c>
      <c r="D31" s="292">
        <f>+E31+F31</f>
        <v>3743</v>
      </c>
      <c r="E31" s="292">
        <v>3743</v>
      </c>
      <c r="F31" s="292">
        <v>0</v>
      </c>
      <c r="G31" s="292">
        <v>32</v>
      </c>
      <c r="H31" s="292">
        <f>SUM(ごみ搬入量内訳!E31,+ごみ搬入量内訳!AD31)</f>
        <v>811</v>
      </c>
      <c r="I31" s="292">
        <f>ごみ搬入量内訳!BC31</f>
        <v>192</v>
      </c>
      <c r="J31" s="292">
        <f>資源化量内訳!BO31</f>
        <v>14</v>
      </c>
      <c r="K31" s="292">
        <f>SUM(H31:J31)</f>
        <v>1017</v>
      </c>
      <c r="L31" s="295">
        <f>IF(D31&lt;&gt;0,K31/D31/365*1000000,"-")</f>
        <v>744.4032513660203</v>
      </c>
      <c r="M31" s="292">
        <f>IF(D31&lt;&gt;0,(ごみ搬入量内訳!BR31+ごみ処理概要!J31)/ごみ処理概要!D31/365*1000000,"-")</f>
        <v>625.09378236635325</v>
      </c>
      <c r="N31" s="292">
        <f>IF(D31&lt;&gt;0,ごみ搬入量内訳!CM31/ごみ処理概要!D31/365*1000000,"-")</f>
        <v>119.30946899966695</v>
      </c>
      <c r="O31" s="292">
        <f>ごみ搬入量内訳!DH31</f>
        <v>0</v>
      </c>
      <c r="P31" s="292">
        <f>ごみ処理量内訳!E31</f>
        <v>864</v>
      </c>
      <c r="Q31" s="292">
        <f>ごみ処理量内訳!N31</f>
        <v>0</v>
      </c>
      <c r="R31" s="292">
        <f>SUM(S31:Y31)</f>
        <v>92</v>
      </c>
      <c r="S31" s="292">
        <f>ごみ処理量内訳!G31</f>
        <v>77</v>
      </c>
      <c r="T31" s="292">
        <f>ごみ処理量内訳!L31</f>
        <v>15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0</v>
      </c>
      <c r="Y31" s="292">
        <f>ごみ処理量内訳!M31</f>
        <v>0</v>
      </c>
      <c r="Z31" s="292">
        <f>資源化量内訳!Y31</f>
        <v>47</v>
      </c>
      <c r="AA31" s="292">
        <f>SUM(P31,Q31,R31,Z31)</f>
        <v>1003</v>
      </c>
      <c r="AB31" s="297">
        <f>IF(AA31&lt;&gt;0,(Z31+P31+R31)/AA31*100,"-")</f>
        <v>100</v>
      </c>
      <c r="AC31" s="292">
        <f>施設資源化量内訳!Y31</f>
        <v>0</v>
      </c>
      <c r="AD31" s="292">
        <f>施設資源化量内訳!AT31</f>
        <v>56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0</v>
      </c>
      <c r="AI31" s="292">
        <f>施設資源化量内訳!EU31</f>
        <v>15</v>
      </c>
      <c r="AJ31" s="292">
        <f>SUM(AC31:AI31)</f>
        <v>71</v>
      </c>
      <c r="AK31" s="297">
        <f>IF((AA31+J31)&lt;&gt;0,(Z31+AJ31+J31)/(AA31+J31)*100,"-")</f>
        <v>12.979351032448378</v>
      </c>
      <c r="AL31" s="297">
        <f>IF((AA31+J31)&lt;&gt;0,(資源化量内訳!D31-資源化量内訳!R31-資源化量内訳!T31-資源化量内訳!V31-資源化量内訳!U31)/(AA31+J31)*100,"-")</f>
        <v>12.979351032448378</v>
      </c>
      <c r="AM31" s="292">
        <f>ごみ処理量内訳!AA31</f>
        <v>0</v>
      </c>
      <c r="AN31" s="292">
        <f>ごみ処理量内訳!AB31</f>
        <v>97</v>
      </c>
      <c r="AO31" s="292">
        <f>ごみ処理量内訳!AC31</f>
        <v>18</v>
      </c>
      <c r="AP31" s="292">
        <f>SUM(AM31:AO31)</f>
        <v>115</v>
      </c>
      <c r="AQ31" s="412" t="s">
        <v>832</v>
      </c>
      <c r="AR31" s="413"/>
    </row>
    <row r="32" spans="1:44" s="224" customFormat="1" ht="13.5" customHeight="1">
      <c r="A32" s="290" t="s">
        <v>745</v>
      </c>
      <c r="B32" s="291" t="s">
        <v>833</v>
      </c>
      <c r="C32" s="290" t="s">
        <v>834</v>
      </c>
      <c r="D32" s="292">
        <f>+E32+F32</f>
        <v>14595</v>
      </c>
      <c r="E32" s="292">
        <v>14595</v>
      </c>
      <c r="F32" s="292">
        <v>0</v>
      </c>
      <c r="G32" s="292">
        <v>202</v>
      </c>
      <c r="H32" s="292">
        <f>SUM(ごみ搬入量内訳!E32,+ごみ搬入量内訳!AD32)</f>
        <v>3793</v>
      </c>
      <c r="I32" s="292">
        <f>ごみ搬入量内訳!BC32</f>
        <v>1032</v>
      </c>
      <c r="J32" s="292">
        <f>資源化量内訳!BO32</f>
        <v>72</v>
      </c>
      <c r="K32" s="292">
        <f>SUM(H32:J32)</f>
        <v>4897</v>
      </c>
      <c r="L32" s="295">
        <f>IF(D32&lt;&gt;0,K32/D32/365*1000000,"-")</f>
        <v>919.24894526648734</v>
      </c>
      <c r="M32" s="292">
        <f>IF(D32&lt;&gt;0,(ごみ搬入量内訳!BR32+ごみ処理概要!J32)/ごみ処理概要!D32/365*1000000,"-")</f>
        <v>708.06759680318362</v>
      </c>
      <c r="N32" s="292">
        <f>IF(D32&lt;&gt;0,ごみ搬入量内訳!CM32/ごみ処理概要!D32/365*1000000,"-")</f>
        <v>211.18134846330375</v>
      </c>
      <c r="O32" s="292">
        <f>ごみ搬入量内訳!DH32</f>
        <v>0</v>
      </c>
      <c r="P32" s="292">
        <f>ごみ処理量内訳!E32</f>
        <v>4132</v>
      </c>
      <c r="Q32" s="292">
        <f>ごみ処理量内訳!N32</f>
        <v>0</v>
      </c>
      <c r="R32" s="292">
        <f>SUM(S32:Y32)</f>
        <v>460</v>
      </c>
      <c r="S32" s="292">
        <f>ごみ処理量内訳!G32</f>
        <v>381</v>
      </c>
      <c r="T32" s="292">
        <f>ごみ処理量内訳!L32</f>
        <v>79</v>
      </c>
      <c r="U32" s="292">
        <f>ごみ処理量内訳!H32</f>
        <v>0</v>
      </c>
      <c r="V32" s="292">
        <f>ごみ処理量内訳!I32</f>
        <v>0</v>
      </c>
      <c r="W32" s="292">
        <f>ごみ処理量内訳!J32</f>
        <v>0</v>
      </c>
      <c r="X32" s="292">
        <f>ごみ処理量内訳!K32</f>
        <v>0</v>
      </c>
      <c r="Y32" s="292">
        <f>ごみ処理量内訳!M32</f>
        <v>0</v>
      </c>
      <c r="Z32" s="292">
        <f>資源化量内訳!Y32</f>
        <v>233</v>
      </c>
      <c r="AA32" s="292">
        <f>SUM(P32,Q32,R32,Z32)</f>
        <v>4825</v>
      </c>
      <c r="AB32" s="297">
        <f>IF(AA32&lt;&gt;0,(Z32+P32+R32)/AA32*100,"-")</f>
        <v>100</v>
      </c>
      <c r="AC32" s="292">
        <f>施設資源化量内訳!Y32</f>
        <v>0</v>
      </c>
      <c r="AD32" s="292">
        <f>施設資源化量内訳!AT32</f>
        <v>278</v>
      </c>
      <c r="AE32" s="292">
        <f>施設資源化量内訳!BO32</f>
        <v>0</v>
      </c>
      <c r="AF32" s="292">
        <f>施設資源化量内訳!CJ32</f>
        <v>0</v>
      </c>
      <c r="AG32" s="292">
        <f>施設資源化量内訳!DE32</f>
        <v>0</v>
      </c>
      <c r="AH32" s="292">
        <f>施設資源化量内訳!DZ32</f>
        <v>0</v>
      </c>
      <c r="AI32" s="292">
        <f>施設資源化量内訳!EU32</f>
        <v>79</v>
      </c>
      <c r="AJ32" s="292">
        <f>SUM(AC32:AI32)</f>
        <v>357</v>
      </c>
      <c r="AK32" s="297">
        <f>IF((AA32+J32)&lt;&gt;0,(Z32+AJ32+J32)/(AA32+J32)*100,"-")</f>
        <v>13.5184807024709</v>
      </c>
      <c r="AL32" s="297">
        <f>IF((AA32+J32)&lt;&gt;0,(資源化量内訳!D32-資源化量内訳!R32-資源化量内訳!T32-資源化量内訳!V32-資源化量内訳!U32)/(AA32+J32)*100,"-")</f>
        <v>13.5184807024709</v>
      </c>
      <c r="AM32" s="292">
        <f>ごみ処理量内訳!AA32</f>
        <v>0</v>
      </c>
      <c r="AN32" s="292">
        <f>ごみ処理量内訳!AB32</f>
        <v>463</v>
      </c>
      <c r="AO32" s="292">
        <f>ごみ処理量内訳!AC32</f>
        <v>87</v>
      </c>
      <c r="AP32" s="292">
        <f>SUM(AM32:AO32)</f>
        <v>550</v>
      </c>
      <c r="AQ32" s="412" t="s">
        <v>835</v>
      </c>
      <c r="AR32" s="413"/>
    </row>
    <row r="33" spans="1:44" s="224" customFormat="1" ht="13.5" customHeight="1">
      <c r="A33" s="290" t="s">
        <v>745</v>
      </c>
      <c r="B33" s="291" t="s">
        <v>836</v>
      </c>
      <c r="C33" s="290" t="s">
        <v>837</v>
      </c>
      <c r="D33" s="292">
        <f>+E33+F33</f>
        <v>4647</v>
      </c>
      <c r="E33" s="292">
        <v>4647</v>
      </c>
      <c r="F33" s="292">
        <v>0</v>
      </c>
      <c r="G33" s="292">
        <v>15</v>
      </c>
      <c r="H33" s="292">
        <f>SUM(ごみ搬入量内訳!E33,+ごみ搬入量内訳!AD33)</f>
        <v>1278</v>
      </c>
      <c r="I33" s="292">
        <f>ごみ搬入量内訳!BC33</f>
        <v>1157</v>
      </c>
      <c r="J33" s="292">
        <f>資源化量内訳!BO33</f>
        <v>0</v>
      </c>
      <c r="K33" s="292">
        <f>SUM(H33:J33)</f>
        <v>2435</v>
      </c>
      <c r="L33" s="295">
        <f>IF(D33&lt;&gt;0,K33/D33/365*1000000,"-")</f>
        <v>1435.5999304308864</v>
      </c>
      <c r="M33" s="292">
        <f>IF(D33&lt;&gt;0,(ごみ搬入量内訳!BR33+ごみ処理概要!J33)/ごみ処理概要!D33/365*1000000,"-")</f>
        <v>753.4688751912413</v>
      </c>
      <c r="N33" s="292">
        <f>IF(D33&lt;&gt;0,ごみ搬入量内訳!CM33/ごみ処理概要!D33/365*1000000,"-")</f>
        <v>682.13105523964498</v>
      </c>
      <c r="O33" s="292">
        <f>ごみ搬入量内訳!DH33</f>
        <v>0</v>
      </c>
      <c r="P33" s="292">
        <f>ごみ処理量内訳!E33</f>
        <v>2147</v>
      </c>
      <c r="Q33" s="292">
        <f>ごみ処理量内訳!N33</f>
        <v>0</v>
      </c>
      <c r="R33" s="292">
        <f>SUM(S33:Y33)</f>
        <v>121</v>
      </c>
      <c r="S33" s="292">
        <f>ごみ処理量内訳!G33</f>
        <v>0</v>
      </c>
      <c r="T33" s="292">
        <f>ごみ処理量内訳!L33</f>
        <v>121</v>
      </c>
      <c r="U33" s="292">
        <f>ごみ処理量内訳!H33</f>
        <v>0</v>
      </c>
      <c r="V33" s="292">
        <f>ごみ処理量内訳!I33</f>
        <v>0</v>
      </c>
      <c r="W33" s="292">
        <f>ごみ処理量内訳!J33</f>
        <v>0</v>
      </c>
      <c r="X33" s="292">
        <f>ごみ処理量内訳!K33</f>
        <v>0</v>
      </c>
      <c r="Y33" s="292">
        <f>ごみ処理量内訳!M33</f>
        <v>0</v>
      </c>
      <c r="Z33" s="292">
        <f>資源化量内訳!Y33</f>
        <v>167</v>
      </c>
      <c r="AA33" s="292">
        <f>SUM(P33,Q33,R33,Z33)</f>
        <v>2435</v>
      </c>
      <c r="AB33" s="297">
        <f>IF(AA33&lt;&gt;0,(Z33+P33+R33)/AA33*100,"-")</f>
        <v>100</v>
      </c>
      <c r="AC33" s="292">
        <f>施設資源化量内訳!Y33</f>
        <v>0</v>
      </c>
      <c r="AD33" s="292">
        <f>施設資源化量内訳!AT33</f>
        <v>0</v>
      </c>
      <c r="AE33" s="292">
        <f>施設資源化量内訳!BO33</f>
        <v>0</v>
      </c>
      <c r="AF33" s="292">
        <f>施設資源化量内訳!CJ33</f>
        <v>0</v>
      </c>
      <c r="AG33" s="292">
        <f>施設資源化量内訳!DE33</f>
        <v>0</v>
      </c>
      <c r="AH33" s="292">
        <f>施設資源化量内訳!DZ33</f>
        <v>0</v>
      </c>
      <c r="AI33" s="292">
        <f>施設資源化量内訳!EU33</f>
        <v>81</v>
      </c>
      <c r="AJ33" s="292">
        <f>SUM(AC33:AI33)</f>
        <v>81</v>
      </c>
      <c r="AK33" s="297">
        <f>IF((AA33+J33)&lt;&gt;0,(Z33+AJ33+J33)/(AA33+J33)*100,"-")</f>
        <v>10.184804928131417</v>
      </c>
      <c r="AL33" s="297">
        <f>IF((AA33+J33)&lt;&gt;0,(資源化量内訳!D33-資源化量内訳!R33-資源化量内訳!T33-資源化量内訳!V33-資源化量内訳!U33)/(AA33+J33)*100,"-")</f>
        <v>10.184804928131417</v>
      </c>
      <c r="AM33" s="292">
        <f>ごみ処理量内訳!AA33</f>
        <v>0</v>
      </c>
      <c r="AN33" s="292">
        <f>ごみ処理量内訳!AB33</f>
        <v>226</v>
      </c>
      <c r="AO33" s="292">
        <f>ごみ処理量内訳!AC33</f>
        <v>40</v>
      </c>
      <c r="AP33" s="292">
        <f>SUM(AM33:AO33)</f>
        <v>266</v>
      </c>
      <c r="AQ33" s="412" t="s">
        <v>838</v>
      </c>
      <c r="AR33" s="413"/>
    </row>
    <row r="34" spans="1:44" s="224" customFormat="1" ht="13.5" customHeight="1">
      <c r="A34" s="290" t="s">
        <v>745</v>
      </c>
      <c r="B34" s="291" t="s">
        <v>839</v>
      </c>
      <c r="C34" s="290" t="s">
        <v>840</v>
      </c>
      <c r="D34" s="292">
        <f>+E34+F34</f>
        <v>3377</v>
      </c>
      <c r="E34" s="292">
        <v>3377</v>
      </c>
      <c r="F34" s="292">
        <v>0</v>
      </c>
      <c r="G34" s="292">
        <v>8</v>
      </c>
      <c r="H34" s="292">
        <f>SUM(ごみ搬入量内訳!E34,+ごみ搬入量内訳!AD34)</f>
        <v>669</v>
      </c>
      <c r="I34" s="292">
        <f>ごみ搬入量内訳!BC34</f>
        <v>269</v>
      </c>
      <c r="J34" s="292">
        <f>資源化量内訳!BO34</f>
        <v>0</v>
      </c>
      <c r="K34" s="292">
        <f>SUM(H34:J34)</f>
        <v>938</v>
      </c>
      <c r="L34" s="295">
        <f>IF(D34&lt;&gt;0,K34/D34/365*1000000,"-")</f>
        <v>760.98993594866158</v>
      </c>
      <c r="M34" s="292">
        <f>IF(D34&lt;&gt;0,(ごみ搬入量内訳!BR34+ごみ処理概要!J34)/ごみ処理概要!D34/365*1000000,"-")</f>
        <v>542.75295005293663</v>
      </c>
      <c r="N34" s="292">
        <f>IF(D34&lt;&gt;0,ごみ搬入量内訳!CM34/ごみ処理概要!D34/365*1000000,"-")</f>
        <v>218.2369858957249</v>
      </c>
      <c r="O34" s="292">
        <f>ごみ搬入量内訳!DH34</f>
        <v>0</v>
      </c>
      <c r="P34" s="292">
        <f>ごみ処理量内訳!E34</f>
        <v>765</v>
      </c>
      <c r="Q34" s="292">
        <f>ごみ処理量内訳!N34</f>
        <v>0</v>
      </c>
      <c r="R34" s="292">
        <f>SUM(S34:Y34)</f>
        <v>16</v>
      </c>
      <c r="S34" s="292">
        <f>ごみ処理量内訳!G34</f>
        <v>0</v>
      </c>
      <c r="T34" s="292">
        <f>ごみ処理量内訳!L34</f>
        <v>16</v>
      </c>
      <c r="U34" s="292">
        <f>ごみ処理量内訳!H34</f>
        <v>0</v>
      </c>
      <c r="V34" s="292">
        <f>ごみ処理量内訳!I34</f>
        <v>0</v>
      </c>
      <c r="W34" s="292">
        <f>ごみ処理量内訳!J34</f>
        <v>0</v>
      </c>
      <c r="X34" s="292">
        <f>ごみ処理量内訳!K34</f>
        <v>0</v>
      </c>
      <c r="Y34" s="292">
        <f>ごみ処理量内訳!M34</f>
        <v>0</v>
      </c>
      <c r="Z34" s="292">
        <f>資源化量内訳!Y34</f>
        <v>146</v>
      </c>
      <c r="AA34" s="292">
        <f>SUM(P34,Q34,R34,Z34)</f>
        <v>927</v>
      </c>
      <c r="AB34" s="297">
        <f>IF(AA34&lt;&gt;0,(Z34+P34+R34)/AA34*100,"-")</f>
        <v>100</v>
      </c>
      <c r="AC34" s="292">
        <f>施設資源化量内訳!Y34</f>
        <v>0</v>
      </c>
      <c r="AD34" s="292">
        <f>施設資源化量内訳!AT34</f>
        <v>0</v>
      </c>
      <c r="AE34" s="292">
        <f>施設資源化量内訳!BO34</f>
        <v>0</v>
      </c>
      <c r="AF34" s="292">
        <f>施設資源化量内訳!CJ34</f>
        <v>0</v>
      </c>
      <c r="AG34" s="292">
        <f>施設資源化量内訳!DE34</f>
        <v>0</v>
      </c>
      <c r="AH34" s="292">
        <f>施設資源化量内訳!DZ34</f>
        <v>0</v>
      </c>
      <c r="AI34" s="292">
        <f>施設資源化量内訳!EU34</f>
        <v>0</v>
      </c>
      <c r="AJ34" s="292">
        <f>SUM(AC34:AI34)</f>
        <v>0</v>
      </c>
      <c r="AK34" s="297">
        <f>IF((AA34+J34)&lt;&gt;0,(Z34+AJ34+J34)/(AA34+J34)*100,"-")</f>
        <v>15.74973031283711</v>
      </c>
      <c r="AL34" s="297">
        <f>IF((AA34+J34)&lt;&gt;0,(資源化量内訳!D34-資源化量内訳!R34-資源化量内訳!T34-資源化量内訳!V34-資源化量内訳!U34)/(AA34+J34)*100,"-")</f>
        <v>15.74973031283711</v>
      </c>
      <c r="AM34" s="292">
        <f>ごみ処理量内訳!AA34</f>
        <v>0</v>
      </c>
      <c r="AN34" s="292">
        <f>ごみ処理量内訳!AB34</f>
        <v>94</v>
      </c>
      <c r="AO34" s="292">
        <f>ごみ処理量内訳!AC34</f>
        <v>16</v>
      </c>
      <c r="AP34" s="292">
        <f>SUM(AM34:AO34)</f>
        <v>110</v>
      </c>
      <c r="AQ34" s="412" t="s">
        <v>841</v>
      </c>
      <c r="AR34" s="413"/>
    </row>
    <row r="35" spans="1:44" s="224" customFormat="1" ht="13.5" customHeight="1">
      <c r="A35" s="290" t="s">
        <v>745</v>
      </c>
      <c r="B35" s="291" t="s">
        <v>842</v>
      </c>
      <c r="C35" s="290" t="s">
        <v>843</v>
      </c>
      <c r="D35" s="292">
        <f>+E35+F35</f>
        <v>7616</v>
      </c>
      <c r="E35" s="292">
        <v>7616</v>
      </c>
      <c r="F35" s="292">
        <v>0</v>
      </c>
      <c r="G35" s="292">
        <v>392</v>
      </c>
      <c r="H35" s="292">
        <f>SUM(ごみ搬入量内訳!E35,+ごみ搬入量内訳!AD35)</f>
        <v>1182</v>
      </c>
      <c r="I35" s="292">
        <f>ごみ搬入量内訳!BC35</f>
        <v>649</v>
      </c>
      <c r="J35" s="292">
        <f>資源化量内訳!BO35</f>
        <v>313</v>
      </c>
      <c r="K35" s="292">
        <f>SUM(H35:J35)</f>
        <v>2144</v>
      </c>
      <c r="L35" s="295">
        <f>IF(D35&lt;&gt;0,K35/D35/365*1000000,"-")</f>
        <v>771.2674110740187</v>
      </c>
      <c r="M35" s="292">
        <f>IF(D35&lt;&gt;0,(ごみ搬入量内訳!BR35+ごみ処理概要!J35)/ごみ処理概要!D35/365*1000000,"-")</f>
        <v>660.46966731898237</v>
      </c>
      <c r="N35" s="292">
        <f>IF(D35&lt;&gt;0,ごみ搬入量内訳!CM35/ごみ処理概要!D35/365*1000000,"-")</f>
        <v>110.79774375503627</v>
      </c>
      <c r="O35" s="292">
        <f>ごみ搬入量内訳!DH35</f>
        <v>0</v>
      </c>
      <c r="P35" s="292">
        <f>ごみ処理量内訳!E35</f>
        <v>1783</v>
      </c>
      <c r="Q35" s="292">
        <f>ごみ処理量内訳!N35</f>
        <v>0</v>
      </c>
      <c r="R35" s="292">
        <f>SUM(S35:Y35)</f>
        <v>48</v>
      </c>
      <c r="S35" s="292">
        <f>ごみ処理量内訳!G35</f>
        <v>0</v>
      </c>
      <c r="T35" s="292">
        <f>ごみ処理量内訳!L35</f>
        <v>0</v>
      </c>
      <c r="U35" s="292">
        <f>ごみ処理量内訳!H35</f>
        <v>0</v>
      </c>
      <c r="V35" s="292">
        <f>ごみ処理量内訳!I35</f>
        <v>0</v>
      </c>
      <c r="W35" s="292">
        <f>ごみ処理量内訳!J35</f>
        <v>0</v>
      </c>
      <c r="X35" s="292">
        <f>ごみ処理量内訳!K35</f>
        <v>0</v>
      </c>
      <c r="Y35" s="292">
        <f>ごみ処理量内訳!M35</f>
        <v>48</v>
      </c>
      <c r="Z35" s="292">
        <f>資源化量内訳!Y35</f>
        <v>0</v>
      </c>
      <c r="AA35" s="292">
        <f>SUM(P35,Q35,R35,Z35)</f>
        <v>1831</v>
      </c>
      <c r="AB35" s="297">
        <f>IF(AA35&lt;&gt;0,(Z35+P35+R35)/AA35*100,"-")</f>
        <v>100</v>
      </c>
      <c r="AC35" s="292">
        <f>施設資源化量内訳!Y35</f>
        <v>0</v>
      </c>
      <c r="AD35" s="292">
        <f>施設資源化量内訳!AT35</f>
        <v>0</v>
      </c>
      <c r="AE35" s="292">
        <f>施設資源化量内訳!BO35</f>
        <v>0</v>
      </c>
      <c r="AF35" s="292">
        <f>施設資源化量内訳!CJ35</f>
        <v>0</v>
      </c>
      <c r="AG35" s="292">
        <f>施設資源化量内訳!DE35</f>
        <v>0</v>
      </c>
      <c r="AH35" s="292">
        <f>施設資源化量内訳!DZ35</f>
        <v>0</v>
      </c>
      <c r="AI35" s="292">
        <f>施設資源化量内訳!EU35</f>
        <v>0</v>
      </c>
      <c r="AJ35" s="292">
        <f>SUM(AC35:AI35)</f>
        <v>0</v>
      </c>
      <c r="AK35" s="297">
        <f>IF((AA35+J35)&lt;&gt;0,(Z35+AJ35+J35)/(AA35+J35)*100,"-")</f>
        <v>14.598880597014926</v>
      </c>
      <c r="AL35" s="297">
        <f>IF((AA35+J35)&lt;&gt;0,(資源化量内訳!D35-資源化量内訳!R35-資源化量内訳!T35-資源化量内訳!V35-資源化量内訳!U35)/(AA35+J35)*100,"-")</f>
        <v>14.598880597014926</v>
      </c>
      <c r="AM35" s="292">
        <f>ごみ処理量内訳!AA35</f>
        <v>0</v>
      </c>
      <c r="AN35" s="292">
        <f>ごみ処理量内訳!AB35</f>
        <v>3</v>
      </c>
      <c r="AO35" s="292">
        <f>ごみ処理量内訳!AC35</f>
        <v>48</v>
      </c>
      <c r="AP35" s="292">
        <f>SUM(AM35:AO35)</f>
        <v>51</v>
      </c>
      <c r="AQ35" s="412" t="s">
        <v>844</v>
      </c>
      <c r="AR35" s="413"/>
    </row>
    <row r="36" spans="1:44" s="224" customFormat="1" ht="13.5" customHeight="1">
      <c r="A36" s="290" t="s">
        <v>745</v>
      </c>
      <c r="B36" s="291" t="s">
        <v>845</v>
      </c>
      <c r="C36" s="290" t="s">
        <v>846</v>
      </c>
      <c r="D36" s="292">
        <f>+E36+F36</f>
        <v>19954</v>
      </c>
      <c r="E36" s="292">
        <v>19954</v>
      </c>
      <c r="F36" s="292">
        <v>0</v>
      </c>
      <c r="G36" s="292">
        <v>252</v>
      </c>
      <c r="H36" s="292">
        <f>SUM(ごみ搬入量内訳!E36,+ごみ搬入量内訳!AD36)</f>
        <v>4857</v>
      </c>
      <c r="I36" s="292">
        <f>ごみ搬入量内訳!BC36</f>
        <v>1020</v>
      </c>
      <c r="J36" s="292">
        <f>資源化量内訳!BO36</f>
        <v>81</v>
      </c>
      <c r="K36" s="292">
        <f>SUM(H36:J36)</f>
        <v>5958</v>
      </c>
      <c r="L36" s="295">
        <f>IF(D36&lt;&gt;0,K36/D36/365*1000000,"-")</f>
        <v>818.0458891065889</v>
      </c>
      <c r="M36" s="292">
        <f>IF(D36&lt;&gt;0,(ごみ搬入量内訳!BR36+ごみ処理概要!J36)/ごみ処理概要!D36/365*1000000,"-")</f>
        <v>621.97849574569454</v>
      </c>
      <c r="N36" s="292">
        <f>IF(D36&lt;&gt;0,ごみ搬入量内訳!CM36/ごみ処理概要!D36/365*1000000,"-")</f>
        <v>196.06739336089441</v>
      </c>
      <c r="O36" s="292">
        <f>ごみ搬入量内訳!DH36</f>
        <v>0</v>
      </c>
      <c r="P36" s="292">
        <f>ごみ処理量内訳!E36</f>
        <v>0</v>
      </c>
      <c r="Q36" s="292">
        <f>ごみ処理量内訳!N36</f>
        <v>0</v>
      </c>
      <c r="R36" s="292">
        <f>SUM(S36:Y36)</f>
        <v>5470</v>
      </c>
      <c r="S36" s="292">
        <f>ごみ処理量内訳!G36</f>
        <v>1036</v>
      </c>
      <c r="T36" s="292">
        <f>ごみ処理量内訳!L36</f>
        <v>0</v>
      </c>
      <c r="U36" s="292">
        <f>ごみ処理量内訳!H36</f>
        <v>0</v>
      </c>
      <c r="V36" s="292">
        <f>ごみ処理量内訳!I36</f>
        <v>0</v>
      </c>
      <c r="W36" s="292">
        <f>ごみ処理量内訳!J36</f>
        <v>0</v>
      </c>
      <c r="X36" s="292">
        <f>ごみ処理量内訳!K36</f>
        <v>4434</v>
      </c>
      <c r="Y36" s="292">
        <f>ごみ処理量内訳!M36</f>
        <v>0</v>
      </c>
      <c r="Z36" s="292">
        <f>資源化量内訳!Y36</f>
        <v>406</v>
      </c>
      <c r="AA36" s="292">
        <f>SUM(P36,Q36,R36,Z36)</f>
        <v>5876</v>
      </c>
      <c r="AB36" s="297">
        <f>IF(AA36&lt;&gt;0,(Z36+P36+R36)/AA36*100,"-")</f>
        <v>100</v>
      </c>
      <c r="AC36" s="292">
        <f>施設資源化量内訳!Y36</f>
        <v>0</v>
      </c>
      <c r="AD36" s="292">
        <f>施設資源化量内訳!AT36</f>
        <v>541</v>
      </c>
      <c r="AE36" s="292">
        <f>施設資源化量内訳!BO36</f>
        <v>0</v>
      </c>
      <c r="AF36" s="292">
        <f>施設資源化量内訳!CJ36</f>
        <v>0</v>
      </c>
      <c r="AG36" s="292">
        <f>施設資源化量内訳!DE36</f>
        <v>0</v>
      </c>
      <c r="AH36" s="292">
        <f>施設資源化量内訳!DZ36</f>
        <v>2416</v>
      </c>
      <c r="AI36" s="292">
        <f>施設資源化量内訳!EU36</f>
        <v>0</v>
      </c>
      <c r="AJ36" s="292">
        <f>SUM(AC36:AI36)</f>
        <v>2957</v>
      </c>
      <c r="AK36" s="297">
        <f>IF((AA36+J36)&lt;&gt;0,(Z36+AJ36+J36)/(AA36+J36)*100,"-")</f>
        <v>57.814336075205638</v>
      </c>
      <c r="AL36" s="297">
        <f>IF((AA36+J36)&lt;&gt;0,(資源化量内訳!D36-資源化量内訳!R36-資源化量内訳!T36-資源化量内訳!V36-資源化量内訳!U36)/(AA36+J36)*100,"-")</f>
        <v>17.257008561356386</v>
      </c>
      <c r="AM36" s="292">
        <f>ごみ処理量内訳!AA36</f>
        <v>0</v>
      </c>
      <c r="AN36" s="292">
        <f>ごみ処理量内訳!AB36</f>
        <v>3</v>
      </c>
      <c r="AO36" s="292">
        <f>ごみ処理量内訳!AC36</f>
        <v>197</v>
      </c>
      <c r="AP36" s="292">
        <f>SUM(AM36:AO36)</f>
        <v>200</v>
      </c>
      <c r="AQ36" s="412" t="s">
        <v>847</v>
      </c>
      <c r="AR36" s="413"/>
    </row>
    <row r="37" spans="1:44" s="224" customFormat="1" ht="13.5" customHeight="1">
      <c r="A37" s="290" t="s">
        <v>745</v>
      </c>
      <c r="B37" s="291" t="s">
        <v>848</v>
      </c>
      <c r="C37" s="290" t="s">
        <v>849</v>
      </c>
      <c r="D37" s="292">
        <f>+E37+F37</f>
        <v>36874</v>
      </c>
      <c r="E37" s="292">
        <v>36874</v>
      </c>
      <c r="F37" s="292">
        <v>0</v>
      </c>
      <c r="G37" s="292">
        <v>779</v>
      </c>
      <c r="H37" s="292">
        <f>SUM(ごみ搬入量内訳!E37,+ごみ搬入量内訳!AD37)</f>
        <v>11969</v>
      </c>
      <c r="I37" s="292">
        <f>ごみ搬入量内訳!BC37</f>
        <v>1661</v>
      </c>
      <c r="J37" s="292">
        <f>資源化量内訳!BO37</f>
        <v>831</v>
      </c>
      <c r="K37" s="292">
        <f>SUM(H37:J37)</f>
        <v>14461</v>
      </c>
      <c r="L37" s="295">
        <f>IF(D37&lt;&gt;0,K37/D37/365*1000000,"-")</f>
        <v>1074.447526229641</v>
      </c>
      <c r="M37" s="292">
        <f>IF(D37&lt;&gt;0,(ごみ搬入量内訳!BR37+ごみ処理概要!J37)/ごみ処理概要!D37/365*1000000,"-")</f>
        <v>782.37552390554731</v>
      </c>
      <c r="N37" s="292">
        <f>IF(D37&lt;&gt;0,ごみ搬入量内訳!CM37/ごみ処理概要!D37/365*1000000,"-")</f>
        <v>292.07200232409372</v>
      </c>
      <c r="O37" s="292">
        <f>ごみ搬入量内訳!DH37</f>
        <v>0</v>
      </c>
      <c r="P37" s="292">
        <f>ごみ処理量内訳!E37</f>
        <v>11631</v>
      </c>
      <c r="Q37" s="292">
        <f>ごみ処理量内訳!N37</f>
        <v>0</v>
      </c>
      <c r="R37" s="292">
        <f>SUM(S37:Y37)</f>
        <v>1683</v>
      </c>
      <c r="S37" s="292">
        <f>ごみ処理量内訳!G37</f>
        <v>1093</v>
      </c>
      <c r="T37" s="292">
        <f>ごみ処理量内訳!L37</f>
        <v>590</v>
      </c>
      <c r="U37" s="292">
        <f>ごみ処理量内訳!H37</f>
        <v>0</v>
      </c>
      <c r="V37" s="292">
        <f>ごみ処理量内訳!I37</f>
        <v>0</v>
      </c>
      <c r="W37" s="292">
        <f>ごみ処理量内訳!J37</f>
        <v>0</v>
      </c>
      <c r="X37" s="292">
        <f>ごみ処理量内訳!K37</f>
        <v>0</v>
      </c>
      <c r="Y37" s="292">
        <f>ごみ処理量内訳!M37</f>
        <v>0</v>
      </c>
      <c r="Z37" s="292">
        <f>資源化量内訳!Y37</f>
        <v>316</v>
      </c>
      <c r="AA37" s="292">
        <f>SUM(P37,Q37,R37,Z37)</f>
        <v>13630</v>
      </c>
      <c r="AB37" s="297">
        <f>IF(AA37&lt;&gt;0,(Z37+P37+R37)/AA37*100,"-")</f>
        <v>100</v>
      </c>
      <c r="AC37" s="292">
        <f>施設資源化量内訳!Y37</f>
        <v>0</v>
      </c>
      <c r="AD37" s="292">
        <f>施設資源化量内訳!AT37</f>
        <v>683</v>
      </c>
      <c r="AE37" s="292">
        <f>施設資源化量内訳!BO37</f>
        <v>0</v>
      </c>
      <c r="AF37" s="292">
        <f>施設資源化量内訳!CJ37</f>
        <v>0</v>
      </c>
      <c r="AG37" s="292">
        <f>施設資源化量内訳!DE37</f>
        <v>0</v>
      </c>
      <c r="AH37" s="292">
        <f>施設資源化量内訳!DZ37</f>
        <v>0</v>
      </c>
      <c r="AI37" s="292">
        <f>施設資源化量内訳!EU37</f>
        <v>519</v>
      </c>
      <c r="AJ37" s="292">
        <f>SUM(AC37:AI37)</f>
        <v>1202</v>
      </c>
      <c r="AK37" s="297">
        <f>IF((AA37+J37)&lt;&gt;0,(Z37+AJ37+J37)/(AA37+J37)*100,"-")</f>
        <v>16.243689924624853</v>
      </c>
      <c r="AL37" s="297">
        <f>IF((AA37+J37)&lt;&gt;0,(資源化量内訳!D37-資源化量内訳!R37-資源化量内訳!T37-資源化量内訳!V37-資源化量内訳!U37)/(AA37+J37)*100,"-")</f>
        <v>16.243689924624853</v>
      </c>
      <c r="AM37" s="292">
        <f>ごみ処理量内訳!AA37</f>
        <v>0</v>
      </c>
      <c r="AN37" s="292">
        <f>ごみ処理量内訳!AB37</f>
        <v>1399</v>
      </c>
      <c r="AO37" s="292">
        <f>ごみ処理量内訳!AC37</f>
        <v>9</v>
      </c>
      <c r="AP37" s="292">
        <f>SUM(AM37:AO37)</f>
        <v>1408</v>
      </c>
      <c r="AQ37" s="412" t="s">
        <v>850</v>
      </c>
      <c r="AR37" s="413"/>
    </row>
    <row r="38" spans="1:44" s="224" customFormat="1" ht="13.5" customHeight="1">
      <c r="A38" s="290" t="s">
        <v>745</v>
      </c>
      <c r="B38" s="291" t="s">
        <v>851</v>
      </c>
      <c r="C38" s="290" t="s">
        <v>852</v>
      </c>
      <c r="D38" s="292">
        <f>+E38+F38</f>
        <v>15063</v>
      </c>
      <c r="E38" s="292">
        <v>15063</v>
      </c>
      <c r="F38" s="292">
        <v>0</v>
      </c>
      <c r="G38" s="292">
        <v>197</v>
      </c>
      <c r="H38" s="292">
        <f>SUM(ごみ搬入量内訳!E38,+ごみ搬入量内訳!AD38)</f>
        <v>2648</v>
      </c>
      <c r="I38" s="292">
        <f>ごみ搬入量内訳!BC38</f>
        <v>789</v>
      </c>
      <c r="J38" s="292">
        <f>資源化量内訳!BO38</f>
        <v>185</v>
      </c>
      <c r="K38" s="292">
        <f>SUM(H38:J38)</f>
        <v>3622</v>
      </c>
      <c r="L38" s="295">
        <f>IF(D38&lt;&gt;0,K38/D38/365*1000000,"-")</f>
        <v>658.78561184577291</v>
      </c>
      <c r="M38" s="292">
        <f>IF(D38&lt;&gt;0,(ごみ搬入量内訳!BR38+ごみ処理概要!J38)/ごみ処理概要!D38/365*1000000,"-")</f>
        <v>539.10561941216747</v>
      </c>
      <c r="N38" s="292">
        <f>IF(D38&lt;&gt;0,ごみ搬入量内訳!CM38/ごみ処理概要!D38/365*1000000,"-")</f>
        <v>119.67999243360534</v>
      </c>
      <c r="O38" s="292">
        <f>ごみ搬入量内訳!DH38</f>
        <v>0</v>
      </c>
      <c r="P38" s="292">
        <f>ごみ処理量内訳!E38</f>
        <v>821</v>
      </c>
      <c r="Q38" s="292">
        <f>ごみ処理量内訳!N38</f>
        <v>0</v>
      </c>
      <c r="R38" s="292">
        <f>SUM(S38:Y38)</f>
        <v>2154</v>
      </c>
      <c r="S38" s="292">
        <f>ごみ処理量内訳!G38</f>
        <v>0</v>
      </c>
      <c r="T38" s="292">
        <f>ごみ処理量内訳!L38</f>
        <v>318</v>
      </c>
      <c r="U38" s="292">
        <f>ごみ処理量内訳!H38</f>
        <v>436</v>
      </c>
      <c r="V38" s="292">
        <f>ごみ処理量内訳!I38</f>
        <v>0</v>
      </c>
      <c r="W38" s="292">
        <f>ごみ処理量内訳!J38</f>
        <v>0</v>
      </c>
      <c r="X38" s="292">
        <f>ごみ処理量内訳!K38</f>
        <v>1400</v>
      </c>
      <c r="Y38" s="292">
        <f>ごみ処理量内訳!M38</f>
        <v>0</v>
      </c>
      <c r="Z38" s="292">
        <f>資源化量内訳!Y38</f>
        <v>462</v>
      </c>
      <c r="AA38" s="292">
        <f>SUM(P38,Q38,R38,Z38)</f>
        <v>3437</v>
      </c>
      <c r="AB38" s="297">
        <f>IF(AA38&lt;&gt;0,(Z38+P38+R38)/AA38*100,"-")</f>
        <v>100</v>
      </c>
      <c r="AC38" s="292">
        <f>施設資源化量内訳!Y38</f>
        <v>0</v>
      </c>
      <c r="AD38" s="292">
        <f>施設資源化量内訳!AT38</f>
        <v>0</v>
      </c>
      <c r="AE38" s="292">
        <f>施設資源化量内訳!BO38</f>
        <v>179</v>
      </c>
      <c r="AF38" s="292">
        <f>施設資源化量内訳!CJ38</f>
        <v>0</v>
      </c>
      <c r="AG38" s="292">
        <f>施設資源化量内訳!DE38</f>
        <v>0</v>
      </c>
      <c r="AH38" s="292">
        <f>施設資源化量内訳!DZ38</f>
        <v>971</v>
      </c>
      <c r="AI38" s="292">
        <f>施設資源化量内訳!EU38</f>
        <v>215</v>
      </c>
      <c r="AJ38" s="292">
        <f>SUM(AC38:AI38)</f>
        <v>1365</v>
      </c>
      <c r="AK38" s="297">
        <f>IF((AA38+J38)&lt;&gt;0,(Z38+AJ38+J38)/(AA38+J38)*100,"-")</f>
        <v>55.549420209828824</v>
      </c>
      <c r="AL38" s="297">
        <f>IF((AA38+J38)&lt;&gt;0,(資源化量内訳!D38-資源化量内訳!R38-資源化量内訳!T38-資源化量内訳!V38-資源化量内訳!U38)/(AA38+J38)*100,"-")</f>
        <v>28.741027056874657</v>
      </c>
      <c r="AM38" s="292">
        <f>ごみ処理量内訳!AA38</f>
        <v>0</v>
      </c>
      <c r="AN38" s="292">
        <f>ごみ処理量内訳!AB38</f>
        <v>82</v>
      </c>
      <c r="AO38" s="292">
        <f>ごみ処理量内訳!AC38</f>
        <v>172</v>
      </c>
      <c r="AP38" s="292">
        <f>SUM(AM38:AO38)</f>
        <v>254</v>
      </c>
      <c r="AQ38" s="412" t="s">
        <v>853</v>
      </c>
      <c r="AR38" s="413"/>
    </row>
    <row r="39" spans="1:44" s="224" customFormat="1" ht="13.5" customHeight="1">
      <c r="A39" s="290" t="s">
        <v>745</v>
      </c>
      <c r="B39" s="291" t="s">
        <v>854</v>
      </c>
      <c r="C39" s="290" t="s">
        <v>855</v>
      </c>
      <c r="D39" s="292">
        <f>+E39+F39</f>
        <v>11455</v>
      </c>
      <c r="E39" s="292">
        <v>11455</v>
      </c>
      <c r="F39" s="292">
        <v>0</v>
      </c>
      <c r="G39" s="292">
        <v>205</v>
      </c>
      <c r="H39" s="292">
        <f>SUM(ごみ搬入量内訳!E39,+ごみ搬入量内訳!AD39)</f>
        <v>2688</v>
      </c>
      <c r="I39" s="292">
        <f>ごみ搬入量内訳!BC39</f>
        <v>1</v>
      </c>
      <c r="J39" s="292">
        <f>資源化量内訳!BO39</f>
        <v>197</v>
      </c>
      <c r="K39" s="292">
        <f>SUM(H39:J39)</f>
        <v>2886</v>
      </c>
      <c r="L39" s="295">
        <f>IF(D39&lt;&gt;0,K39/D39/365*1000000,"-")</f>
        <v>690.25310476372715</v>
      </c>
      <c r="M39" s="292">
        <f>IF(D39&lt;&gt;0,(ごみ搬入量内訳!BR39+ごみ処理概要!J39)/ごみ処理概要!D39/365*1000000,"-")</f>
        <v>617.06618513181422</v>
      </c>
      <c r="N39" s="292">
        <f>IF(D39&lt;&gt;0,ごみ搬入量内訳!CM39/ごみ処理概要!D39/365*1000000,"-")</f>
        <v>73.186919631912843</v>
      </c>
      <c r="O39" s="292">
        <f>ごみ搬入量内訳!DH39</f>
        <v>0</v>
      </c>
      <c r="P39" s="292">
        <f>ごみ処理量内訳!E39</f>
        <v>1991</v>
      </c>
      <c r="Q39" s="292">
        <f>ごみ処理量内訳!N39</f>
        <v>0</v>
      </c>
      <c r="R39" s="292">
        <f>SUM(S39:Y39)</f>
        <v>76</v>
      </c>
      <c r="S39" s="292">
        <f>ごみ処理量内訳!G39</f>
        <v>49</v>
      </c>
      <c r="T39" s="292">
        <f>ごみ処理量内訳!L39</f>
        <v>0</v>
      </c>
      <c r="U39" s="292">
        <f>ごみ処理量内訳!H39</f>
        <v>1</v>
      </c>
      <c r="V39" s="292">
        <f>ごみ処理量内訳!I39</f>
        <v>0</v>
      </c>
      <c r="W39" s="292">
        <f>ごみ処理量内訳!J39</f>
        <v>0</v>
      </c>
      <c r="X39" s="292">
        <f>ごみ処理量内訳!K39</f>
        <v>0</v>
      </c>
      <c r="Y39" s="292">
        <f>ごみ処理量内訳!M39</f>
        <v>26</v>
      </c>
      <c r="Z39" s="292">
        <f>資源化量内訳!Y39</f>
        <v>622</v>
      </c>
      <c r="AA39" s="292">
        <f>SUM(P39,Q39,R39,Z39)</f>
        <v>2689</v>
      </c>
      <c r="AB39" s="297">
        <f>IF(AA39&lt;&gt;0,(Z39+P39+R39)/AA39*100,"-")</f>
        <v>100</v>
      </c>
      <c r="AC39" s="292">
        <f>施設資源化量内訳!Y39</f>
        <v>19</v>
      </c>
      <c r="AD39" s="292">
        <f>施設資源化量内訳!AT39</f>
        <v>24</v>
      </c>
      <c r="AE39" s="292">
        <f>施設資源化量内訳!BO39</f>
        <v>1</v>
      </c>
      <c r="AF39" s="292">
        <f>施設資源化量内訳!CJ39</f>
        <v>0</v>
      </c>
      <c r="AG39" s="292">
        <f>施設資源化量内訳!DE39</f>
        <v>0</v>
      </c>
      <c r="AH39" s="292">
        <f>施設資源化量内訳!DZ39</f>
        <v>0</v>
      </c>
      <c r="AI39" s="292">
        <f>施設資源化量内訳!EU39</f>
        <v>0</v>
      </c>
      <c r="AJ39" s="292">
        <f>SUM(AC39:AI39)</f>
        <v>44</v>
      </c>
      <c r="AK39" s="297">
        <f>IF((AA39+J39)&lt;&gt;0,(Z39+AJ39+J39)/(AA39+J39)*100,"-")</f>
        <v>29.902979902979904</v>
      </c>
      <c r="AL39" s="297">
        <f>IF((AA39+J39)&lt;&gt;0,(資源化量内訳!D39-資源化量内訳!R39-資源化量内訳!T39-資源化量内訳!V39-資源化量内訳!U39)/(AA39+J39)*100,"-")</f>
        <v>29.902979902979904</v>
      </c>
      <c r="AM39" s="292">
        <f>ごみ処理量内訳!AA39</f>
        <v>0</v>
      </c>
      <c r="AN39" s="292">
        <f>ごみ処理量内訳!AB39</f>
        <v>202</v>
      </c>
      <c r="AO39" s="292">
        <f>ごみ処理量内訳!AC39</f>
        <v>47</v>
      </c>
      <c r="AP39" s="292">
        <f>SUM(AM39:AO39)</f>
        <v>249</v>
      </c>
      <c r="AQ39" s="412" t="s">
        <v>856</v>
      </c>
      <c r="AR39" s="413"/>
    </row>
    <row r="40" spans="1:44" s="224" customFormat="1" ht="13.5" customHeight="1">
      <c r="A40" s="290" t="s">
        <v>745</v>
      </c>
      <c r="B40" s="291" t="s">
        <v>857</v>
      </c>
      <c r="C40" s="290" t="s">
        <v>858</v>
      </c>
      <c r="D40" s="292">
        <f>+E40+F40</f>
        <v>11627</v>
      </c>
      <c r="E40" s="292">
        <v>11627</v>
      </c>
      <c r="F40" s="292">
        <v>0</v>
      </c>
      <c r="G40" s="292">
        <v>308</v>
      </c>
      <c r="H40" s="292">
        <f>SUM(ごみ搬入量内訳!E40,+ごみ搬入量内訳!AD40)</f>
        <v>4554</v>
      </c>
      <c r="I40" s="292">
        <f>ごみ搬入量内訳!BC40</f>
        <v>576</v>
      </c>
      <c r="J40" s="292">
        <f>資源化量内訳!BO40</f>
        <v>0</v>
      </c>
      <c r="K40" s="292">
        <f>SUM(H40:J40)</f>
        <v>5130</v>
      </c>
      <c r="L40" s="295">
        <f>IF(D40&lt;&gt;0,K40/D40/365*1000000,"-")</f>
        <v>1208.8066156831467</v>
      </c>
      <c r="M40" s="292">
        <f>IF(D40&lt;&gt;0,(ごみ搬入量内訳!BR40+ごみ処理概要!J40)/ごみ処理概要!D40/365*1000000,"-")</f>
        <v>936.41276622316263</v>
      </c>
      <c r="N40" s="292">
        <f>IF(D40&lt;&gt;0,ごみ搬入量内訳!CM40/ごみ処理概要!D40/365*1000000,"-")</f>
        <v>272.39384945998393</v>
      </c>
      <c r="O40" s="292">
        <f>ごみ搬入量内訳!DH40</f>
        <v>141</v>
      </c>
      <c r="P40" s="292">
        <f>ごみ処理量内訳!E40</f>
        <v>4488</v>
      </c>
      <c r="Q40" s="292">
        <f>ごみ処理量内訳!N40</f>
        <v>0</v>
      </c>
      <c r="R40" s="292">
        <f>SUM(S40:Y40)</f>
        <v>428</v>
      </c>
      <c r="S40" s="292">
        <f>ごみ処理量内訳!G40</f>
        <v>403</v>
      </c>
      <c r="T40" s="292">
        <f>ごみ処理量内訳!L40</f>
        <v>0</v>
      </c>
      <c r="U40" s="292">
        <f>ごみ処理量内訳!H40</f>
        <v>0</v>
      </c>
      <c r="V40" s="292">
        <f>ごみ処理量内訳!I40</f>
        <v>25</v>
      </c>
      <c r="W40" s="292">
        <f>ごみ処理量内訳!J40</f>
        <v>0</v>
      </c>
      <c r="X40" s="292">
        <f>ごみ処理量内訳!K40</f>
        <v>0</v>
      </c>
      <c r="Y40" s="292">
        <f>ごみ処理量内訳!M40</f>
        <v>0</v>
      </c>
      <c r="Z40" s="292">
        <f>資源化量内訳!Y40</f>
        <v>214</v>
      </c>
      <c r="AA40" s="292">
        <f>SUM(P40,Q40,R40,Z40)</f>
        <v>5130</v>
      </c>
      <c r="AB40" s="297">
        <f>IF(AA40&lt;&gt;0,(Z40+P40+R40)/AA40*100,"-")</f>
        <v>100</v>
      </c>
      <c r="AC40" s="292">
        <f>施設資源化量内訳!Y40</f>
        <v>4</v>
      </c>
      <c r="AD40" s="292">
        <f>施設資源化量内訳!AT40</f>
        <v>180</v>
      </c>
      <c r="AE40" s="292">
        <f>施設資源化量内訳!BO40</f>
        <v>0</v>
      </c>
      <c r="AF40" s="292">
        <f>施設資源化量内訳!CJ40</f>
        <v>25</v>
      </c>
      <c r="AG40" s="292">
        <f>施設資源化量内訳!DE40</f>
        <v>0</v>
      </c>
      <c r="AH40" s="292">
        <f>施設資源化量内訳!DZ40</f>
        <v>0</v>
      </c>
      <c r="AI40" s="292">
        <f>施設資源化量内訳!EU40</f>
        <v>0</v>
      </c>
      <c r="AJ40" s="292">
        <f>SUM(AC40:AI40)</f>
        <v>209</v>
      </c>
      <c r="AK40" s="297">
        <f>IF((AA40+J40)&lt;&gt;0,(Z40+AJ40+J40)/(AA40+J40)*100,"-")</f>
        <v>8.2456140350877192</v>
      </c>
      <c r="AL40" s="297">
        <f>IF((AA40+J40)&lt;&gt;0,(資源化量内訳!D40-資源化量内訳!R40-資源化量内訳!T40-資源化量内訳!V40-資源化量内訳!U40)/(AA40+J40)*100,"-")</f>
        <v>8.2456140350877192</v>
      </c>
      <c r="AM40" s="292">
        <f>ごみ処理量内訳!AA40</f>
        <v>0</v>
      </c>
      <c r="AN40" s="292">
        <f>ごみ処理量内訳!AB40</f>
        <v>566</v>
      </c>
      <c r="AO40" s="292">
        <f>ごみ処理量内訳!AC40</f>
        <v>188</v>
      </c>
      <c r="AP40" s="292">
        <f>SUM(AM40:AO40)</f>
        <v>754</v>
      </c>
      <c r="AQ40" s="412" t="s">
        <v>859</v>
      </c>
      <c r="AR40" s="413"/>
    </row>
    <row r="41" spans="1:44" s="224" customFormat="1" ht="13.5" customHeight="1">
      <c r="A41" s="290" t="s">
        <v>745</v>
      </c>
      <c r="B41" s="291" t="s">
        <v>860</v>
      </c>
      <c r="C41" s="290" t="s">
        <v>861</v>
      </c>
      <c r="D41" s="292">
        <f>+E41+F41</f>
        <v>41462</v>
      </c>
      <c r="E41" s="292">
        <v>41462</v>
      </c>
      <c r="F41" s="292">
        <v>0</v>
      </c>
      <c r="G41" s="292">
        <v>7015</v>
      </c>
      <c r="H41" s="292">
        <f>SUM(ごみ搬入量内訳!E41,+ごみ搬入量内訳!AD41)</f>
        <v>14559</v>
      </c>
      <c r="I41" s="292">
        <f>ごみ搬入量内訳!BC41</f>
        <v>1502</v>
      </c>
      <c r="J41" s="292">
        <f>資源化量内訳!BO41</f>
        <v>328</v>
      </c>
      <c r="K41" s="292">
        <f>SUM(H41:J41)</f>
        <v>16389</v>
      </c>
      <c r="L41" s="295">
        <f>IF(D41&lt;&gt;0,K41/D41/365*1000000,"-")</f>
        <v>1082.9523385995299</v>
      </c>
      <c r="M41" s="292">
        <f>IF(D41&lt;&gt;0,(ごみ搬入量内訳!BR41+ごみ処理概要!J41)/ごみ処理概要!D41/365*1000000,"-")</f>
        <v>842.23018535539723</v>
      </c>
      <c r="N41" s="292">
        <f>IF(D41&lt;&gt;0,ごみ搬入量内訳!CM41/ごみ処理概要!D41/365*1000000,"-")</f>
        <v>240.72215324413244</v>
      </c>
      <c r="O41" s="292">
        <f>ごみ搬入量内訳!DH41</f>
        <v>0</v>
      </c>
      <c r="P41" s="292">
        <f>ごみ処理量内訳!E41</f>
        <v>14809</v>
      </c>
      <c r="Q41" s="292">
        <f>ごみ処理量内訳!N41</f>
        <v>0</v>
      </c>
      <c r="R41" s="292">
        <f>SUM(S41:Y41)</f>
        <v>994</v>
      </c>
      <c r="S41" s="292">
        <f>ごみ処理量内訳!G41</f>
        <v>994</v>
      </c>
      <c r="T41" s="292">
        <f>ごみ処理量内訳!L41</f>
        <v>0</v>
      </c>
      <c r="U41" s="292">
        <f>ごみ処理量内訳!H41</f>
        <v>0</v>
      </c>
      <c r="V41" s="292">
        <f>ごみ処理量内訳!I41</f>
        <v>0</v>
      </c>
      <c r="W41" s="292">
        <f>ごみ処理量内訳!J41</f>
        <v>0</v>
      </c>
      <c r="X41" s="292">
        <f>ごみ処理量内訳!K41</f>
        <v>0</v>
      </c>
      <c r="Y41" s="292">
        <f>ごみ処理量内訳!M41</f>
        <v>0</v>
      </c>
      <c r="Z41" s="292">
        <f>資源化量内訳!Y41</f>
        <v>258</v>
      </c>
      <c r="AA41" s="292">
        <f>SUM(P41,Q41,R41,Z41)</f>
        <v>16061</v>
      </c>
      <c r="AB41" s="297">
        <f>IF(AA41&lt;&gt;0,(Z41+P41+R41)/AA41*100,"-")</f>
        <v>100</v>
      </c>
      <c r="AC41" s="292">
        <f>施設資源化量内訳!Y41</f>
        <v>14</v>
      </c>
      <c r="AD41" s="292">
        <f>施設資源化量内訳!AT41</f>
        <v>635</v>
      </c>
      <c r="AE41" s="292">
        <f>施設資源化量内訳!BO41</f>
        <v>0</v>
      </c>
      <c r="AF41" s="292">
        <f>施設資源化量内訳!CJ41</f>
        <v>0</v>
      </c>
      <c r="AG41" s="292">
        <f>施設資源化量内訳!DE41</f>
        <v>0</v>
      </c>
      <c r="AH41" s="292">
        <f>施設資源化量内訳!DZ41</f>
        <v>0</v>
      </c>
      <c r="AI41" s="292">
        <f>施設資源化量内訳!EU41</f>
        <v>0</v>
      </c>
      <c r="AJ41" s="292">
        <f>SUM(AC41:AI41)</f>
        <v>649</v>
      </c>
      <c r="AK41" s="297">
        <f>IF((AA41+J41)&lt;&gt;0,(Z41+AJ41+J41)/(AA41+J41)*100,"-")</f>
        <v>7.5355421319177491</v>
      </c>
      <c r="AL41" s="297">
        <f>IF((AA41+J41)&lt;&gt;0,(資源化量内訳!D41-資源化量内訳!R41-資源化量内訳!T41-資源化量内訳!V41-資源化量内訳!U41)/(AA41+J41)*100,"-")</f>
        <v>7.5355421319177491</v>
      </c>
      <c r="AM41" s="292">
        <f>ごみ処理量内訳!AA41</f>
        <v>0</v>
      </c>
      <c r="AN41" s="292">
        <f>ごみ処理量内訳!AB41</f>
        <v>1868</v>
      </c>
      <c r="AO41" s="292">
        <f>ごみ処理量内訳!AC41</f>
        <v>236</v>
      </c>
      <c r="AP41" s="292">
        <f>SUM(AM41:AO41)</f>
        <v>2104</v>
      </c>
      <c r="AQ41" s="412" t="s">
        <v>862</v>
      </c>
      <c r="AR41" s="413"/>
    </row>
    <row r="42" spans="1:44" s="224" customFormat="1" ht="13.5" customHeight="1">
      <c r="A42" s="290" t="s">
        <v>745</v>
      </c>
      <c r="B42" s="291" t="s">
        <v>863</v>
      </c>
      <c r="C42" s="290" t="s">
        <v>864</v>
      </c>
      <c r="D42" s="292">
        <f>+E42+F42</f>
        <v>26904</v>
      </c>
      <c r="E42" s="292">
        <v>26904</v>
      </c>
      <c r="F42" s="292">
        <v>0</v>
      </c>
      <c r="G42" s="292">
        <v>519</v>
      </c>
      <c r="H42" s="292">
        <f>SUM(ごみ搬入量内訳!E42,+ごみ搬入量内訳!AD42)</f>
        <v>8609</v>
      </c>
      <c r="I42" s="292">
        <f>ごみ搬入量内訳!BC42</f>
        <v>1063</v>
      </c>
      <c r="J42" s="292">
        <f>資源化量内訳!BO42</f>
        <v>32</v>
      </c>
      <c r="K42" s="292">
        <f>SUM(H42:J42)</f>
        <v>9704</v>
      </c>
      <c r="L42" s="295">
        <f>IF(D42&lt;&gt;0,K42/D42/365*1000000,"-")</f>
        <v>988.19139792830128</v>
      </c>
      <c r="M42" s="292">
        <f>IF(D42&lt;&gt;0,(ごみ搬入量内訳!BR42+ごみ処理概要!J42)/ごみ処理概要!D42/365*1000000,"-")</f>
        <v>798.47575753872718</v>
      </c>
      <c r="N42" s="292">
        <f>IF(D42&lt;&gt;0,ごみ搬入量内訳!CM42/ごみ処理概要!D42/365*1000000,"-")</f>
        <v>189.71564038957391</v>
      </c>
      <c r="O42" s="292">
        <f>ごみ搬入量内訳!DH42</f>
        <v>70</v>
      </c>
      <c r="P42" s="292">
        <f>ごみ処理量内訳!E42</f>
        <v>8731</v>
      </c>
      <c r="Q42" s="292">
        <f>ごみ処理量内訳!N42</f>
        <v>0</v>
      </c>
      <c r="R42" s="292">
        <f>SUM(S42:Y42)</f>
        <v>761</v>
      </c>
      <c r="S42" s="292">
        <f>ごみ処理量内訳!G42</f>
        <v>591</v>
      </c>
      <c r="T42" s="292">
        <f>ごみ処理量内訳!L42</f>
        <v>170</v>
      </c>
      <c r="U42" s="292">
        <f>ごみ処理量内訳!H42</f>
        <v>0</v>
      </c>
      <c r="V42" s="292">
        <f>ごみ処理量内訳!I42</f>
        <v>0</v>
      </c>
      <c r="W42" s="292">
        <f>ごみ処理量内訳!J42</f>
        <v>0</v>
      </c>
      <c r="X42" s="292">
        <f>ごみ処理量内訳!K42</f>
        <v>0</v>
      </c>
      <c r="Y42" s="292">
        <f>ごみ処理量内訳!M42</f>
        <v>0</v>
      </c>
      <c r="Z42" s="292">
        <f>資源化量内訳!Y42</f>
        <v>191</v>
      </c>
      <c r="AA42" s="292">
        <f>SUM(P42,Q42,R42,Z42)</f>
        <v>9683</v>
      </c>
      <c r="AB42" s="297">
        <f>IF(AA42&lt;&gt;0,(Z42+P42+R42)/AA42*100,"-")</f>
        <v>100</v>
      </c>
      <c r="AC42" s="292">
        <f>施設資源化量内訳!Y42</f>
        <v>9</v>
      </c>
      <c r="AD42" s="292">
        <f>施設資源化量内訳!AT42</f>
        <v>418</v>
      </c>
      <c r="AE42" s="292">
        <f>施設資源化量内訳!BO42</f>
        <v>0</v>
      </c>
      <c r="AF42" s="292">
        <f>施設資源化量内訳!CJ42</f>
        <v>0</v>
      </c>
      <c r="AG42" s="292">
        <f>施設資源化量内訳!DE42</f>
        <v>0</v>
      </c>
      <c r="AH42" s="292">
        <f>施設資源化量内訳!DZ42</f>
        <v>0</v>
      </c>
      <c r="AI42" s="292">
        <f>施設資源化量内訳!EU42</f>
        <v>170</v>
      </c>
      <c r="AJ42" s="292">
        <f>SUM(AC42:AI42)</f>
        <v>597</v>
      </c>
      <c r="AK42" s="297">
        <f>IF((AA42+J42)&lt;&gt;0,(Z42+AJ42+J42)/(AA42+J42)*100,"-")</f>
        <v>8.4405558414822437</v>
      </c>
      <c r="AL42" s="297">
        <f>IF((AA42+J42)&lt;&gt;0,(資源化量内訳!D42-資源化量内訳!R42-資源化量内訳!T42-資源化量内訳!V42-資源化量内訳!U42)/(AA42+J42)*100,"-")</f>
        <v>8.4405558414822437</v>
      </c>
      <c r="AM42" s="292">
        <f>ごみ処理量内訳!AA42</f>
        <v>0</v>
      </c>
      <c r="AN42" s="292">
        <f>ごみ処理量内訳!AB42</f>
        <v>1102</v>
      </c>
      <c r="AO42" s="292">
        <f>ごみ処理量内訳!AC42</f>
        <v>80</v>
      </c>
      <c r="AP42" s="292">
        <f>SUM(AM42:AO42)</f>
        <v>1182</v>
      </c>
      <c r="AQ42" s="412" t="s">
        <v>865</v>
      </c>
      <c r="AR42" s="413"/>
    </row>
    <row r="43" spans="1: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5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7"/>
      <c r="AC43" s="292"/>
      <c r="AD43" s="292"/>
      <c r="AE43" s="292"/>
      <c r="AF43" s="292"/>
      <c r="AG43" s="292"/>
      <c r="AH43" s="292"/>
      <c r="AI43" s="292"/>
      <c r="AJ43" s="292"/>
      <c r="AK43" s="297"/>
      <c r="AL43" s="297"/>
      <c r="AM43" s="292"/>
      <c r="AN43" s="292"/>
      <c r="AO43" s="292"/>
      <c r="AP43" s="292"/>
      <c r="AQ43" s="413"/>
      <c r="AR43" s="413"/>
    </row>
    <row r="44" spans="1: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5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7"/>
      <c r="AC44" s="292"/>
      <c r="AD44" s="292"/>
      <c r="AE44" s="292"/>
      <c r="AF44" s="292"/>
      <c r="AG44" s="292"/>
      <c r="AH44" s="292"/>
      <c r="AI44" s="292"/>
      <c r="AJ44" s="292"/>
      <c r="AK44" s="297"/>
      <c r="AL44" s="297"/>
      <c r="AM44" s="292"/>
      <c r="AN44" s="292"/>
      <c r="AO44" s="292"/>
      <c r="AP44" s="292"/>
      <c r="AQ44" s="413"/>
      <c r="AR44" s="413"/>
    </row>
    <row r="45" spans="1: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5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7"/>
      <c r="AC45" s="292"/>
      <c r="AD45" s="292"/>
      <c r="AE45" s="292"/>
      <c r="AF45" s="292"/>
      <c r="AG45" s="292"/>
      <c r="AH45" s="292"/>
      <c r="AI45" s="292"/>
      <c r="AJ45" s="292"/>
      <c r="AK45" s="297"/>
      <c r="AL45" s="297"/>
      <c r="AM45" s="292"/>
      <c r="AN45" s="292"/>
      <c r="AO45" s="292"/>
      <c r="AP45" s="292"/>
      <c r="AQ45" s="413"/>
      <c r="AR45" s="413"/>
    </row>
    <row r="46" spans="1: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5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7"/>
      <c r="AC46" s="292"/>
      <c r="AD46" s="292"/>
      <c r="AE46" s="292"/>
      <c r="AF46" s="292"/>
      <c r="AG46" s="292"/>
      <c r="AH46" s="292"/>
      <c r="AI46" s="292"/>
      <c r="AJ46" s="292"/>
      <c r="AK46" s="297"/>
      <c r="AL46" s="297"/>
      <c r="AM46" s="292"/>
      <c r="AN46" s="292"/>
      <c r="AO46" s="292"/>
      <c r="AP46" s="292"/>
      <c r="AQ46" s="413"/>
      <c r="AR46" s="413"/>
    </row>
    <row r="47" spans="1: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5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7"/>
      <c r="AC47" s="292"/>
      <c r="AD47" s="292"/>
      <c r="AE47" s="292"/>
      <c r="AF47" s="292"/>
      <c r="AG47" s="292"/>
      <c r="AH47" s="292"/>
      <c r="AI47" s="292"/>
      <c r="AJ47" s="292"/>
      <c r="AK47" s="297"/>
      <c r="AL47" s="297"/>
      <c r="AM47" s="292"/>
      <c r="AN47" s="292"/>
      <c r="AO47" s="292"/>
      <c r="AP47" s="292"/>
      <c r="AQ47" s="413"/>
      <c r="AR47" s="413"/>
    </row>
    <row r="48" spans="1: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5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7"/>
      <c r="AC48" s="292"/>
      <c r="AD48" s="292"/>
      <c r="AE48" s="292"/>
      <c r="AF48" s="292"/>
      <c r="AG48" s="292"/>
      <c r="AH48" s="292"/>
      <c r="AI48" s="292"/>
      <c r="AJ48" s="292"/>
      <c r="AK48" s="297"/>
      <c r="AL48" s="297"/>
      <c r="AM48" s="292"/>
      <c r="AN48" s="292"/>
      <c r="AO48" s="292"/>
      <c r="AP48" s="292"/>
      <c r="AQ48" s="413"/>
      <c r="AR48" s="413"/>
    </row>
    <row r="49" spans="1: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5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7"/>
      <c r="AC49" s="292"/>
      <c r="AD49" s="292"/>
      <c r="AE49" s="292"/>
      <c r="AF49" s="292"/>
      <c r="AG49" s="292"/>
      <c r="AH49" s="292"/>
      <c r="AI49" s="292"/>
      <c r="AJ49" s="292"/>
      <c r="AK49" s="297"/>
      <c r="AL49" s="297"/>
      <c r="AM49" s="292"/>
      <c r="AN49" s="292"/>
      <c r="AO49" s="292"/>
      <c r="AP49" s="292"/>
      <c r="AQ49" s="413"/>
      <c r="AR49" s="413"/>
    </row>
    <row r="50" spans="1: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413"/>
      <c r="AR50" s="413"/>
    </row>
    <row r="51" spans="1: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413"/>
      <c r="AR51" s="413"/>
    </row>
    <row r="52" spans="1: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413"/>
      <c r="AR52" s="413"/>
    </row>
    <row r="53" spans="1: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413"/>
      <c r="AR53" s="413"/>
    </row>
    <row r="54" spans="1: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413"/>
      <c r="AR54" s="413"/>
    </row>
    <row r="55" spans="1: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413"/>
      <c r="AR55" s="413"/>
    </row>
    <row r="56" spans="1: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413"/>
      <c r="AR56" s="413"/>
    </row>
    <row r="57" spans="1: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413"/>
      <c r="AR57" s="413"/>
    </row>
    <row r="58" spans="1: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413"/>
      <c r="AR58" s="413"/>
    </row>
    <row r="59" spans="1: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413"/>
      <c r="AR59" s="413"/>
    </row>
    <row r="60" spans="1: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413"/>
      <c r="AR60" s="413"/>
    </row>
    <row r="61" spans="1: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413"/>
      <c r="AR61" s="413"/>
    </row>
    <row r="62" spans="1: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413"/>
      <c r="AR62" s="413"/>
    </row>
    <row r="63" spans="1: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413"/>
      <c r="AR63" s="413"/>
    </row>
    <row r="64" spans="1: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413"/>
      <c r="AR64" s="413"/>
    </row>
    <row r="65" spans="1: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413"/>
      <c r="AR65" s="413"/>
    </row>
    <row r="66" spans="1: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413"/>
      <c r="AR66" s="413"/>
    </row>
    <row r="67" spans="1: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42">
    <sortCondition ref="A8:A42"/>
    <sortCondition ref="B8:B42"/>
    <sortCondition ref="C8:C42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41" man="1"/>
    <brk id="28" min="1" max="4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群馬県</v>
      </c>
      <c r="B7" s="303" t="str">
        <f>ごみ処理概要!B7</f>
        <v>10000</v>
      </c>
      <c r="C7" s="304" t="s">
        <v>3</v>
      </c>
      <c r="D7" s="308">
        <f>SUM(E7,AD7,BC7)</f>
        <v>695706</v>
      </c>
      <c r="E7" s="308">
        <f>SUM(F7,J7,N7,R7,V7,Z7)</f>
        <v>479925</v>
      </c>
      <c r="F7" s="308">
        <f>SUM(G7:I7)</f>
        <v>0</v>
      </c>
      <c r="G7" s="308">
        <f>SUM(G$8:G$1000)</f>
        <v>0</v>
      </c>
      <c r="H7" s="308">
        <f>SUM(H$8:H$1000)</f>
        <v>0</v>
      </c>
      <c r="I7" s="308">
        <f>SUM(I$8:I$1000)</f>
        <v>0</v>
      </c>
      <c r="J7" s="308">
        <f>SUM(K7:M7)</f>
        <v>414261</v>
      </c>
      <c r="K7" s="308">
        <f>SUM(K$8:K$1000)</f>
        <v>20290</v>
      </c>
      <c r="L7" s="308">
        <f>SUM(L$8:L$1000)</f>
        <v>393775</v>
      </c>
      <c r="M7" s="308">
        <f>SUM(M$8:M$1000)</f>
        <v>196</v>
      </c>
      <c r="N7" s="308">
        <f>SUM(O7:Q7)</f>
        <v>17551</v>
      </c>
      <c r="O7" s="308">
        <f>SUM(O$8:O$1000)</f>
        <v>915</v>
      </c>
      <c r="P7" s="308">
        <f>SUM(P$8:P$1000)</f>
        <v>16635</v>
      </c>
      <c r="Q7" s="308">
        <f>SUM(Q$8:Q$1000)</f>
        <v>1</v>
      </c>
      <c r="R7" s="308">
        <f>SUM(S7:U7)</f>
        <v>41018</v>
      </c>
      <c r="S7" s="308">
        <f>SUM(S$8:S$1000)</f>
        <v>2625</v>
      </c>
      <c r="T7" s="308">
        <f>SUM(T$8:T$1000)</f>
        <v>38392</v>
      </c>
      <c r="U7" s="308">
        <f>SUM(U$8:U$1000)</f>
        <v>1</v>
      </c>
      <c r="V7" s="308">
        <f>SUM(W7:Y7)</f>
        <v>591</v>
      </c>
      <c r="W7" s="308">
        <f>SUM(W$8:W$1000)</f>
        <v>47</v>
      </c>
      <c r="X7" s="308">
        <f>SUM(X$8:X$1000)</f>
        <v>544</v>
      </c>
      <c r="Y7" s="308">
        <f>SUM(Y$8:Y$1000)</f>
        <v>0</v>
      </c>
      <c r="Z7" s="308">
        <f>SUM(AA7:AC7)</f>
        <v>6504</v>
      </c>
      <c r="AA7" s="308">
        <f>SUM(AA$8:AA$1000)</f>
        <v>473</v>
      </c>
      <c r="AB7" s="308">
        <f>SUM(AB$8:AB$1000)</f>
        <v>6026</v>
      </c>
      <c r="AC7" s="308">
        <f>SUM(AC$8:AC$1000)</f>
        <v>5</v>
      </c>
      <c r="AD7" s="308">
        <f>SUM(AE7,AI7,AM7,AQ7,AU7,AY7)</f>
        <v>130757</v>
      </c>
      <c r="AE7" s="308">
        <f>SUM(AF7:AH7)</f>
        <v>0</v>
      </c>
      <c r="AF7" s="308">
        <f>SUM(AF$8:AF$1000)</f>
        <v>0</v>
      </c>
      <c r="AG7" s="308">
        <f>SUM(AG$8:AG$1000)</f>
        <v>0</v>
      </c>
      <c r="AH7" s="308">
        <f>SUM(AH$8:AH$1000)</f>
        <v>0</v>
      </c>
      <c r="AI7" s="308">
        <f>SUM(AJ7:AL7)</f>
        <v>127047</v>
      </c>
      <c r="AJ7" s="308">
        <f>SUM(AJ$8:AJ$1000)</f>
        <v>0</v>
      </c>
      <c r="AK7" s="308">
        <f>SUM(AK$8:AK$1000)</f>
        <v>712</v>
      </c>
      <c r="AL7" s="308">
        <f>SUM(AL$8:AL$1000)</f>
        <v>126335</v>
      </c>
      <c r="AM7" s="308">
        <f>SUM(AN7:AP7)</f>
        <v>1829</v>
      </c>
      <c r="AN7" s="308">
        <f>SUM(AN$8:AN$1000)</f>
        <v>0</v>
      </c>
      <c r="AO7" s="308">
        <f>SUM(AO$8:AO$1000)</f>
        <v>5</v>
      </c>
      <c r="AP7" s="308">
        <f>SUM(AP$8:AP$1000)</f>
        <v>1824</v>
      </c>
      <c r="AQ7" s="308">
        <f>SUM(AR7:AT7)</f>
        <v>1776</v>
      </c>
      <c r="AR7" s="308">
        <f>SUM(AR$8:AR$1000)</f>
        <v>0</v>
      </c>
      <c r="AS7" s="308">
        <f>SUM(AS$8:AS$1000)</f>
        <v>14</v>
      </c>
      <c r="AT7" s="308">
        <f>SUM(AT$8:AT$1000)</f>
        <v>1762</v>
      </c>
      <c r="AU7" s="308">
        <f>SUM(AV7:AX7)</f>
        <v>0</v>
      </c>
      <c r="AV7" s="308">
        <f>SUM(AV$8:AV$1000)</f>
        <v>0</v>
      </c>
      <c r="AW7" s="308">
        <f>SUM(AW$8:AW$1000)</f>
        <v>0</v>
      </c>
      <c r="AX7" s="308">
        <f>SUM(AX$8:AX$1000)</f>
        <v>0</v>
      </c>
      <c r="AY7" s="308">
        <f>SUM(AZ7:BB7)</f>
        <v>105</v>
      </c>
      <c r="AZ7" s="308">
        <f>SUM(AZ$8:AZ$1000)</f>
        <v>0</v>
      </c>
      <c r="BA7" s="308">
        <f>SUM(BA$8:BA$1000)</f>
        <v>0</v>
      </c>
      <c r="BB7" s="308">
        <f>SUM(BB$8:BB$1000)</f>
        <v>105</v>
      </c>
      <c r="BC7" s="308">
        <f>SUM(BD7,BK7)</f>
        <v>85024</v>
      </c>
      <c r="BD7" s="308">
        <f>SUM(BE7:BJ7)</f>
        <v>33717</v>
      </c>
      <c r="BE7" s="308">
        <f t="shared" ref="BE7:BJ7" si="0">SUM(BE$8:BE$1000)</f>
        <v>0</v>
      </c>
      <c r="BF7" s="308">
        <f t="shared" si="0"/>
        <v>17995</v>
      </c>
      <c r="BG7" s="308">
        <f t="shared" si="0"/>
        <v>2555</v>
      </c>
      <c r="BH7" s="308">
        <f t="shared" si="0"/>
        <v>6545</v>
      </c>
      <c r="BI7" s="308">
        <f t="shared" si="0"/>
        <v>1600</v>
      </c>
      <c r="BJ7" s="308">
        <f t="shared" si="0"/>
        <v>5022</v>
      </c>
      <c r="BK7" s="308">
        <f>SUM(BL7:BQ7)</f>
        <v>51307</v>
      </c>
      <c r="BL7" s="308">
        <f t="shared" ref="BL7:BQ7" si="1">SUM(BL$8:BL$1000)</f>
        <v>0</v>
      </c>
      <c r="BM7" s="308">
        <f t="shared" si="1"/>
        <v>41810</v>
      </c>
      <c r="BN7" s="308">
        <f t="shared" si="1"/>
        <v>2425</v>
      </c>
      <c r="BO7" s="308">
        <f t="shared" si="1"/>
        <v>5811</v>
      </c>
      <c r="BP7" s="308">
        <f t="shared" si="1"/>
        <v>0</v>
      </c>
      <c r="BQ7" s="308">
        <f t="shared" si="1"/>
        <v>1261</v>
      </c>
      <c r="BR7" s="308">
        <f t="shared" ref="BR7:BX7" si="2">SUM(BY7,CF7)</f>
        <v>513642</v>
      </c>
      <c r="BS7" s="308">
        <f t="shared" si="2"/>
        <v>0</v>
      </c>
      <c r="BT7" s="308">
        <f t="shared" si="2"/>
        <v>432256</v>
      </c>
      <c r="BU7" s="308">
        <f t="shared" si="2"/>
        <v>20106</v>
      </c>
      <c r="BV7" s="308">
        <f t="shared" si="2"/>
        <v>47563</v>
      </c>
      <c r="BW7" s="308">
        <f t="shared" si="2"/>
        <v>2191</v>
      </c>
      <c r="BX7" s="308">
        <f t="shared" si="2"/>
        <v>11526</v>
      </c>
      <c r="BY7" s="308">
        <f>SUM(BZ7:CE7)</f>
        <v>479925</v>
      </c>
      <c r="BZ7" s="308">
        <f>F7</f>
        <v>0</v>
      </c>
      <c r="CA7" s="308">
        <f>J7</f>
        <v>414261</v>
      </c>
      <c r="CB7" s="308">
        <f>N7</f>
        <v>17551</v>
      </c>
      <c r="CC7" s="308">
        <f>R7</f>
        <v>41018</v>
      </c>
      <c r="CD7" s="308">
        <f>V7</f>
        <v>591</v>
      </c>
      <c r="CE7" s="308">
        <f>Z7</f>
        <v>6504</v>
      </c>
      <c r="CF7" s="308">
        <f>SUM(CG7:CL7)</f>
        <v>33717</v>
      </c>
      <c r="CG7" s="308">
        <f t="shared" ref="CG7:CL7" si="3">BE7</f>
        <v>0</v>
      </c>
      <c r="CH7" s="308">
        <f t="shared" si="3"/>
        <v>17995</v>
      </c>
      <c r="CI7" s="308">
        <f t="shared" si="3"/>
        <v>2555</v>
      </c>
      <c r="CJ7" s="308">
        <f t="shared" si="3"/>
        <v>6545</v>
      </c>
      <c r="CK7" s="308">
        <f t="shared" si="3"/>
        <v>1600</v>
      </c>
      <c r="CL7" s="308">
        <f t="shared" si="3"/>
        <v>5022</v>
      </c>
      <c r="CM7" s="308">
        <f t="shared" ref="CM7:CS7" si="4">SUM(CT7,DA7)</f>
        <v>182064</v>
      </c>
      <c r="CN7" s="308">
        <f t="shared" si="4"/>
        <v>0</v>
      </c>
      <c r="CO7" s="308">
        <f t="shared" si="4"/>
        <v>168857</v>
      </c>
      <c r="CP7" s="308">
        <f t="shared" si="4"/>
        <v>4254</v>
      </c>
      <c r="CQ7" s="308">
        <f t="shared" si="4"/>
        <v>7587</v>
      </c>
      <c r="CR7" s="308">
        <f t="shared" si="4"/>
        <v>0</v>
      </c>
      <c r="CS7" s="308">
        <f t="shared" si="4"/>
        <v>1366</v>
      </c>
      <c r="CT7" s="308">
        <f>SUM(CU7:CZ7)</f>
        <v>130757</v>
      </c>
      <c r="CU7" s="308">
        <f>AE7</f>
        <v>0</v>
      </c>
      <c r="CV7" s="308">
        <f>AI7</f>
        <v>127047</v>
      </c>
      <c r="CW7" s="308">
        <f>AM7</f>
        <v>1829</v>
      </c>
      <c r="CX7" s="308">
        <f>AQ7</f>
        <v>1776</v>
      </c>
      <c r="CY7" s="308">
        <f>AU7</f>
        <v>0</v>
      </c>
      <c r="CZ7" s="308">
        <f>AY7</f>
        <v>105</v>
      </c>
      <c r="DA7" s="308">
        <f>SUM(DB7:DG7)</f>
        <v>51307</v>
      </c>
      <c r="DB7" s="308">
        <f t="shared" ref="DB7:DG7" si="5">BL7</f>
        <v>0</v>
      </c>
      <c r="DC7" s="308">
        <f t="shared" si="5"/>
        <v>41810</v>
      </c>
      <c r="DD7" s="308">
        <f t="shared" si="5"/>
        <v>2425</v>
      </c>
      <c r="DE7" s="308">
        <f t="shared" si="5"/>
        <v>5811</v>
      </c>
      <c r="DF7" s="308">
        <f t="shared" si="5"/>
        <v>0</v>
      </c>
      <c r="DG7" s="308">
        <f t="shared" si="5"/>
        <v>1261</v>
      </c>
      <c r="DH7" s="308">
        <f>SUM(DH$8:DH$1000)</f>
        <v>384</v>
      </c>
      <c r="DI7" s="308">
        <f>SUM(DJ7:DM7)</f>
        <v>40</v>
      </c>
      <c r="DJ7" s="308">
        <f>SUM(DJ$8:DJ$1000)</f>
        <v>30</v>
      </c>
      <c r="DK7" s="308">
        <f>SUM(DK$8:DK$1000)</f>
        <v>6</v>
      </c>
      <c r="DL7" s="308">
        <f>SUM(DL$8:DL$1000)</f>
        <v>0</v>
      </c>
      <c r="DM7" s="308">
        <f>SUM(DM$8:DM$1000)</f>
        <v>4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108244</v>
      </c>
      <c r="E8" s="292">
        <f>SUM(F8,J8,N8,R8,V8,Z8)</f>
        <v>76932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66405</v>
      </c>
      <c r="K8" s="292">
        <v>12774</v>
      </c>
      <c r="L8" s="292">
        <v>53631</v>
      </c>
      <c r="M8" s="292">
        <v>0</v>
      </c>
      <c r="N8" s="292">
        <f>SUM(O8:Q8)</f>
        <v>2637</v>
      </c>
      <c r="O8" s="292">
        <v>502</v>
      </c>
      <c r="P8" s="292">
        <v>2135</v>
      </c>
      <c r="Q8" s="292">
        <v>0</v>
      </c>
      <c r="R8" s="292">
        <f>SUM(S8:U8)</f>
        <v>6386</v>
      </c>
      <c r="S8" s="292">
        <v>1292</v>
      </c>
      <c r="T8" s="292">
        <v>5094</v>
      </c>
      <c r="U8" s="292">
        <v>0</v>
      </c>
      <c r="V8" s="292">
        <f>SUM(W8:Y8)</f>
        <v>224</v>
      </c>
      <c r="W8" s="292">
        <v>45</v>
      </c>
      <c r="X8" s="292">
        <v>179</v>
      </c>
      <c r="Y8" s="292">
        <v>0</v>
      </c>
      <c r="Z8" s="292">
        <f>SUM(AA8:AC8)</f>
        <v>1280</v>
      </c>
      <c r="AA8" s="292">
        <v>1</v>
      </c>
      <c r="AB8" s="292">
        <v>1279</v>
      </c>
      <c r="AC8" s="292">
        <v>0</v>
      </c>
      <c r="AD8" s="292">
        <f>SUM(AE8,AI8,AM8,AQ8,AU8,AY8)</f>
        <v>22942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22875</v>
      </c>
      <c r="AJ8" s="292">
        <v>0</v>
      </c>
      <c r="AK8" s="292">
        <v>0</v>
      </c>
      <c r="AL8" s="292">
        <v>22875</v>
      </c>
      <c r="AM8" s="292">
        <f>SUM(AN8:AP8)</f>
        <v>36</v>
      </c>
      <c r="AN8" s="292">
        <v>0</v>
      </c>
      <c r="AO8" s="292">
        <v>0</v>
      </c>
      <c r="AP8" s="292">
        <v>36</v>
      </c>
      <c r="AQ8" s="292">
        <f>SUM(AR8:AT8)</f>
        <v>0</v>
      </c>
      <c r="AR8" s="292">
        <v>0</v>
      </c>
      <c r="AS8" s="292">
        <v>0</v>
      </c>
      <c r="AT8" s="292">
        <v>0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31</v>
      </c>
      <c r="AZ8" s="292">
        <v>0</v>
      </c>
      <c r="BA8" s="292">
        <v>0</v>
      </c>
      <c r="BB8" s="292">
        <v>31</v>
      </c>
      <c r="BC8" s="292">
        <f>SUM(BD8,BK8)</f>
        <v>8370</v>
      </c>
      <c r="BD8" s="292">
        <f>SUM(BE8:BJ8)</f>
        <v>6376</v>
      </c>
      <c r="BE8" s="292">
        <v>0</v>
      </c>
      <c r="BF8" s="292">
        <v>802</v>
      </c>
      <c r="BG8" s="292">
        <v>87</v>
      </c>
      <c r="BH8" s="292">
        <v>4382</v>
      </c>
      <c r="BI8" s="292">
        <v>0</v>
      </c>
      <c r="BJ8" s="292">
        <v>1105</v>
      </c>
      <c r="BK8" s="292">
        <f>SUM(BL8:BQ8)</f>
        <v>1994</v>
      </c>
      <c r="BL8" s="292">
        <v>0</v>
      </c>
      <c r="BM8" s="292">
        <v>1959</v>
      </c>
      <c r="BN8" s="292">
        <v>22</v>
      </c>
      <c r="BO8" s="292">
        <v>0</v>
      </c>
      <c r="BP8" s="292">
        <v>0</v>
      </c>
      <c r="BQ8" s="292">
        <v>13</v>
      </c>
      <c r="BR8" s="292">
        <f>SUM(BY8,CF8)</f>
        <v>83308</v>
      </c>
      <c r="BS8" s="292">
        <f>SUM(BZ8,CG8)</f>
        <v>0</v>
      </c>
      <c r="BT8" s="292">
        <f>SUM(CA8,CH8)</f>
        <v>67207</v>
      </c>
      <c r="BU8" s="292">
        <f>SUM(CB8,CI8)</f>
        <v>2724</v>
      </c>
      <c r="BV8" s="292">
        <f>SUM(CC8,CJ8)</f>
        <v>10768</v>
      </c>
      <c r="BW8" s="292">
        <f>SUM(CD8,CK8)</f>
        <v>224</v>
      </c>
      <c r="BX8" s="292">
        <f>SUM(CE8,CL8)</f>
        <v>2385</v>
      </c>
      <c r="BY8" s="292">
        <f>SUM(BZ8:CE8)</f>
        <v>76932</v>
      </c>
      <c r="BZ8" s="292">
        <f>F8</f>
        <v>0</v>
      </c>
      <c r="CA8" s="292">
        <f>J8</f>
        <v>66405</v>
      </c>
      <c r="CB8" s="292">
        <f>N8</f>
        <v>2637</v>
      </c>
      <c r="CC8" s="292">
        <f>R8</f>
        <v>6386</v>
      </c>
      <c r="CD8" s="292">
        <f>V8</f>
        <v>224</v>
      </c>
      <c r="CE8" s="292">
        <f>Z8</f>
        <v>1280</v>
      </c>
      <c r="CF8" s="292">
        <f>SUM(CG8:CL8)</f>
        <v>6376</v>
      </c>
      <c r="CG8" s="292">
        <f>BE8</f>
        <v>0</v>
      </c>
      <c r="CH8" s="292">
        <f>BF8</f>
        <v>802</v>
      </c>
      <c r="CI8" s="292">
        <f>BG8</f>
        <v>87</v>
      </c>
      <c r="CJ8" s="292">
        <f>BH8</f>
        <v>4382</v>
      </c>
      <c r="CK8" s="292">
        <f>BI8</f>
        <v>0</v>
      </c>
      <c r="CL8" s="292">
        <f>BJ8</f>
        <v>1105</v>
      </c>
      <c r="CM8" s="292">
        <f>SUM(CT8,DA8)</f>
        <v>24936</v>
      </c>
      <c r="CN8" s="292">
        <f>SUM(CU8,DB8)</f>
        <v>0</v>
      </c>
      <c r="CO8" s="292">
        <f>SUM(CV8,DC8)</f>
        <v>24834</v>
      </c>
      <c r="CP8" s="292">
        <f>SUM(CW8,DD8)</f>
        <v>58</v>
      </c>
      <c r="CQ8" s="292">
        <f>SUM(CX8,DE8)</f>
        <v>0</v>
      </c>
      <c r="CR8" s="292">
        <f>SUM(CY8,DF8)</f>
        <v>0</v>
      </c>
      <c r="CS8" s="292">
        <f>SUM(CZ8,DG8)</f>
        <v>44</v>
      </c>
      <c r="CT8" s="292">
        <f>SUM(CU8:CZ8)</f>
        <v>22942</v>
      </c>
      <c r="CU8" s="292">
        <f>AE8</f>
        <v>0</v>
      </c>
      <c r="CV8" s="292">
        <f>AI8</f>
        <v>22875</v>
      </c>
      <c r="CW8" s="292">
        <f>AM8</f>
        <v>36</v>
      </c>
      <c r="CX8" s="292">
        <f>AQ8</f>
        <v>0</v>
      </c>
      <c r="CY8" s="292">
        <f>AU8</f>
        <v>0</v>
      </c>
      <c r="CZ8" s="292">
        <f>AY8</f>
        <v>31</v>
      </c>
      <c r="DA8" s="292">
        <f>SUM(DB8:DG8)</f>
        <v>1994</v>
      </c>
      <c r="DB8" s="292">
        <f>BL8</f>
        <v>0</v>
      </c>
      <c r="DC8" s="292">
        <f>BM8</f>
        <v>1959</v>
      </c>
      <c r="DD8" s="292">
        <f>BN8</f>
        <v>22</v>
      </c>
      <c r="DE8" s="292">
        <f>BO8</f>
        <v>0</v>
      </c>
      <c r="DF8" s="292">
        <f>BP8</f>
        <v>0</v>
      </c>
      <c r="DG8" s="292">
        <f>BQ8</f>
        <v>13</v>
      </c>
      <c r="DH8" s="292">
        <v>0</v>
      </c>
      <c r="DI8" s="292">
        <f>SUM(DJ8:DM8)</f>
        <v>0</v>
      </c>
      <c r="DJ8" s="292">
        <v>0</v>
      </c>
      <c r="DK8" s="292">
        <v>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127423</v>
      </c>
      <c r="E9" s="292">
        <f>SUM(F9,J9,N9,R9,V9,Z9)</f>
        <v>92263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79152</v>
      </c>
      <c r="K9" s="292">
        <v>2072</v>
      </c>
      <c r="L9" s="292">
        <v>77080</v>
      </c>
      <c r="M9" s="292">
        <v>0</v>
      </c>
      <c r="N9" s="292">
        <f>SUM(O9:Q9)</f>
        <v>4516</v>
      </c>
      <c r="O9" s="292">
        <v>80</v>
      </c>
      <c r="P9" s="292">
        <v>4436</v>
      </c>
      <c r="Q9" s="292">
        <v>0</v>
      </c>
      <c r="R9" s="292">
        <f>SUM(S9:U9)</f>
        <v>8094</v>
      </c>
      <c r="S9" s="292">
        <v>119</v>
      </c>
      <c r="T9" s="292">
        <v>7975</v>
      </c>
      <c r="U9" s="292">
        <v>0</v>
      </c>
      <c r="V9" s="292">
        <f>SUM(W9:Y9)</f>
        <v>0</v>
      </c>
      <c r="W9" s="292">
        <v>0</v>
      </c>
      <c r="X9" s="292">
        <v>0</v>
      </c>
      <c r="Y9" s="292">
        <v>0</v>
      </c>
      <c r="Z9" s="292">
        <f>SUM(AA9:AC9)</f>
        <v>501</v>
      </c>
      <c r="AA9" s="292">
        <v>8</v>
      </c>
      <c r="AB9" s="292">
        <v>493</v>
      </c>
      <c r="AC9" s="292">
        <v>0</v>
      </c>
      <c r="AD9" s="292">
        <f>SUM(AE9,AI9,AM9,AQ9,AU9,AY9)</f>
        <v>27566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27409</v>
      </c>
      <c r="AJ9" s="292">
        <v>0</v>
      </c>
      <c r="AK9" s="292">
        <v>0</v>
      </c>
      <c r="AL9" s="292">
        <v>27409</v>
      </c>
      <c r="AM9" s="292">
        <f>SUM(AN9:AP9)</f>
        <v>103</v>
      </c>
      <c r="AN9" s="292">
        <v>0</v>
      </c>
      <c r="AO9" s="292">
        <v>0</v>
      </c>
      <c r="AP9" s="292">
        <v>103</v>
      </c>
      <c r="AQ9" s="292">
        <f>SUM(AR9:AT9)</f>
        <v>43</v>
      </c>
      <c r="AR9" s="292">
        <v>0</v>
      </c>
      <c r="AS9" s="292">
        <v>0</v>
      </c>
      <c r="AT9" s="292">
        <v>43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11</v>
      </c>
      <c r="AZ9" s="292">
        <v>0</v>
      </c>
      <c r="BA9" s="292">
        <v>0</v>
      </c>
      <c r="BB9" s="292">
        <v>11</v>
      </c>
      <c r="BC9" s="292">
        <f>SUM(BD9,BK9)</f>
        <v>7594</v>
      </c>
      <c r="BD9" s="292">
        <f>SUM(BE9:BJ9)</f>
        <v>1586</v>
      </c>
      <c r="BE9" s="292">
        <v>0</v>
      </c>
      <c r="BF9" s="292">
        <v>0</v>
      </c>
      <c r="BG9" s="292">
        <v>0</v>
      </c>
      <c r="BH9" s="292">
        <v>0</v>
      </c>
      <c r="BI9" s="292">
        <v>1586</v>
      </c>
      <c r="BJ9" s="292">
        <v>0</v>
      </c>
      <c r="BK9" s="292">
        <f>SUM(BL9:BQ9)</f>
        <v>6008</v>
      </c>
      <c r="BL9" s="292">
        <v>0</v>
      </c>
      <c r="BM9" s="292">
        <v>3939</v>
      </c>
      <c r="BN9" s="292">
        <v>1490</v>
      </c>
      <c r="BO9" s="292">
        <v>413</v>
      </c>
      <c r="BP9" s="292">
        <v>0</v>
      </c>
      <c r="BQ9" s="292">
        <v>166</v>
      </c>
      <c r="BR9" s="292">
        <f>SUM(BY9,CF9)</f>
        <v>93849</v>
      </c>
      <c r="BS9" s="292">
        <f>SUM(BZ9,CG9)</f>
        <v>0</v>
      </c>
      <c r="BT9" s="292">
        <f>SUM(CA9,CH9)</f>
        <v>79152</v>
      </c>
      <c r="BU9" s="292">
        <f>SUM(CB9,CI9)</f>
        <v>4516</v>
      </c>
      <c r="BV9" s="292">
        <f>SUM(CC9,CJ9)</f>
        <v>8094</v>
      </c>
      <c r="BW9" s="292">
        <f>SUM(CD9,CK9)</f>
        <v>1586</v>
      </c>
      <c r="BX9" s="292">
        <f>SUM(CE9,CL9)</f>
        <v>501</v>
      </c>
      <c r="BY9" s="292">
        <f>SUM(BZ9:CE9)</f>
        <v>92263</v>
      </c>
      <c r="BZ9" s="292">
        <f>F9</f>
        <v>0</v>
      </c>
      <c r="CA9" s="292">
        <f>J9</f>
        <v>79152</v>
      </c>
      <c r="CB9" s="292">
        <f>N9</f>
        <v>4516</v>
      </c>
      <c r="CC9" s="292">
        <f>R9</f>
        <v>8094</v>
      </c>
      <c r="CD9" s="292">
        <f>V9</f>
        <v>0</v>
      </c>
      <c r="CE9" s="292">
        <f>Z9</f>
        <v>501</v>
      </c>
      <c r="CF9" s="292">
        <f>SUM(CG9:CL9)</f>
        <v>1586</v>
      </c>
      <c r="CG9" s="292">
        <f>BE9</f>
        <v>0</v>
      </c>
      <c r="CH9" s="292">
        <f>BF9</f>
        <v>0</v>
      </c>
      <c r="CI9" s="292">
        <f>BG9</f>
        <v>0</v>
      </c>
      <c r="CJ9" s="292">
        <f>BH9</f>
        <v>0</v>
      </c>
      <c r="CK9" s="292">
        <f>BI9</f>
        <v>1586</v>
      </c>
      <c r="CL9" s="292">
        <f>BJ9</f>
        <v>0</v>
      </c>
      <c r="CM9" s="292">
        <f>SUM(CT9,DA9)</f>
        <v>33574</v>
      </c>
      <c r="CN9" s="292">
        <f>SUM(CU9,DB9)</f>
        <v>0</v>
      </c>
      <c r="CO9" s="292">
        <f>SUM(CV9,DC9)</f>
        <v>31348</v>
      </c>
      <c r="CP9" s="292">
        <f>SUM(CW9,DD9)</f>
        <v>1593</v>
      </c>
      <c r="CQ9" s="292">
        <f>SUM(CX9,DE9)</f>
        <v>456</v>
      </c>
      <c r="CR9" s="292">
        <f>SUM(CY9,DF9)</f>
        <v>0</v>
      </c>
      <c r="CS9" s="292">
        <f>SUM(CZ9,DG9)</f>
        <v>177</v>
      </c>
      <c r="CT9" s="292">
        <f>SUM(CU9:CZ9)</f>
        <v>27566</v>
      </c>
      <c r="CU9" s="292">
        <f>AE9</f>
        <v>0</v>
      </c>
      <c r="CV9" s="292">
        <f>AI9</f>
        <v>27409</v>
      </c>
      <c r="CW9" s="292">
        <f>AM9</f>
        <v>103</v>
      </c>
      <c r="CX9" s="292">
        <f>AQ9</f>
        <v>43</v>
      </c>
      <c r="CY9" s="292">
        <f>AU9</f>
        <v>0</v>
      </c>
      <c r="CZ9" s="292">
        <f>AY9</f>
        <v>11</v>
      </c>
      <c r="DA9" s="292">
        <f>SUM(DB9:DG9)</f>
        <v>6008</v>
      </c>
      <c r="DB9" s="292">
        <f>BL9</f>
        <v>0</v>
      </c>
      <c r="DC9" s="292">
        <f>BM9</f>
        <v>3939</v>
      </c>
      <c r="DD9" s="292">
        <f>BN9</f>
        <v>1490</v>
      </c>
      <c r="DE9" s="292">
        <f>BO9</f>
        <v>413</v>
      </c>
      <c r="DF9" s="292">
        <f>BP9</f>
        <v>0</v>
      </c>
      <c r="DG9" s="292">
        <f>BQ9</f>
        <v>166</v>
      </c>
      <c r="DH9" s="292">
        <v>0</v>
      </c>
      <c r="DI9" s="292">
        <f>SUM(DJ9:DM9)</f>
        <v>15</v>
      </c>
      <c r="DJ9" s="292">
        <v>13</v>
      </c>
      <c r="DK9" s="292">
        <v>2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SUM(E10,AD10,BC10)</f>
        <v>42864</v>
      </c>
      <c r="E10" s="292">
        <f>SUM(F10,J10,N10,R10,V10,Z10)</f>
        <v>30332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26107</v>
      </c>
      <c r="K10" s="292">
        <v>205</v>
      </c>
      <c r="L10" s="292">
        <v>25902</v>
      </c>
      <c r="M10" s="292">
        <v>0</v>
      </c>
      <c r="N10" s="292">
        <f>SUM(O10:Q10)</f>
        <v>726</v>
      </c>
      <c r="O10" s="292">
        <v>3</v>
      </c>
      <c r="P10" s="292">
        <v>723</v>
      </c>
      <c r="Q10" s="292">
        <v>0</v>
      </c>
      <c r="R10" s="292">
        <f>SUM(S10:U10)</f>
        <v>3211</v>
      </c>
      <c r="S10" s="292">
        <v>0</v>
      </c>
      <c r="T10" s="292">
        <v>3211</v>
      </c>
      <c r="U10" s="292">
        <v>0</v>
      </c>
      <c r="V10" s="292">
        <f>SUM(W10:Y10)</f>
        <v>31</v>
      </c>
      <c r="W10" s="292">
        <v>0</v>
      </c>
      <c r="X10" s="292">
        <v>31</v>
      </c>
      <c r="Y10" s="292">
        <v>0</v>
      </c>
      <c r="Z10" s="292">
        <f>SUM(AA10:AC10)</f>
        <v>257</v>
      </c>
      <c r="AA10" s="292">
        <v>126</v>
      </c>
      <c r="AB10" s="292">
        <v>131</v>
      </c>
      <c r="AC10" s="292">
        <v>0</v>
      </c>
      <c r="AD10" s="292">
        <f>SUM(AE10,AI10,AM10,AQ10,AU10,AY10)</f>
        <v>6978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6910</v>
      </c>
      <c r="AJ10" s="292">
        <v>0</v>
      </c>
      <c r="AK10" s="292">
        <v>0</v>
      </c>
      <c r="AL10" s="292">
        <v>6910</v>
      </c>
      <c r="AM10" s="292">
        <f>SUM(AN10:AP10)</f>
        <v>68</v>
      </c>
      <c r="AN10" s="292">
        <v>0</v>
      </c>
      <c r="AO10" s="292">
        <v>0</v>
      </c>
      <c r="AP10" s="292">
        <v>68</v>
      </c>
      <c r="AQ10" s="292">
        <f>SUM(AR10:AT10)</f>
        <v>0</v>
      </c>
      <c r="AR10" s="292">
        <v>0</v>
      </c>
      <c r="AS10" s="292">
        <v>0</v>
      </c>
      <c r="AT10" s="292">
        <v>0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0</v>
      </c>
      <c r="AZ10" s="292">
        <v>0</v>
      </c>
      <c r="BA10" s="292">
        <v>0</v>
      </c>
      <c r="BB10" s="292">
        <v>0</v>
      </c>
      <c r="BC10" s="292">
        <f>SUM(BD10,BK10)</f>
        <v>5554</v>
      </c>
      <c r="BD10" s="292">
        <f>SUM(BE10:BJ10)</f>
        <v>915</v>
      </c>
      <c r="BE10" s="292">
        <v>0</v>
      </c>
      <c r="BF10" s="292">
        <v>721</v>
      </c>
      <c r="BG10" s="292">
        <v>49</v>
      </c>
      <c r="BH10" s="292">
        <v>0</v>
      </c>
      <c r="BI10" s="292">
        <v>0</v>
      </c>
      <c r="BJ10" s="292">
        <v>145</v>
      </c>
      <c r="BK10" s="292">
        <f>SUM(BL10:BQ10)</f>
        <v>4639</v>
      </c>
      <c r="BL10" s="292">
        <v>0</v>
      </c>
      <c r="BM10" s="292">
        <v>4147</v>
      </c>
      <c r="BN10" s="292">
        <v>92</v>
      </c>
      <c r="BO10" s="292">
        <v>0</v>
      </c>
      <c r="BP10" s="292">
        <v>0</v>
      </c>
      <c r="BQ10" s="292">
        <v>400</v>
      </c>
      <c r="BR10" s="292">
        <f>SUM(BY10,CF10)</f>
        <v>31247</v>
      </c>
      <c r="BS10" s="292">
        <f>SUM(BZ10,CG10)</f>
        <v>0</v>
      </c>
      <c r="BT10" s="292">
        <f>SUM(CA10,CH10)</f>
        <v>26828</v>
      </c>
      <c r="BU10" s="292">
        <f>SUM(CB10,CI10)</f>
        <v>775</v>
      </c>
      <c r="BV10" s="292">
        <f>SUM(CC10,CJ10)</f>
        <v>3211</v>
      </c>
      <c r="BW10" s="292">
        <f>SUM(CD10,CK10)</f>
        <v>31</v>
      </c>
      <c r="BX10" s="292">
        <f>SUM(CE10,CL10)</f>
        <v>402</v>
      </c>
      <c r="BY10" s="292">
        <f>SUM(BZ10:CE10)</f>
        <v>30332</v>
      </c>
      <c r="BZ10" s="292">
        <f>F10</f>
        <v>0</v>
      </c>
      <c r="CA10" s="292">
        <f>J10</f>
        <v>26107</v>
      </c>
      <c r="CB10" s="292">
        <f>N10</f>
        <v>726</v>
      </c>
      <c r="CC10" s="292">
        <f>R10</f>
        <v>3211</v>
      </c>
      <c r="CD10" s="292">
        <f>V10</f>
        <v>31</v>
      </c>
      <c r="CE10" s="292">
        <f>Z10</f>
        <v>257</v>
      </c>
      <c r="CF10" s="292">
        <f>SUM(CG10:CL10)</f>
        <v>915</v>
      </c>
      <c r="CG10" s="292">
        <f>BE10</f>
        <v>0</v>
      </c>
      <c r="CH10" s="292">
        <f>BF10</f>
        <v>721</v>
      </c>
      <c r="CI10" s="292">
        <f>BG10</f>
        <v>49</v>
      </c>
      <c r="CJ10" s="292">
        <f>BH10</f>
        <v>0</v>
      </c>
      <c r="CK10" s="292">
        <f>BI10</f>
        <v>0</v>
      </c>
      <c r="CL10" s="292">
        <f>BJ10</f>
        <v>145</v>
      </c>
      <c r="CM10" s="292">
        <f>SUM(CT10,DA10)</f>
        <v>11617</v>
      </c>
      <c r="CN10" s="292">
        <f>SUM(CU10,DB10)</f>
        <v>0</v>
      </c>
      <c r="CO10" s="292">
        <f>SUM(CV10,DC10)</f>
        <v>11057</v>
      </c>
      <c r="CP10" s="292">
        <f>SUM(CW10,DD10)</f>
        <v>160</v>
      </c>
      <c r="CQ10" s="292">
        <f>SUM(CX10,DE10)</f>
        <v>0</v>
      </c>
      <c r="CR10" s="292">
        <f>SUM(CY10,DF10)</f>
        <v>0</v>
      </c>
      <c r="CS10" s="292">
        <f>SUM(CZ10,DG10)</f>
        <v>400</v>
      </c>
      <c r="CT10" s="292">
        <f>SUM(CU10:CZ10)</f>
        <v>6978</v>
      </c>
      <c r="CU10" s="292">
        <f>AE10</f>
        <v>0</v>
      </c>
      <c r="CV10" s="292">
        <f>AI10</f>
        <v>6910</v>
      </c>
      <c r="CW10" s="292">
        <f>AM10</f>
        <v>68</v>
      </c>
      <c r="CX10" s="292">
        <f>AQ10</f>
        <v>0</v>
      </c>
      <c r="CY10" s="292">
        <f>AU10</f>
        <v>0</v>
      </c>
      <c r="CZ10" s="292">
        <f>AY10</f>
        <v>0</v>
      </c>
      <c r="DA10" s="292">
        <f>SUM(DB10:DG10)</f>
        <v>4639</v>
      </c>
      <c r="DB10" s="292">
        <f>BL10</f>
        <v>0</v>
      </c>
      <c r="DC10" s="292">
        <f>BM10</f>
        <v>4147</v>
      </c>
      <c r="DD10" s="292">
        <f>BN10</f>
        <v>92</v>
      </c>
      <c r="DE10" s="292">
        <f>BO10</f>
        <v>0</v>
      </c>
      <c r="DF10" s="292">
        <f>BP10</f>
        <v>0</v>
      </c>
      <c r="DG10" s="292">
        <f>BQ10</f>
        <v>400</v>
      </c>
      <c r="DH10" s="292">
        <v>0</v>
      </c>
      <c r="DI10" s="292">
        <f>SUM(DJ10:DM10)</f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SUM(E11,AD11,BC11)</f>
        <v>73355</v>
      </c>
      <c r="E11" s="292">
        <f>SUM(F11,J11,N11,R11,V11,Z11)</f>
        <v>54433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46163</v>
      </c>
      <c r="K11" s="292">
        <v>0</v>
      </c>
      <c r="L11" s="292">
        <v>46163</v>
      </c>
      <c r="M11" s="292">
        <v>0</v>
      </c>
      <c r="N11" s="292">
        <f>SUM(O11:Q11)</f>
        <v>1098</v>
      </c>
      <c r="O11" s="292">
        <v>0</v>
      </c>
      <c r="P11" s="292">
        <v>1098</v>
      </c>
      <c r="Q11" s="292">
        <v>0</v>
      </c>
      <c r="R11" s="292">
        <f>SUM(S11:U11)</f>
        <v>4706</v>
      </c>
      <c r="S11" s="292">
        <v>343</v>
      </c>
      <c r="T11" s="292">
        <v>4363</v>
      </c>
      <c r="U11" s="292">
        <v>0</v>
      </c>
      <c r="V11" s="292">
        <f>SUM(W11:Y11)</f>
        <v>170</v>
      </c>
      <c r="W11" s="292">
        <v>0</v>
      </c>
      <c r="X11" s="292">
        <v>170</v>
      </c>
      <c r="Y11" s="292">
        <v>0</v>
      </c>
      <c r="Z11" s="292">
        <f>SUM(AA11:AC11)</f>
        <v>2296</v>
      </c>
      <c r="AA11" s="292">
        <v>0</v>
      </c>
      <c r="AB11" s="292">
        <v>2296</v>
      </c>
      <c r="AC11" s="292">
        <v>0</v>
      </c>
      <c r="AD11" s="292">
        <f>SUM(AE11,AI11,AM11,AQ11,AU11,AY11)</f>
        <v>14161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13209</v>
      </c>
      <c r="AJ11" s="292">
        <v>0</v>
      </c>
      <c r="AK11" s="292">
        <v>0</v>
      </c>
      <c r="AL11" s="292">
        <v>13209</v>
      </c>
      <c r="AM11" s="292">
        <f>SUM(AN11:AP11)</f>
        <v>724</v>
      </c>
      <c r="AN11" s="292">
        <v>0</v>
      </c>
      <c r="AO11" s="292">
        <v>0</v>
      </c>
      <c r="AP11" s="292">
        <v>724</v>
      </c>
      <c r="AQ11" s="292">
        <f>SUM(AR11:AT11)</f>
        <v>203</v>
      </c>
      <c r="AR11" s="292">
        <v>0</v>
      </c>
      <c r="AS11" s="292">
        <v>0</v>
      </c>
      <c r="AT11" s="292">
        <v>203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25</v>
      </c>
      <c r="AZ11" s="292">
        <v>0</v>
      </c>
      <c r="BA11" s="292">
        <v>0</v>
      </c>
      <c r="BB11" s="292">
        <v>25</v>
      </c>
      <c r="BC11" s="292">
        <f>SUM(BD11,BK11)</f>
        <v>4761</v>
      </c>
      <c r="BD11" s="292">
        <f>SUM(BE11:BJ11)</f>
        <v>4144</v>
      </c>
      <c r="BE11" s="292">
        <v>0</v>
      </c>
      <c r="BF11" s="292">
        <v>3021</v>
      </c>
      <c r="BG11" s="292">
        <v>466</v>
      </c>
      <c r="BH11" s="292">
        <v>646</v>
      </c>
      <c r="BI11" s="292">
        <v>0</v>
      </c>
      <c r="BJ11" s="292">
        <v>11</v>
      </c>
      <c r="BK11" s="292">
        <f>SUM(BL11:BQ11)</f>
        <v>617</v>
      </c>
      <c r="BL11" s="292">
        <v>0</v>
      </c>
      <c r="BM11" s="292">
        <v>502</v>
      </c>
      <c r="BN11" s="292">
        <v>0</v>
      </c>
      <c r="BO11" s="292">
        <v>115</v>
      </c>
      <c r="BP11" s="292">
        <v>0</v>
      </c>
      <c r="BQ11" s="292">
        <v>0</v>
      </c>
      <c r="BR11" s="292">
        <f>SUM(BY11,CF11)</f>
        <v>58577</v>
      </c>
      <c r="BS11" s="292">
        <f>SUM(BZ11,CG11)</f>
        <v>0</v>
      </c>
      <c r="BT11" s="292">
        <f>SUM(CA11,CH11)</f>
        <v>49184</v>
      </c>
      <c r="BU11" s="292">
        <f>SUM(CB11,CI11)</f>
        <v>1564</v>
      </c>
      <c r="BV11" s="292">
        <f>SUM(CC11,CJ11)</f>
        <v>5352</v>
      </c>
      <c r="BW11" s="292">
        <f>SUM(CD11,CK11)</f>
        <v>170</v>
      </c>
      <c r="BX11" s="292">
        <f>SUM(CE11,CL11)</f>
        <v>2307</v>
      </c>
      <c r="BY11" s="292">
        <f>SUM(BZ11:CE11)</f>
        <v>54433</v>
      </c>
      <c r="BZ11" s="292">
        <f>F11</f>
        <v>0</v>
      </c>
      <c r="CA11" s="292">
        <f>J11</f>
        <v>46163</v>
      </c>
      <c r="CB11" s="292">
        <f>N11</f>
        <v>1098</v>
      </c>
      <c r="CC11" s="292">
        <f>R11</f>
        <v>4706</v>
      </c>
      <c r="CD11" s="292">
        <f>V11</f>
        <v>170</v>
      </c>
      <c r="CE11" s="292">
        <f>Z11</f>
        <v>2296</v>
      </c>
      <c r="CF11" s="292">
        <f>SUM(CG11:CL11)</f>
        <v>4144</v>
      </c>
      <c r="CG11" s="292">
        <f>BE11</f>
        <v>0</v>
      </c>
      <c r="CH11" s="292">
        <f>BF11</f>
        <v>3021</v>
      </c>
      <c r="CI11" s="292">
        <f>BG11</f>
        <v>466</v>
      </c>
      <c r="CJ11" s="292">
        <f>BH11</f>
        <v>646</v>
      </c>
      <c r="CK11" s="292">
        <f>BI11</f>
        <v>0</v>
      </c>
      <c r="CL11" s="292">
        <f>BJ11</f>
        <v>11</v>
      </c>
      <c r="CM11" s="292">
        <f>SUM(CT11,DA11)</f>
        <v>14778</v>
      </c>
      <c r="CN11" s="292">
        <f>SUM(CU11,DB11)</f>
        <v>0</v>
      </c>
      <c r="CO11" s="292">
        <f>SUM(CV11,DC11)</f>
        <v>13711</v>
      </c>
      <c r="CP11" s="292">
        <f>SUM(CW11,DD11)</f>
        <v>724</v>
      </c>
      <c r="CQ11" s="292">
        <f>SUM(CX11,DE11)</f>
        <v>318</v>
      </c>
      <c r="CR11" s="292">
        <f>SUM(CY11,DF11)</f>
        <v>0</v>
      </c>
      <c r="CS11" s="292">
        <f>SUM(CZ11,DG11)</f>
        <v>25</v>
      </c>
      <c r="CT11" s="292">
        <f>SUM(CU11:CZ11)</f>
        <v>14161</v>
      </c>
      <c r="CU11" s="292">
        <f>AE11</f>
        <v>0</v>
      </c>
      <c r="CV11" s="292">
        <f>AI11</f>
        <v>13209</v>
      </c>
      <c r="CW11" s="292">
        <f>AM11</f>
        <v>724</v>
      </c>
      <c r="CX11" s="292">
        <f>AQ11</f>
        <v>203</v>
      </c>
      <c r="CY11" s="292">
        <f>AU11</f>
        <v>0</v>
      </c>
      <c r="CZ11" s="292">
        <f>AY11</f>
        <v>25</v>
      </c>
      <c r="DA11" s="292">
        <f>SUM(DB11:DG11)</f>
        <v>617</v>
      </c>
      <c r="DB11" s="292">
        <f>BL11</f>
        <v>0</v>
      </c>
      <c r="DC11" s="292">
        <f>BM11</f>
        <v>502</v>
      </c>
      <c r="DD11" s="292">
        <f>BN11</f>
        <v>0</v>
      </c>
      <c r="DE11" s="292">
        <f>BO11</f>
        <v>115</v>
      </c>
      <c r="DF11" s="292">
        <f>BP11</f>
        <v>0</v>
      </c>
      <c r="DG11" s="292">
        <f>BQ11</f>
        <v>0</v>
      </c>
      <c r="DH11" s="292">
        <v>0</v>
      </c>
      <c r="DI11" s="292">
        <f>SUM(DJ11:DM11)</f>
        <v>7</v>
      </c>
      <c r="DJ11" s="292">
        <v>7</v>
      </c>
      <c r="DK11" s="292">
        <v>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SUM(E12,AD12,BC12)</f>
        <v>80318</v>
      </c>
      <c r="E12" s="292">
        <f>SUM(F12,J12,N12,R12,V12,Z12)</f>
        <v>49892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44889</v>
      </c>
      <c r="K12" s="292">
        <v>0</v>
      </c>
      <c r="L12" s="292">
        <v>44889</v>
      </c>
      <c r="M12" s="292">
        <v>0</v>
      </c>
      <c r="N12" s="292">
        <f>SUM(O12:Q12)</f>
        <v>1447</v>
      </c>
      <c r="O12" s="292">
        <v>58</v>
      </c>
      <c r="P12" s="292">
        <v>1389</v>
      </c>
      <c r="Q12" s="292">
        <v>0</v>
      </c>
      <c r="R12" s="292">
        <f>SUM(S12:U12)</f>
        <v>2339</v>
      </c>
      <c r="S12" s="292">
        <v>0</v>
      </c>
      <c r="T12" s="292">
        <v>2339</v>
      </c>
      <c r="U12" s="292">
        <v>0</v>
      </c>
      <c r="V12" s="292">
        <f>SUM(W12:Y12)</f>
        <v>85</v>
      </c>
      <c r="W12" s="292">
        <v>0</v>
      </c>
      <c r="X12" s="292">
        <v>85</v>
      </c>
      <c r="Y12" s="292">
        <v>0</v>
      </c>
      <c r="Z12" s="292">
        <f>SUM(AA12:AC12)</f>
        <v>1132</v>
      </c>
      <c r="AA12" s="292">
        <v>0</v>
      </c>
      <c r="AB12" s="292">
        <v>1132</v>
      </c>
      <c r="AC12" s="292">
        <v>0</v>
      </c>
      <c r="AD12" s="292">
        <f>SUM(AE12,AI12,AM12,AQ12,AU12,AY12)</f>
        <v>18237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16723</v>
      </c>
      <c r="AJ12" s="292">
        <v>0</v>
      </c>
      <c r="AK12" s="292">
        <v>0</v>
      </c>
      <c r="AL12" s="292">
        <v>16723</v>
      </c>
      <c r="AM12" s="292">
        <f>SUM(AN12:AP12)</f>
        <v>269</v>
      </c>
      <c r="AN12" s="292">
        <v>0</v>
      </c>
      <c r="AO12" s="292">
        <v>0</v>
      </c>
      <c r="AP12" s="292">
        <v>269</v>
      </c>
      <c r="AQ12" s="292">
        <f>SUM(AR12:AT12)</f>
        <v>1240</v>
      </c>
      <c r="AR12" s="292">
        <v>0</v>
      </c>
      <c r="AS12" s="292">
        <v>0</v>
      </c>
      <c r="AT12" s="292">
        <v>1240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5</v>
      </c>
      <c r="AZ12" s="292">
        <v>0</v>
      </c>
      <c r="BA12" s="292">
        <v>0</v>
      </c>
      <c r="BB12" s="292">
        <v>5</v>
      </c>
      <c r="BC12" s="292">
        <f>SUM(BD12,BK12)</f>
        <v>12189</v>
      </c>
      <c r="BD12" s="292">
        <f>SUM(BE12:BJ12)</f>
        <v>2232</v>
      </c>
      <c r="BE12" s="292">
        <v>0</v>
      </c>
      <c r="BF12" s="292">
        <v>858</v>
      </c>
      <c r="BG12" s="292">
        <v>153</v>
      </c>
      <c r="BH12" s="292">
        <v>312</v>
      </c>
      <c r="BI12" s="292">
        <v>0</v>
      </c>
      <c r="BJ12" s="292">
        <v>909</v>
      </c>
      <c r="BK12" s="292">
        <f>SUM(BL12:BQ12)</f>
        <v>9957</v>
      </c>
      <c r="BL12" s="292">
        <v>0</v>
      </c>
      <c r="BM12" s="292">
        <v>4587</v>
      </c>
      <c r="BN12" s="292">
        <v>84</v>
      </c>
      <c r="BO12" s="292">
        <v>4922</v>
      </c>
      <c r="BP12" s="292">
        <v>0</v>
      </c>
      <c r="BQ12" s="292">
        <v>364</v>
      </c>
      <c r="BR12" s="292">
        <f>SUM(BY12,CF12)</f>
        <v>52124</v>
      </c>
      <c r="BS12" s="292">
        <f>SUM(BZ12,CG12)</f>
        <v>0</v>
      </c>
      <c r="BT12" s="292">
        <f>SUM(CA12,CH12)</f>
        <v>45747</v>
      </c>
      <c r="BU12" s="292">
        <f>SUM(CB12,CI12)</f>
        <v>1600</v>
      </c>
      <c r="BV12" s="292">
        <f>SUM(CC12,CJ12)</f>
        <v>2651</v>
      </c>
      <c r="BW12" s="292">
        <f>SUM(CD12,CK12)</f>
        <v>85</v>
      </c>
      <c r="BX12" s="292">
        <f>SUM(CE12,CL12)</f>
        <v>2041</v>
      </c>
      <c r="BY12" s="292">
        <f>SUM(BZ12:CE12)</f>
        <v>49892</v>
      </c>
      <c r="BZ12" s="292">
        <f>F12</f>
        <v>0</v>
      </c>
      <c r="CA12" s="292">
        <f>J12</f>
        <v>44889</v>
      </c>
      <c r="CB12" s="292">
        <f>N12</f>
        <v>1447</v>
      </c>
      <c r="CC12" s="292">
        <f>R12</f>
        <v>2339</v>
      </c>
      <c r="CD12" s="292">
        <f>V12</f>
        <v>85</v>
      </c>
      <c r="CE12" s="292">
        <f>Z12</f>
        <v>1132</v>
      </c>
      <c r="CF12" s="292">
        <f>SUM(CG12:CL12)</f>
        <v>2232</v>
      </c>
      <c r="CG12" s="292">
        <f>BE12</f>
        <v>0</v>
      </c>
      <c r="CH12" s="292">
        <f>BF12</f>
        <v>858</v>
      </c>
      <c r="CI12" s="292">
        <f>BG12</f>
        <v>153</v>
      </c>
      <c r="CJ12" s="292">
        <f>BH12</f>
        <v>312</v>
      </c>
      <c r="CK12" s="292">
        <f>BI12</f>
        <v>0</v>
      </c>
      <c r="CL12" s="292">
        <f>BJ12</f>
        <v>909</v>
      </c>
      <c r="CM12" s="292">
        <f>SUM(CT12,DA12)</f>
        <v>28194</v>
      </c>
      <c r="CN12" s="292">
        <f>SUM(CU12,DB12)</f>
        <v>0</v>
      </c>
      <c r="CO12" s="292">
        <f>SUM(CV12,DC12)</f>
        <v>21310</v>
      </c>
      <c r="CP12" s="292">
        <f>SUM(CW12,DD12)</f>
        <v>353</v>
      </c>
      <c r="CQ12" s="292">
        <f>SUM(CX12,DE12)</f>
        <v>6162</v>
      </c>
      <c r="CR12" s="292">
        <f>SUM(CY12,DF12)</f>
        <v>0</v>
      </c>
      <c r="CS12" s="292">
        <f>SUM(CZ12,DG12)</f>
        <v>369</v>
      </c>
      <c r="CT12" s="292">
        <f>SUM(CU12:CZ12)</f>
        <v>18237</v>
      </c>
      <c r="CU12" s="292">
        <f>AE12</f>
        <v>0</v>
      </c>
      <c r="CV12" s="292">
        <f>AI12</f>
        <v>16723</v>
      </c>
      <c r="CW12" s="292">
        <f>AM12</f>
        <v>269</v>
      </c>
      <c r="CX12" s="292">
        <f>AQ12</f>
        <v>1240</v>
      </c>
      <c r="CY12" s="292">
        <f>AU12</f>
        <v>0</v>
      </c>
      <c r="CZ12" s="292">
        <f>AY12</f>
        <v>5</v>
      </c>
      <c r="DA12" s="292">
        <f>SUM(DB12:DG12)</f>
        <v>9957</v>
      </c>
      <c r="DB12" s="292">
        <f>BL12</f>
        <v>0</v>
      </c>
      <c r="DC12" s="292">
        <f>BM12</f>
        <v>4587</v>
      </c>
      <c r="DD12" s="292">
        <f>BN12</f>
        <v>84</v>
      </c>
      <c r="DE12" s="292">
        <f>BO12</f>
        <v>4922</v>
      </c>
      <c r="DF12" s="292">
        <f>BP12</f>
        <v>0</v>
      </c>
      <c r="DG12" s="292">
        <f>BQ12</f>
        <v>364</v>
      </c>
      <c r="DH12" s="292">
        <v>173</v>
      </c>
      <c r="DI12" s="292">
        <f>SUM(DJ12:DM12)</f>
        <v>8</v>
      </c>
      <c r="DJ12" s="292">
        <v>8</v>
      </c>
      <c r="DK12" s="292">
        <v>0</v>
      </c>
      <c r="DL12" s="292">
        <v>0</v>
      </c>
      <c r="DM12" s="292">
        <v>0</v>
      </c>
    </row>
    <row r="13" spans="1:117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SUM(E13,AD13,BC13)</f>
        <v>19444</v>
      </c>
      <c r="E13" s="292">
        <f>SUM(F13,J13,N13,R13,V13,Z13)</f>
        <v>12998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10489</v>
      </c>
      <c r="K13" s="292">
        <v>74</v>
      </c>
      <c r="L13" s="292">
        <v>10415</v>
      </c>
      <c r="M13" s="292">
        <v>0</v>
      </c>
      <c r="N13" s="292">
        <f>SUM(O13:Q13)</f>
        <v>467</v>
      </c>
      <c r="O13" s="292">
        <v>18</v>
      </c>
      <c r="P13" s="292">
        <v>449</v>
      </c>
      <c r="Q13" s="292">
        <v>0</v>
      </c>
      <c r="R13" s="292">
        <f>SUM(S13:U13)</f>
        <v>2042</v>
      </c>
      <c r="S13" s="292">
        <v>1</v>
      </c>
      <c r="T13" s="292">
        <v>2041</v>
      </c>
      <c r="U13" s="292">
        <v>0</v>
      </c>
      <c r="V13" s="292">
        <f>SUM(W13:Y13)</f>
        <v>0</v>
      </c>
      <c r="W13" s="292">
        <v>0</v>
      </c>
      <c r="X13" s="292">
        <v>0</v>
      </c>
      <c r="Y13" s="292">
        <v>0</v>
      </c>
      <c r="Z13" s="292">
        <f>SUM(AA13:AC13)</f>
        <v>0</v>
      </c>
      <c r="AA13" s="292">
        <v>0</v>
      </c>
      <c r="AB13" s="292">
        <v>0</v>
      </c>
      <c r="AC13" s="292">
        <v>0</v>
      </c>
      <c r="AD13" s="292">
        <f>SUM(AE13,AI13,AM13,AQ13,AU13,AY13)</f>
        <v>2572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2424</v>
      </c>
      <c r="AJ13" s="292">
        <v>0</v>
      </c>
      <c r="AK13" s="292">
        <v>0</v>
      </c>
      <c r="AL13" s="292">
        <v>2424</v>
      </c>
      <c r="AM13" s="292">
        <f>SUM(AN13:AP13)</f>
        <v>148</v>
      </c>
      <c r="AN13" s="292">
        <v>0</v>
      </c>
      <c r="AO13" s="292">
        <v>0</v>
      </c>
      <c r="AP13" s="292">
        <v>148</v>
      </c>
      <c r="AQ13" s="292">
        <f>SUM(AR13:AT13)</f>
        <v>0</v>
      </c>
      <c r="AR13" s="292">
        <v>0</v>
      </c>
      <c r="AS13" s="292">
        <v>0</v>
      </c>
      <c r="AT13" s="292">
        <v>0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0</v>
      </c>
      <c r="AZ13" s="292">
        <v>0</v>
      </c>
      <c r="BA13" s="292">
        <v>0</v>
      </c>
      <c r="BB13" s="292">
        <v>0</v>
      </c>
      <c r="BC13" s="292">
        <f>SUM(BD13,BK13)</f>
        <v>3874</v>
      </c>
      <c r="BD13" s="292">
        <f>SUM(BE13:BJ13)</f>
        <v>1268</v>
      </c>
      <c r="BE13" s="292">
        <v>0</v>
      </c>
      <c r="BF13" s="292">
        <v>1103</v>
      </c>
      <c r="BG13" s="292">
        <v>165</v>
      </c>
      <c r="BH13" s="292">
        <v>0</v>
      </c>
      <c r="BI13" s="292">
        <v>0</v>
      </c>
      <c r="BJ13" s="292">
        <v>0</v>
      </c>
      <c r="BK13" s="292">
        <f>SUM(BL13:BQ13)</f>
        <v>2606</v>
      </c>
      <c r="BL13" s="292">
        <v>0</v>
      </c>
      <c r="BM13" s="292">
        <v>2511</v>
      </c>
      <c r="BN13" s="292">
        <v>95</v>
      </c>
      <c r="BO13" s="292">
        <v>0</v>
      </c>
      <c r="BP13" s="292">
        <v>0</v>
      </c>
      <c r="BQ13" s="292">
        <v>0</v>
      </c>
      <c r="BR13" s="292">
        <f>SUM(BY13,CF13)</f>
        <v>14266</v>
      </c>
      <c r="BS13" s="292">
        <f>SUM(BZ13,CG13)</f>
        <v>0</v>
      </c>
      <c r="BT13" s="292">
        <f>SUM(CA13,CH13)</f>
        <v>11592</v>
      </c>
      <c r="BU13" s="292">
        <f>SUM(CB13,CI13)</f>
        <v>632</v>
      </c>
      <c r="BV13" s="292">
        <f>SUM(CC13,CJ13)</f>
        <v>2042</v>
      </c>
      <c r="BW13" s="292">
        <f>SUM(CD13,CK13)</f>
        <v>0</v>
      </c>
      <c r="BX13" s="292">
        <f>SUM(CE13,CL13)</f>
        <v>0</v>
      </c>
      <c r="BY13" s="292">
        <f>SUM(BZ13:CE13)</f>
        <v>12998</v>
      </c>
      <c r="BZ13" s="292">
        <f>F13</f>
        <v>0</v>
      </c>
      <c r="CA13" s="292">
        <f>J13</f>
        <v>10489</v>
      </c>
      <c r="CB13" s="292">
        <f>N13</f>
        <v>467</v>
      </c>
      <c r="CC13" s="292">
        <f>R13</f>
        <v>2042</v>
      </c>
      <c r="CD13" s="292">
        <f>V13</f>
        <v>0</v>
      </c>
      <c r="CE13" s="292">
        <f>Z13</f>
        <v>0</v>
      </c>
      <c r="CF13" s="292">
        <f>SUM(CG13:CL13)</f>
        <v>1268</v>
      </c>
      <c r="CG13" s="292">
        <f>BE13</f>
        <v>0</v>
      </c>
      <c r="CH13" s="292">
        <f>BF13</f>
        <v>1103</v>
      </c>
      <c r="CI13" s="292">
        <f>BG13</f>
        <v>165</v>
      </c>
      <c r="CJ13" s="292">
        <f>BH13</f>
        <v>0</v>
      </c>
      <c r="CK13" s="292">
        <f>BI13</f>
        <v>0</v>
      </c>
      <c r="CL13" s="292">
        <f>BJ13</f>
        <v>0</v>
      </c>
      <c r="CM13" s="292">
        <f>SUM(CT13,DA13)</f>
        <v>5178</v>
      </c>
      <c r="CN13" s="292">
        <f>SUM(CU13,DB13)</f>
        <v>0</v>
      </c>
      <c r="CO13" s="292">
        <f>SUM(CV13,DC13)</f>
        <v>4935</v>
      </c>
      <c r="CP13" s="292">
        <f>SUM(CW13,DD13)</f>
        <v>243</v>
      </c>
      <c r="CQ13" s="292">
        <f>SUM(CX13,DE13)</f>
        <v>0</v>
      </c>
      <c r="CR13" s="292">
        <f>SUM(CY13,DF13)</f>
        <v>0</v>
      </c>
      <c r="CS13" s="292">
        <f>SUM(CZ13,DG13)</f>
        <v>0</v>
      </c>
      <c r="CT13" s="292">
        <f>SUM(CU13:CZ13)</f>
        <v>2572</v>
      </c>
      <c r="CU13" s="292">
        <f>AE13</f>
        <v>0</v>
      </c>
      <c r="CV13" s="292">
        <f>AI13</f>
        <v>2424</v>
      </c>
      <c r="CW13" s="292">
        <f>AM13</f>
        <v>148</v>
      </c>
      <c r="CX13" s="292">
        <f>AQ13</f>
        <v>0</v>
      </c>
      <c r="CY13" s="292">
        <f>AU13</f>
        <v>0</v>
      </c>
      <c r="CZ13" s="292">
        <f>AY13</f>
        <v>0</v>
      </c>
      <c r="DA13" s="292">
        <f>SUM(DB13:DG13)</f>
        <v>2606</v>
      </c>
      <c r="DB13" s="292">
        <f>BL13</f>
        <v>0</v>
      </c>
      <c r="DC13" s="292">
        <f>BM13</f>
        <v>2511</v>
      </c>
      <c r="DD13" s="292">
        <f>BN13</f>
        <v>95</v>
      </c>
      <c r="DE13" s="292">
        <f>BO13</f>
        <v>0</v>
      </c>
      <c r="DF13" s="292">
        <f>BP13</f>
        <v>0</v>
      </c>
      <c r="DG13" s="292">
        <f>BQ13</f>
        <v>0</v>
      </c>
      <c r="DH13" s="292">
        <v>0</v>
      </c>
      <c r="DI13" s="292">
        <f>SUM(DJ13:DM13)</f>
        <v>0</v>
      </c>
      <c r="DJ13" s="292">
        <v>0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SUM(E14,AD14,BC14)</f>
        <v>26482</v>
      </c>
      <c r="E14" s="292">
        <f>SUM(F14,J14,N14,R14,V14,Z14)</f>
        <v>18659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14582</v>
      </c>
      <c r="K14" s="292">
        <v>0</v>
      </c>
      <c r="L14" s="292">
        <v>14386</v>
      </c>
      <c r="M14" s="292">
        <v>196</v>
      </c>
      <c r="N14" s="292">
        <f>SUM(O14:Q14)</f>
        <v>292</v>
      </c>
      <c r="O14" s="292">
        <v>0</v>
      </c>
      <c r="P14" s="292">
        <v>291</v>
      </c>
      <c r="Q14" s="292">
        <v>1</v>
      </c>
      <c r="R14" s="292">
        <f>SUM(S14:U14)</f>
        <v>3758</v>
      </c>
      <c r="S14" s="292">
        <v>0</v>
      </c>
      <c r="T14" s="292">
        <v>3757</v>
      </c>
      <c r="U14" s="292">
        <v>1</v>
      </c>
      <c r="V14" s="292">
        <f>SUM(W14:Y14)</f>
        <v>22</v>
      </c>
      <c r="W14" s="292">
        <v>0</v>
      </c>
      <c r="X14" s="292">
        <v>22</v>
      </c>
      <c r="Y14" s="292">
        <v>0</v>
      </c>
      <c r="Z14" s="292">
        <f>SUM(AA14:AC14)</f>
        <v>5</v>
      </c>
      <c r="AA14" s="292">
        <v>0</v>
      </c>
      <c r="AB14" s="292">
        <v>0</v>
      </c>
      <c r="AC14" s="292">
        <v>5</v>
      </c>
      <c r="AD14" s="292">
        <f>SUM(AE14,AI14,AM14,AQ14,AU14,AY14)</f>
        <v>5370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5293</v>
      </c>
      <c r="AJ14" s="292">
        <v>0</v>
      </c>
      <c r="AK14" s="292">
        <v>0</v>
      </c>
      <c r="AL14" s="292">
        <v>5293</v>
      </c>
      <c r="AM14" s="292">
        <f>SUM(AN14:AP14)</f>
        <v>0</v>
      </c>
      <c r="AN14" s="292">
        <v>0</v>
      </c>
      <c r="AO14" s="292">
        <v>0</v>
      </c>
      <c r="AP14" s="292">
        <v>0</v>
      </c>
      <c r="AQ14" s="292">
        <f>SUM(AR14:AT14)</f>
        <v>72</v>
      </c>
      <c r="AR14" s="292">
        <v>0</v>
      </c>
      <c r="AS14" s="292">
        <v>0</v>
      </c>
      <c r="AT14" s="292">
        <v>72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5</v>
      </c>
      <c r="AZ14" s="292">
        <v>0</v>
      </c>
      <c r="BA14" s="292">
        <v>0</v>
      </c>
      <c r="BB14" s="292">
        <v>5</v>
      </c>
      <c r="BC14" s="292">
        <f>SUM(BD14,BK14)</f>
        <v>2453</v>
      </c>
      <c r="BD14" s="292">
        <f>SUM(BE14:BJ14)</f>
        <v>1378</v>
      </c>
      <c r="BE14" s="292">
        <v>0</v>
      </c>
      <c r="BF14" s="292">
        <v>802</v>
      </c>
      <c r="BG14" s="292">
        <v>37</v>
      </c>
      <c r="BH14" s="292">
        <v>353</v>
      </c>
      <c r="BI14" s="292">
        <v>0</v>
      </c>
      <c r="BJ14" s="292">
        <v>186</v>
      </c>
      <c r="BK14" s="292">
        <f>SUM(BL14:BQ14)</f>
        <v>1075</v>
      </c>
      <c r="BL14" s="292">
        <v>0</v>
      </c>
      <c r="BM14" s="292">
        <v>1025</v>
      </c>
      <c r="BN14" s="292">
        <v>0</v>
      </c>
      <c r="BO14" s="292">
        <v>38</v>
      </c>
      <c r="BP14" s="292">
        <v>0</v>
      </c>
      <c r="BQ14" s="292">
        <v>12</v>
      </c>
      <c r="BR14" s="292">
        <f>SUM(BY14,CF14)</f>
        <v>20037</v>
      </c>
      <c r="BS14" s="292">
        <f>SUM(BZ14,CG14)</f>
        <v>0</v>
      </c>
      <c r="BT14" s="292">
        <f>SUM(CA14,CH14)</f>
        <v>15384</v>
      </c>
      <c r="BU14" s="292">
        <f>SUM(CB14,CI14)</f>
        <v>329</v>
      </c>
      <c r="BV14" s="292">
        <f>SUM(CC14,CJ14)</f>
        <v>4111</v>
      </c>
      <c r="BW14" s="292">
        <f>SUM(CD14,CK14)</f>
        <v>22</v>
      </c>
      <c r="BX14" s="292">
        <f>SUM(CE14,CL14)</f>
        <v>191</v>
      </c>
      <c r="BY14" s="292">
        <f>SUM(BZ14:CE14)</f>
        <v>18659</v>
      </c>
      <c r="BZ14" s="292">
        <f>F14</f>
        <v>0</v>
      </c>
      <c r="CA14" s="292">
        <f>J14</f>
        <v>14582</v>
      </c>
      <c r="CB14" s="292">
        <f>N14</f>
        <v>292</v>
      </c>
      <c r="CC14" s="292">
        <f>R14</f>
        <v>3758</v>
      </c>
      <c r="CD14" s="292">
        <f>V14</f>
        <v>22</v>
      </c>
      <c r="CE14" s="292">
        <f>Z14</f>
        <v>5</v>
      </c>
      <c r="CF14" s="292">
        <f>SUM(CG14:CL14)</f>
        <v>1378</v>
      </c>
      <c r="CG14" s="292">
        <f>BE14</f>
        <v>0</v>
      </c>
      <c r="CH14" s="292">
        <f>BF14</f>
        <v>802</v>
      </c>
      <c r="CI14" s="292">
        <f>BG14</f>
        <v>37</v>
      </c>
      <c r="CJ14" s="292">
        <f>BH14</f>
        <v>353</v>
      </c>
      <c r="CK14" s="292">
        <f>BI14</f>
        <v>0</v>
      </c>
      <c r="CL14" s="292">
        <f>BJ14</f>
        <v>186</v>
      </c>
      <c r="CM14" s="292">
        <f>SUM(CT14,DA14)</f>
        <v>6445</v>
      </c>
      <c r="CN14" s="292">
        <f>SUM(CU14,DB14)</f>
        <v>0</v>
      </c>
      <c r="CO14" s="292">
        <f>SUM(CV14,DC14)</f>
        <v>6318</v>
      </c>
      <c r="CP14" s="292">
        <f>SUM(CW14,DD14)</f>
        <v>0</v>
      </c>
      <c r="CQ14" s="292">
        <f>SUM(CX14,DE14)</f>
        <v>110</v>
      </c>
      <c r="CR14" s="292">
        <f>SUM(CY14,DF14)</f>
        <v>0</v>
      </c>
      <c r="CS14" s="292">
        <f>SUM(CZ14,DG14)</f>
        <v>17</v>
      </c>
      <c r="CT14" s="292">
        <f>SUM(CU14:CZ14)</f>
        <v>5370</v>
      </c>
      <c r="CU14" s="292">
        <f>AE14</f>
        <v>0</v>
      </c>
      <c r="CV14" s="292">
        <f>AI14</f>
        <v>5293</v>
      </c>
      <c r="CW14" s="292">
        <f>AM14</f>
        <v>0</v>
      </c>
      <c r="CX14" s="292">
        <f>AQ14</f>
        <v>72</v>
      </c>
      <c r="CY14" s="292">
        <f>AU14</f>
        <v>0</v>
      </c>
      <c r="CZ14" s="292">
        <f>AY14</f>
        <v>5</v>
      </c>
      <c r="DA14" s="292">
        <f>SUM(DB14:DG14)</f>
        <v>1075</v>
      </c>
      <c r="DB14" s="292">
        <f>BL14</f>
        <v>0</v>
      </c>
      <c r="DC14" s="292">
        <f>BM14</f>
        <v>1025</v>
      </c>
      <c r="DD14" s="292">
        <f>BN14</f>
        <v>0</v>
      </c>
      <c r="DE14" s="292">
        <f>BO14</f>
        <v>38</v>
      </c>
      <c r="DF14" s="292">
        <f>BP14</f>
        <v>0</v>
      </c>
      <c r="DG14" s="292">
        <f>BQ14</f>
        <v>12</v>
      </c>
      <c r="DH14" s="292">
        <v>0</v>
      </c>
      <c r="DI14" s="292">
        <f>SUM(DJ14:DM14)</f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SUM(E15,AD15,BC15)</f>
        <v>31595</v>
      </c>
      <c r="E15" s="292">
        <f>SUM(F15,J15,N15,R15,V15,Z15)</f>
        <v>19863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17942</v>
      </c>
      <c r="K15" s="292">
        <v>3965</v>
      </c>
      <c r="L15" s="292">
        <v>13977</v>
      </c>
      <c r="M15" s="292">
        <v>0</v>
      </c>
      <c r="N15" s="292">
        <f>SUM(O15:Q15)</f>
        <v>1217</v>
      </c>
      <c r="O15" s="292">
        <v>0</v>
      </c>
      <c r="P15" s="292">
        <v>1217</v>
      </c>
      <c r="Q15" s="292">
        <v>0</v>
      </c>
      <c r="R15" s="292">
        <f>SUM(S15:U15)</f>
        <v>559</v>
      </c>
      <c r="S15" s="292">
        <v>0</v>
      </c>
      <c r="T15" s="292">
        <v>559</v>
      </c>
      <c r="U15" s="292">
        <v>0</v>
      </c>
      <c r="V15" s="292">
        <f>SUM(W15:Y15)</f>
        <v>0</v>
      </c>
      <c r="W15" s="292">
        <v>0</v>
      </c>
      <c r="X15" s="292">
        <v>0</v>
      </c>
      <c r="Y15" s="292">
        <v>0</v>
      </c>
      <c r="Z15" s="292">
        <f>SUM(AA15:AC15)</f>
        <v>145</v>
      </c>
      <c r="AA15" s="292">
        <v>68</v>
      </c>
      <c r="AB15" s="292">
        <v>77</v>
      </c>
      <c r="AC15" s="292">
        <v>0</v>
      </c>
      <c r="AD15" s="292">
        <f>SUM(AE15,AI15,AM15,AQ15,AU15,AY15)</f>
        <v>0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0</v>
      </c>
      <c r="AJ15" s="292">
        <v>0</v>
      </c>
      <c r="AK15" s="292">
        <v>0</v>
      </c>
      <c r="AL15" s="292">
        <v>0</v>
      </c>
      <c r="AM15" s="292">
        <f>SUM(AN15:AP15)</f>
        <v>0</v>
      </c>
      <c r="AN15" s="292">
        <v>0</v>
      </c>
      <c r="AO15" s="292">
        <v>0</v>
      </c>
      <c r="AP15" s="292">
        <v>0</v>
      </c>
      <c r="AQ15" s="292">
        <f>SUM(AR15:AT15)</f>
        <v>0</v>
      </c>
      <c r="AR15" s="292">
        <v>0</v>
      </c>
      <c r="AS15" s="292">
        <v>0</v>
      </c>
      <c r="AT15" s="292">
        <v>0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0</v>
      </c>
      <c r="AZ15" s="292">
        <v>0</v>
      </c>
      <c r="BA15" s="292">
        <v>0</v>
      </c>
      <c r="BB15" s="292">
        <v>0</v>
      </c>
      <c r="BC15" s="292">
        <f>SUM(BD15,BK15)</f>
        <v>11732</v>
      </c>
      <c r="BD15" s="292">
        <f>SUM(BE15:BJ15)</f>
        <v>871</v>
      </c>
      <c r="BE15" s="292">
        <v>0</v>
      </c>
      <c r="BF15" s="292">
        <v>756</v>
      </c>
      <c r="BG15" s="292">
        <v>109</v>
      </c>
      <c r="BH15" s="292">
        <v>0</v>
      </c>
      <c r="BI15" s="292">
        <v>0</v>
      </c>
      <c r="BJ15" s="292">
        <v>6</v>
      </c>
      <c r="BK15" s="292">
        <f>SUM(BL15:BQ15)</f>
        <v>10861</v>
      </c>
      <c r="BL15" s="292">
        <v>0</v>
      </c>
      <c r="BM15" s="292">
        <v>10547</v>
      </c>
      <c r="BN15" s="292">
        <v>314</v>
      </c>
      <c r="BO15" s="292">
        <v>0</v>
      </c>
      <c r="BP15" s="292">
        <v>0</v>
      </c>
      <c r="BQ15" s="292">
        <v>0</v>
      </c>
      <c r="BR15" s="292">
        <f>SUM(BY15,CF15)</f>
        <v>20734</v>
      </c>
      <c r="BS15" s="292">
        <f>SUM(BZ15,CG15)</f>
        <v>0</v>
      </c>
      <c r="BT15" s="292">
        <f>SUM(CA15,CH15)</f>
        <v>18698</v>
      </c>
      <c r="BU15" s="292">
        <f>SUM(CB15,CI15)</f>
        <v>1326</v>
      </c>
      <c r="BV15" s="292">
        <f>SUM(CC15,CJ15)</f>
        <v>559</v>
      </c>
      <c r="BW15" s="292">
        <f>SUM(CD15,CK15)</f>
        <v>0</v>
      </c>
      <c r="BX15" s="292">
        <f>SUM(CE15,CL15)</f>
        <v>151</v>
      </c>
      <c r="BY15" s="292">
        <f>SUM(BZ15:CE15)</f>
        <v>19863</v>
      </c>
      <c r="BZ15" s="292">
        <f>F15</f>
        <v>0</v>
      </c>
      <c r="CA15" s="292">
        <f>J15</f>
        <v>17942</v>
      </c>
      <c r="CB15" s="292">
        <f>N15</f>
        <v>1217</v>
      </c>
      <c r="CC15" s="292">
        <f>R15</f>
        <v>559</v>
      </c>
      <c r="CD15" s="292">
        <f>V15</f>
        <v>0</v>
      </c>
      <c r="CE15" s="292">
        <f>Z15</f>
        <v>145</v>
      </c>
      <c r="CF15" s="292">
        <f>SUM(CG15:CL15)</f>
        <v>871</v>
      </c>
      <c r="CG15" s="292">
        <f>BE15</f>
        <v>0</v>
      </c>
      <c r="CH15" s="292">
        <f>BF15</f>
        <v>756</v>
      </c>
      <c r="CI15" s="292">
        <f>BG15</f>
        <v>109</v>
      </c>
      <c r="CJ15" s="292">
        <f>BH15</f>
        <v>0</v>
      </c>
      <c r="CK15" s="292">
        <f>BI15</f>
        <v>0</v>
      </c>
      <c r="CL15" s="292">
        <f>BJ15</f>
        <v>6</v>
      </c>
      <c r="CM15" s="292">
        <f>SUM(CT15,DA15)</f>
        <v>10861</v>
      </c>
      <c r="CN15" s="292">
        <f>SUM(CU15,DB15)</f>
        <v>0</v>
      </c>
      <c r="CO15" s="292">
        <f>SUM(CV15,DC15)</f>
        <v>10547</v>
      </c>
      <c r="CP15" s="292">
        <f>SUM(CW15,DD15)</f>
        <v>314</v>
      </c>
      <c r="CQ15" s="292">
        <f>SUM(CX15,DE15)</f>
        <v>0</v>
      </c>
      <c r="CR15" s="292">
        <f>SUM(CY15,DF15)</f>
        <v>0</v>
      </c>
      <c r="CS15" s="292">
        <f>SUM(CZ15,DG15)</f>
        <v>0</v>
      </c>
      <c r="CT15" s="292">
        <f>SUM(CU15:CZ15)</f>
        <v>0</v>
      </c>
      <c r="CU15" s="292">
        <f>AE15</f>
        <v>0</v>
      </c>
      <c r="CV15" s="292">
        <f>AI15</f>
        <v>0</v>
      </c>
      <c r="CW15" s="292">
        <f>AM15</f>
        <v>0</v>
      </c>
      <c r="CX15" s="292">
        <f>AQ15</f>
        <v>0</v>
      </c>
      <c r="CY15" s="292">
        <f>AU15</f>
        <v>0</v>
      </c>
      <c r="CZ15" s="292">
        <f>AY15</f>
        <v>0</v>
      </c>
      <c r="DA15" s="292">
        <f>SUM(DB15:DG15)</f>
        <v>10861</v>
      </c>
      <c r="DB15" s="292">
        <f>BL15</f>
        <v>0</v>
      </c>
      <c r="DC15" s="292">
        <f>BM15</f>
        <v>10547</v>
      </c>
      <c r="DD15" s="292">
        <f>BN15</f>
        <v>314</v>
      </c>
      <c r="DE15" s="292">
        <f>BO15</f>
        <v>0</v>
      </c>
      <c r="DF15" s="292">
        <f>BP15</f>
        <v>0</v>
      </c>
      <c r="DG15" s="292">
        <f>BQ15</f>
        <v>0</v>
      </c>
      <c r="DH15" s="292">
        <v>0</v>
      </c>
      <c r="DI15" s="292">
        <f>SUM(DJ15:DM15)</f>
        <v>0</v>
      </c>
      <c r="DJ15" s="292">
        <v>0</v>
      </c>
      <c r="DK15" s="292">
        <v>0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SUM(E16,AD16,BC16)</f>
        <v>26537</v>
      </c>
      <c r="E16" s="292">
        <f>SUM(F16,J16,N16,R16,V16,Z16)</f>
        <v>16463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14609</v>
      </c>
      <c r="K16" s="292">
        <v>0</v>
      </c>
      <c r="L16" s="292">
        <v>14609</v>
      </c>
      <c r="M16" s="292">
        <v>0</v>
      </c>
      <c r="N16" s="292">
        <f>SUM(O16:Q16)</f>
        <v>580</v>
      </c>
      <c r="O16" s="292">
        <v>0</v>
      </c>
      <c r="P16" s="292">
        <v>580</v>
      </c>
      <c r="Q16" s="292">
        <v>0</v>
      </c>
      <c r="R16" s="292">
        <f>SUM(S16:U16)</f>
        <v>1259</v>
      </c>
      <c r="S16" s="292">
        <v>554</v>
      </c>
      <c r="T16" s="292">
        <v>705</v>
      </c>
      <c r="U16" s="292">
        <v>0</v>
      </c>
      <c r="V16" s="292">
        <f>SUM(W16:Y16)</f>
        <v>3</v>
      </c>
      <c r="W16" s="292">
        <v>0</v>
      </c>
      <c r="X16" s="292">
        <v>3</v>
      </c>
      <c r="Y16" s="292">
        <v>0</v>
      </c>
      <c r="Z16" s="292">
        <f>SUM(AA16:AC16)</f>
        <v>12</v>
      </c>
      <c r="AA16" s="292">
        <v>12</v>
      </c>
      <c r="AB16" s="292">
        <v>0</v>
      </c>
      <c r="AC16" s="292">
        <v>0</v>
      </c>
      <c r="AD16" s="292">
        <f>SUM(AE16,AI16,AM16,AQ16,AU16,AY16)</f>
        <v>4995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4961</v>
      </c>
      <c r="AJ16" s="292">
        <v>0</v>
      </c>
      <c r="AK16" s="292">
        <v>0</v>
      </c>
      <c r="AL16" s="292">
        <v>4961</v>
      </c>
      <c r="AM16" s="292">
        <f>SUM(AN16:AP16)</f>
        <v>34</v>
      </c>
      <c r="AN16" s="292">
        <v>0</v>
      </c>
      <c r="AO16" s="292">
        <v>0</v>
      </c>
      <c r="AP16" s="292">
        <v>34</v>
      </c>
      <c r="AQ16" s="292">
        <f>SUM(AR16:AT16)</f>
        <v>0</v>
      </c>
      <c r="AR16" s="292">
        <v>0</v>
      </c>
      <c r="AS16" s="292">
        <v>0</v>
      </c>
      <c r="AT16" s="292">
        <v>0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0</v>
      </c>
      <c r="AZ16" s="292">
        <v>0</v>
      </c>
      <c r="BA16" s="292">
        <v>0</v>
      </c>
      <c r="BB16" s="292">
        <v>0</v>
      </c>
      <c r="BC16" s="292">
        <f>SUM(BD16,BK16)</f>
        <v>5079</v>
      </c>
      <c r="BD16" s="292">
        <f>SUM(BE16:BJ16)</f>
        <v>4252</v>
      </c>
      <c r="BE16" s="292">
        <v>0</v>
      </c>
      <c r="BF16" s="292">
        <v>3053</v>
      </c>
      <c r="BG16" s="292">
        <v>371</v>
      </c>
      <c r="BH16" s="292">
        <v>0</v>
      </c>
      <c r="BI16" s="292">
        <v>0</v>
      </c>
      <c r="BJ16" s="292">
        <v>828</v>
      </c>
      <c r="BK16" s="292">
        <f>SUM(BL16:BQ16)</f>
        <v>827</v>
      </c>
      <c r="BL16" s="292">
        <v>0</v>
      </c>
      <c r="BM16" s="292">
        <v>803</v>
      </c>
      <c r="BN16" s="292">
        <v>7</v>
      </c>
      <c r="BO16" s="292">
        <v>0</v>
      </c>
      <c r="BP16" s="292">
        <v>0</v>
      </c>
      <c r="BQ16" s="292">
        <v>17</v>
      </c>
      <c r="BR16" s="292">
        <f>SUM(BY16,CF16)</f>
        <v>20715</v>
      </c>
      <c r="BS16" s="292">
        <f>SUM(BZ16,CG16)</f>
        <v>0</v>
      </c>
      <c r="BT16" s="292">
        <f>SUM(CA16,CH16)</f>
        <v>17662</v>
      </c>
      <c r="BU16" s="292">
        <f>SUM(CB16,CI16)</f>
        <v>951</v>
      </c>
      <c r="BV16" s="292">
        <f>SUM(CC16,CJ16)</f>
        <v>1259</v>
      </c>
      <c r="BW16" s="292">
        <f>SUM(CD16,CK16)</f>
        <v>3</v>
      </c>
      <c r="BX16" s="292">
        <f>SUM(CE16,CL16)</f>
        <v>840</v>
      </c>
      <c r="BY16" s="292">
        <f>SUM(BZ16:CE16)</f>
        <v>16463</v>
      </c>
      <c r="BZ16" s="292">
        <f>F16</f>
        <v>0</v>
      </c>
      <c r="CA16" s="292">
        <f>J16</f>
        <v>14609</v>
      </c>
      <c r="CB16" s="292">
        <f>N16</f>
        <v>580</v>
      </c>
      <c r="CC16" s="292">
        <f>R16</f>
        <v>1259</v>
      </c>
      <c r="CD16" s="292">
        <f>V16</f>
        <v>3</v>
      </c>
      <c r="CE16" s="292">
        <f>Z16</f>
        <v>12</v>
      </c>
      <c r="CF16" s="292">
        <f>SUM(CG16:CL16)</f>
        <v>4252</v>
      </c>
      <c r="CG16" s="292">
        <f>BE16</f>
        <v>0</v>
      </c>
      <c r="CH16" s="292">
        <f>BF16</f>
        <v>3053</v>
      </c>
      <c r="CI16" s="292">
        <f>BG16</f>
        <v>371</v>
      </c>
      <c r="CJ16" s="292">
        <f>BH16</f>
        <v>0</v>
      </c>
      <c r="CK16" s="292">
        <f>BI16</f>
        <v>0</v>
      </c>
      <c r="CL16" s="292">
        <f>BJ16</f>
        <v>828</v>
      </c>
      <c r="CM16" s="292">
        <f>SUM(CT16,DA16)</f>
        <v>5822</v>
      </c>
      <c r="CN16" s="292">
        <f>SUM(CU16,DB16)</f>
        <v>0</v>
      </c>
      <c r="CO16" s="292">
        <f>SUM(CV16,DC16)</f>
        <v>5764</v>
      </c>
      <c r="CP16" s="292">
        <f>SUM(CW16,DD16)</f>
        <v>41</v>
      </c>
      <c r="CQ16" s="292">
        <f>SUM(CX16,DE16)</f>
        <v>0</v>
      </c>
      <c r="CR16" s="292">
        <f>SUM(CY16,DF16)</f>
        <v>0</v>
      </c>
      <c r="CS16" s="292">
        <f>SUM(CZ16,DG16)</f>
        <v>17</v>
      </c>
      <c r="CT16" s="292">
        <f>SUM(CU16:CZ16)</f>
        <v>4995</v>
      </c>
      <c r="CU16" s="292">
        <f>AE16</f>
        <v>0</v>
      </c>
      <c r="CV16" s="292">
        <f>AI16</f>
        <v>4961</v>
      </c>
      <c r="CW16" s="292">
        <f>AM16</f>
        <v>34</v>
      </c>
      <c r="CX16" s="292">
        <f>AQ16</f>
        <v>0</v>
      </c>
      <c r="CY16" s="292">
        <f>AU16</f>
        <v>0</v>
      </c>
      <c r="CZ16" s="292">
        <f>AY16</f>
        <v>0</v>
      </c>
      <c r="DA16" s="292">
        <f>SUM(DB16:DG16)</f>
        <v>827</v>
      </c>
      <c r="DB16" s="292">
        <f>BL16</f>
        <v>0</v>
      </c>
      <c r="DC16" s="292">
        <f>BM16</f>
        <v>803</v>
      </c>
      <c r="DD16" s="292">
        <f>BN16</f>
        <v>7</v>
      </c>
      <c r="DE16" s="292">
        <f>BO16</f>
        <v>0</v>
      </c>
      <c r="DF16" s="292">
        <f>BP16</f>
        <v>0</v>
      </c>
      <c r="DG16" s="292">
        <f>BQ16</f>
        <v>17</v>
      </c>
      <c r="DH16" s="292">
        <v>0</v>
      </c>
      <c r="DI16" s="292">
        <f>SUM(DJ16:DM16)</f>
        <v>1</v>
      </c>
      <c r="DJ16" s="292">
        <v>0</v>
      </c>
      <c r="DK16" s="292">
        <v>0</v>
      </c>
      <c r="DL16" s="292">
        <v>0</v>
      </c>
      <c r="DM16" s="292">
        <v>1</v>
      </c>
    </row>
    <row r="17" spans="1:117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SUM(E17,AD17,BC17)</f>
        <v>18080</v>
      </c>
      <c r="E17" s="292">
        <f>SUM(F17,J17,N17,R17,V17,Z17)</f>
        <v>12122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10296</v>
      </c>
      <c r="K17" s="292">
        <v>0</v>
      </c>
      <c r="L17" s="292">
        <v>10296</v>
      </c>
      <c r="M17" s="292">
        <v>0</v>
      </c>
      <c r="N17" s="292">
        <f>SUM(O17:Q17)</f>
        <v>386</v>
      </c>
      <c r="O17" s="292">
        <v>0</v>
      </c>
      <c r="P17" s="292">
        <v>386</v>
      </c>
      <c r="Q17" s="292">
        <v>0</v>
      </c>
      <c r="R17" s="292">
        <f>SUM(S17:U17)</f>
        <v>1440</v>
      </c>
      <c r="S17" s="292">
        <v>0</v>
      </c>
      <c r="T17" s="292">
        <v>1440</v>
      </c>
      <c r="U17" s="292">
        <v>0</v>
      </c>
      <c r="V17" s="292">
        <f>SUM(W17:Y17)</f>
        <v>0</v>
      </c>
      <c r="W17" s="292">
        <v>0</v>
      </c>
      <c r="X17" s="292">
        <v>0</v>
      </c>
      <c r="Y17" s="292">
        <v>0</v>
      </c>
      <c r="Z17" s="292">
        <f>SUM(AA17:AC17)</f>
        <v>0</v>
      </c>
      <c r="AA17" s="292">
        <v>0</v>
      </c>
      <c r="AB17" s="292">
        <v>0</v>
      </c>
      <c r="AC17" s="292">
        <v>0</v>
      </c>
      <c r="AD17" s="292">
        <f>SUM(AE17,AI17,AM17,AQ17,AU17,AY17)</f>
        <v>3579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3523</v>
      </c>
      <c r="AJ17" s="292">
        <v>0</v>
      </c>
      <c r="AK17" s="292">
        <v>0</v>
      </c>
      <c r="AL17" s="292">
        <v>3523</v>
      </c>
      <c r="AM17" s="292">
        <f>SUM(AN17:AP17)</f>
        <v>56</v>
      </c>
      <c r="AN17" s="292">
        <v>0</v>
      </c>
      <c r="AO17" s="292">
        <v>0</v>
      </c>
      <c r="AP17" s="292">
        <v>56</v>
      </c>
      <c r="AQ17" s="292">
        <f>SUM(AR17:AT17)</f>
        <v>0</v>
      </c>
      <c r="AR17" s="292">
        <v>0</v>
      </c>
      <c r="AS17" s="292">
        <v>0</v>
      </c>
      <c r="AT17" s="292">
        <v>0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0</v>
      </c>
      <c r="AZ17" s="292">
        <v>0</v>
      </c>
      <c r="BA17" s="292">
        <v>0</v>
      </c>
      <c r="BB17" s="292">
        <v>0</v>
      </c>
      <c r="BC17" s="292">
        <f>SUM(BD17,BK17)</f>
        <v>2379</v>
      </c>
      <c r="BD17" s="292">
        <f>SUM(BE17:BJ17)</f>
        <v>1158</v>
      </c>
      <c r="BE17" s="292">
        <v>0</v>
      </c>
      <c r="BF17" s="292">
        <v>644</v>
      </c>
      <c r="BG17" s="292">
        <v>514</v>
      </c>
      <c r="BH17" s="292">
        <v>0</v>
      </c>
      <c r="BI17" s="292">
        <v>0</v>
      </c>
      <c r="BJ17" s="292">
        <v>0</v>
      </c>
      <c r="BK17" s="292">
        <f>SUM(BL17:BQ17)</f>
        <v>1221</v>
      </c>
      <c r="BL17" s="292">
        <v>0</v>
      </c>
      <c r="BM17" s="292">
        <v>1221</v>
      </c>
      <c r="BN17" s="292">
        <v>0</v>
      </c>
      <c r="BO17" s="292">
        <v>0</v>
      </c>
      <c r="BP17" s="292">
        <v>0</v>
      </c>
      <c r="BQ17" s="292">
        <v>0</v>
      </c>
      <c r="BR17" s="292">
        <f>SUM(BY17,CF17)</f>
        <v>13280</v>
      </c>
      <c r="BS17" s="292">
        <f>SUM(BZ17,CG17)</f>
        <v>0</v>
      </c>
      <c r="BT17" s="292">
        <f>SUM(CA17,CH17)</f>
        <v>10940</v>
      </c>
      <c r="BU17" s="292">
        <f>SUM(CB17,CI17)</f>
        <v>900</v>
      </c>
      <c r="BV17" s="292">
        <f>SUM(CC17,CJ17)</f>
        <v>1440</v>
      </c>
      <c r="BW17" s="292">
        <f>SUM(CD17,CK17)</f>
        <v>0</v>
      </c>
      <c r="BX17" s="292">
        <f>SUM(CE17,CL17)</f>
        <v>0</v>
      </c>
      <c r="BY17" s="292">
        <f>SUM(BZ17:CE17)</f>
        <v>12122</v>
      </c>
      <c r="BZ17" s="292">
        <f>F17</f>
        <v>0</v>
      </c>
      <c r="CA17" s="292">
        <f>J17</f>
        <v>10296</v>
      </c>
      <c r="CB17" s="292">
        <f>N17</f>
        <v>386</v>
      </c>
      <c r="CC17" s="292">
        <f>R17</f>
        <v>1440</v>
      </c>
      <c r="CD17" s="292">
        <f>V17</f>
        <v>0</v>
      </c>
      <c r="CE17" s="292">
        <f>Z17</f>
        <v>0</v>
      </c>
      <c r="CF17" s="292">
        <f>SUM(CG17:CL17)</f>
        <v>1158</v>
      </c>
      <c r="CG17" s="292">
        <f>BE17</f>
        <v>0</v>
      </c>
      <c r="CH17" s="292">
        <f>BF17</f>
        <v>644</v>
      </c>
      <c r="CI17" s="292">
        <f>BG17</f>
        <v>514</v>
      </c>
      <c r="CJ17" s="292">
        <f>BH17</f>
        <v>0</v>
      </c>
      <c r="CK17" s="292">
        <f>BI17</f>
        <v>0</v>
      </c>
      <c r="CL17" s="292">
        <f>BJ17</f>
        <v>0</v>
      </c>
      <c r="CM17" s="292">
        <f>SUM(CT17,DA17)</f>
        <v>4800</v>
      </c>
      <c r="CN17" s="292">
        <f>SUM(CU17,DB17)</f>
        <v>0</v>
      </c>
      <c r="CO17" s="292">
        <f>SUM(CV17,DC17)</f>
        <v>4744</v>
      </c>
      <c r="CP17" s="292">
        <f>SUM(CW17,DD17)</f>
        <v>56</v>
      </c>
      <c r="CQ17" s="292">
        <f>SUM(CX17,DE17)</f>
        <v>0</v>
      </c>
      <c r="CR17" s="292">
        <f>SUM(CY17,DF17)</f>
        <v>0</v>
      </c>
      <c r="CS17" s="292">
        <f>SUM(CZ17,DG17)</f>
        <v>0</v>
      </c>
      <c r="CT17" s="292">
        <f>SUM(CU17:CZ17)</f>
        <v>3579</v>
      </c>
      <c r="CU17" s="292">
        <f>AE17</f>
        <v>0</v>
      </c>
      <c r="CV17" s="292">
        <f>AI17</f>
        <v>3523</v>
      </c>
      <c r="CW17" s="292">
        <f>AM17</f>
        <v>56</v>
      </c>
      <c r="CX17" s="292">
        <f>AQ17</f>
        <v>0</v>
      </c>
      <c r="CY17" s="292">
        <f>AU17</f>
        <v>0</v>
      </c>
      <c r="CZ17" s="292">
        <f>AY17</f>
        <v>0</v>
      </c>
      <c r="DA17" s="292">
        <f>SUM(DB17:DG17)</f>
        <v>1221</v>
      </c>
      <c r="DB17" s="292">
        <f>BL17</f>
        <v>0</v>
      </c>
      <c r="DC17" s="292">
        <f>BM17</f>
        <v>1221</v>
      </c>
      <c r="DD17" s="292">
        <f>BN17</f>
        <v>0</v>
      </c>
      <c r="DE17" s="292">
        <f>BO17</f>
        <v>0</v>
      </c>
      <c r="DF17" s="292">
        <f>BP17</f>
        <v>0</v>
      </c>
      <c r="DG17" s="292">
        <f>BQ17</f>
        <v>0</v>
      </c>
      <c r="DH17" s="292">
        <v>0</v>
      </c>
      <c r="DI17" s="292">
        <f>SUM(DJ17:DM17)</f>
        <v>0</v>
      </c>
      <c r="DJ17" s="292">
        <v>0</v>
      </c>
      <c r="DK17" s="292">
        <v>0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SUM(E18,AD18,BC18)</f>
        <v>19659</v>
      </c>
      <c r="E18" s="292">
        <f>SUM(F18,J18,N18,R18,V18,Z18)</f>
        <v>14618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13321</v>
      </c>
      <c r="K18" s="292">
        <v>0</v>
      </c>
      <c r="L18" s="292">
        <v>13321</v>
      </c>
      <c r="M18" s="292">
        <v>0</v>
      </c>
      <c r="N18" s="292">
        <f>SUM(O18:Q18)</f>
        <v>968</v>
      </c>
      <c r="O18" s="292">
        <v>0</v>
      </c>
      <c r="P18" s="292">
        <v>968</v>
      </c>
      <c r="Q18" s="292">
        <v>0</v>
      </c>
      <c r="R18" s="292">
        <f>SUM(S18:U18)</f>
        <v>329</v>
      </c>
      <c r="S18" s="292">
        <v>20</v>
      </c>
      <c r="T18" s="292">
        <v>309</v>
      </c>
      <c r="U18" s="292">
        <v>0</v>
      </c>
      <c r="V18" s="292">
        <f>SUM(W18:Y18)</f>
        <v>0</v>
      </c>
      <c r="W18" s="292">
        <v>0</v>
      </c>
      <c r="X18" s="292">
        <v>0</v>
      </c>
      <c r="Y18" s="292">
        <v>0</v>
      </c>
      <c r="Z18" s="292">
        <f>SUM(AA18:AC18)</f>
        <v>0</v>
      </c>
      <c r="AA18" s="292">
        <v>0</v>
      </c>
      <c r="AB18" s="292">
        <v>0</v>
      </c>
      <c r="AC18" s="292">
        <v>0</v>
      </c>
      <c r="AD18" s="292">
        <f>SUM(AE18,AI18,AM18,AQ18,AU18,AY18)</f>
        <v>3451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3441</v>
      </c>
      <c r="AJ18" s="292">
        <v>0</v>
      </c>
      <c r="AK18" s="292">
        <v>0</v>
      </c>
      <c r="AL18" s="292">
        <v>3441</v>
      </c>
      <c r="AM18" s="292">
        <f>SUM(AN18:AP18)</f>
        <v>7</v>
      </c>
      <c r="AN18" s="292">
        <v>0</v>
      </c>
      <c r="AO18" s="292">
        <v>0</v>
      </c>
      <c r="AP18" s="292">
        <v>7</v>
      </c>
      <c r="AQ18" s="292">
        <f>SUM(AR18:AT18)</f>
        <v>0</v>
      </c>
      <c r="AR18" s="292">
        <v>0</v>
      </c>
      <c r="AS18" s="292">
        <v>0</v>
      </c>
      <c r="AT18" s="292">
        <v>0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3</v>
      </c>
      <c r="AZ18" s="292">
        <v>0</v>
      </c>
      <c r="BA18" s="292">
        <v>0</v>
      </c>
      <c r="BB18" s="292">
        <v>3</v>
      </c>
      <c r="BC18" s="292">
        <f>SUM(BD18,BK18)</f>
        <v>1590</v>
      </c>
      <c r="BD18" s="292">
        <f>SUM(BE18:BJ18)</f>
        <v>975</v>
      </c>
      <c r="BE18" s="292">
        <v>0</v>
      </c>
      <c r="BF18" s="292">
        <v>663</v>
      </c>
      <c r="BG18" s="292">
        <v>2</v>
      </c>
      <c r="BH18" s="292">
        <v>67</v>
      </c>
      <c r="BI18" s="292">
        <v>0</v>
      </c>
      <c r="BJ18" s="292">
        <v>243</v>
      </c>
      <c r="BK18" s="292">
        <f>SUM(BL18:BQ18)</f>
        <v>615</v>
      </c>
      <c r="BL18" s="292">
        <v>0</v>
      </c>
      <c r="BM18" s="292">
        <v>607</v>
      </c>
      <c r="BN18" s="292">
        <v>1</v>
      </c>
      <c r="BO18" s="292">
        <v>0</v>
      </c>
      <c r="BP18" s="292">
        <v>0</v>
      </c>
      <c r="BQ18" s="292">
        <v>7</v>
      </c>
      <c r="BR18" s="292">
        <f>SUM(BY18,CF18)</f>
        <v>15593</v>
      </c>
      <c r="BS18" s="292">
        <f>SUM(BZ18,CG18)</f>
        <v>0</v>
      </c>
      <c r="BT18" s="292">
        <f>SUM(CA18,CH18)</f>
        <v>13984</v>
      </c>
      <c r="BU18" s="292">
        <f>SUM(CB18,CI18)</f>
        <v>970</v>
      </c>
      <c r="BV18" s="292">
        <f>SUM(CC18,CJ18)</f>
        <v>396</v>
      </c>
      <c r="BW18" s="292">
        <f>SUM(CD18,CK18)</f>
        <v>0</v>
      </c>
      <c r="BX18" s="292">
        <f>SUM(CE18,CL18)</f>
        <v>243</v>
      </c>
      <c r="BY18" s="292">
        <f>SUM(BZ18:CE18)</f>
        <v>14618</v>
      </c>
      <c r="BZ18" s="292">
        <f>F18</f>
        <v>0</v>
      </c>
      <c r="CA18" s="292">
        <f>J18</f>
        <v>13321</v>
      </c>
      <c r="CB18" s="292">
        <f>N18</f>
        <v>968</v>
      </c>
      <c r="CC18" s="292">
        <f>R18</f>
        <v>329</v>
      </c>
      <c r="CD18" s="292">
        <f>V18</f>
        <v>0</v>
      </c>
      <c r="CE18" s="292">
        <f>Z18</f>
        <v>0</v>
      </c>
      <c r="CF18" s="292">
        <f>SUM(CG18:CL18)</f>
        <v>975</v>
      </c>
      <c r="CG18" s="292">
        <f>BE18</f>
        <v>0</v>
      </c>
      <c r="CH18" s="292">
        <f>BF18</f>
        <v>663</v>
      </c>
      <c r="CI18" s="292">
        <f>BG18</f>
        <v>2</v>
      </c>
      <c r="CJ18" s="292">
        <f>BH18</f>
        <v>67</v>
      </c>
      <c r="CK18" s="292">
        <f>BI18</f>
        <v>0</v>
      </c>
      <c r="CL18" s="292">
        <f>BJ18</f>
        <v>243</v>
      </c>
      <c r="CM18" s="292">
        <f>SUM(CT18,DA18)</f>
        <v>4066</v>
      </c>
      <c r="CN18" s="292">
        <f>SUM(CU18,DB18)</f>
        <v>0</v>
      </c>
      <c r="CO18" s="292">
        <f>SUM(CV18,DC18)</f>
        <v>4048</v>
      </c>
      <c r="CP18" s="292">
        <f>SUM(CW18,DD18)</f>
        <v>8</v>
      </c>
      <c r="CQ18" s="292">
        <f>SUM(CX18,DE18)</f>
        <v>0</v>
      </c>
      <c r="CR18" s="292">
        <f>SUM(CY18,DF18)</f>
        <v>0</v>
      </c>
      <c r="CS18" s="292">
        <f>SUM(CZ18,DG18)</f>
        <v>10</v>
      </c>
      <c r="CT18" s="292">
        <f>SUM(CU18:CZ18)</f>
        <v>3451</v>
      </c>
      <c r="CU18" s="292">
        <f>AE18</f>
        <v>0</v>
      </c>
      <c r="CV18" s="292">
        <f>AI18</f>
        <v>3441</v>
      </c>
      <c r="CW18" s="292">
        <f>AM18</f>
        <v>7</v>
      </c>
      <c r="CX18" s="292">
        <f>AQ18</f>
        <v>0</v>
      </c>
      <c r="CY18" s="292">
        <f>AU18</f>
        <v>0</v>
      </c>
      <c r="CZ18" s="292">
        <f>AY18</f>
        <v>3</v>
      </c>
      <c r="DA18" s="292">
        <f>SUM(DB18:DG18)</f>
        <v>615</v>
      </c>
      <c r="DB18" s="292">
        <f>BL18</f>
        <v>0</v>
      </c>
      <c r="DC18" s="292">
        <f>BM18</f>
        <v>607</v>
      </c>
      <c r="DD18" s="292">
        <f>BN18</f>
        <v>1</v>
      </c>
      <c r="DE18" s="292">
        <f>BO18</f>
        <v>0</v>
      </c>
      <c r="DF18" s="292">
        <f>BP18</f>
        <v>0</v>
      </c>
      <c r="DG18" s="292">
        <f>BQ18</f>
        <v>7</v>
      </c>
      <c r="DH18" s="292">
        <v>0</v>
      </c>
      <c r="DI18" s="292">
        <f>SUM(DJ18:DM18)</f>
        <v>1</v>
      </c>
      <c r="DJ18" s="292">
        <v>1</v>
      </c>
      <c r="DK18" s="292">
        <v>0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SUM(E19,AD19,BC19)</f>
        <v>17407</v>
      </c>
      <c r="E19" s="292">
        <f>SUM(F19,J19,N19,R19,V19,Z19)</f>
        <v>11906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10785</v>
      </c>
      <c r="K19" s="292">
        <v>0</v>
      </c>
      <c r="L19" s="292">
        <v>10785</v>
      </c>
      <c r="M19" s="292">
        <v>0</v>
      </c>
      <c r="N19" s="292">
        <f>SUM(O19:Q19)</f>
        <v>254</v>
      </c>
      <c r="O19" s="292">
        <v>0</v>
      </c>
      <c r="P19" s="292">
        <v>254</v>
      </c>
      <c r="Q19" s="292">
        <v>0</v>
      </c>
      <c r="R19" s="292">
        <f>SUM(S19:U19)</f>
        <v>583</v>
      </c>
      <c r="S19" s="292">
        <v>0</v>
      </c>
      <c r="T19" s="292">
        <v>583</v>
      </c>
      <c r="U19" s="292">
        <v>0</v>
      </c>
      <c r="V19" s="292">
        <f>SUM(W19:Y19)</f>
        <v>14</v>
      </c>
      <c r="W19" s="292">
        <v>0</v>
      </c>
      <c r="X19" s="292">
        <v>14</v>
      </c>
      <c r="Y19" s="292">
        <v>0</v>
      </c>
      <c r="Z19" s="292">
        <f>SUM(AA19:AC19)</f>
        <v>270</v>
      </c>
      <c r="AA19" s="292">
        <v>0</v>
      </c>
      <c r="AB19" s="292">
        <v>270</v>
      </c>
      <c r="AC19" s="292">
        <v>0</v>
      </c>
      <c r="AD19" s="292">
        <f>SUM(AE19,AI19,AM19,AQ19,AU19,AY19)</f>
        <v>3206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3183</v>
      </c>
      <c r="AJ19" s="292">
        <v>0</v>
      </c>
      <c r="AK19" s="292">
        <v>0</v>
      </c>
      <c r="AL19" s="292">
        <v>3183</v>
      </c>
      <c r="AM19" s="292">
        <f>SUM(AN19:AP19)</f>
        <v>23</v>
      </c>
      <c r="AN19" s="292">
        <v>0</v>
      </c>
      <c r="AO19" s="292">
        <v>0</v>
      </c>
      <c r="AP19" s="292">
        <v>23</v>
      </c>
      <c r="AQ19" s="292">
        <f>SUM(AR19:AT19)</f>
        <v>0</v>
      </c>
      <c r="AR19" s="292">
        <v>0</v>
      </c>
      <c r="AS19" s="292">
        <v>0</v>
      </c>
      <c r="AT19" s="292">
        <v>0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0</v>
      </c>
      <c r="AZ19" s="292">
        <v>0</v>
      </c>
      <c r="BA19" s="292">
        <v>0</v>
      </c>
      <c r="BB19" s="292">
        <v>0</v>
      </c>
      <c r="BC19" s="292">
        <f>SUM(BD19,BK19)</f>
        <v>2295</v>
      </c>
      <c r="BD19" s="292">
        <f>SUM(BE19:BJ19)</f>
        <v>416</v>
      </c>
      <c r="BE19" s="292">
        <v>0</v>
      </c>
      <c r="BF19" s="292">
        <v>354</v>
      </c>
      <c r="BG19" s="292">
        <v>16</v>
      </c>
      <c r="BH19" s="292">
        <v>0</v>
      </c>
      <c r="BI19" s="292">
        <v>0</v>
      </c>
      <c r="BJ19" s="292">
        <v>46</v>
      </c>
      <c r="BK19" s="292">
        <f>SUM(BL19:BQ19)</f>
        <v>1879</v>
      </c>
      <c r="BL19" s="292">
        <v>0</v>
      </c>
      <c r="BM19" s="292">
        <v>1734</v>
      </c>
      <c r="BN19" s="292">
        <v>35</v>
      </c>
      <c r="BO19" s="292">
        <v>0</v>
      </c>
      <c r="BP19" s="292">
        <v>0</v>
      </c>
      <c r="BQ19" s="292">
        <v>110</v>
      </c>
      <c r="BR19" s="292">
        <f>SUM(BY19,CF19)</f>
        <v>12322</v>
      </c>
      <c r="BS19" s="292">
        <f>SUM(BZ19,CG19)</f>
        <v>0</v>
      </c>
      <c r="BT19" s="292">
        <f>SUM(CA19,CH19)</f>
        <v>11139</v>
      </c>
      <c r="BU19" s="292">
        <f>SUM(CB19,CI19)</f>
        <v>270</v>
      </c>
      <c r="BV19" s="292">
        <f>SUM(CC19,CJ19)</f>
        <v>583</v>
      </c>
      <c r="BW19" s="292">
        <f>SUM(CD19,CK19)</f>
        <v>14</v>
      </c>
      <c r="BX19" s="292">
        <f>SUM(CE19,CL19)</f>
        <v>316</v>
      </c>
      <c r="BY19" s="292">
        <f>SUM(BZ19:CE19)</f>
        <v>11906</v>
      </c>
      <c r="BZ19" s="292">
        <f>F19</f>
        <v>0</v>
      </c>
      <c r="CA19" s="292">
        <f>J19</f>
        <v>10785</v>
      </c>
      <c r="CB19" s="292">
        <f>N19</f>
        <v>254</v>
      </c>
      <c r="CC19" s="292">
        <f>R19</f>
        <v>583</v>
      </c>
      <c r="CD19" s="292">
        <f>V19</f>
        <v>14</v>
      </c>
      <c r="CE19" s="292">
        <f>Z19</f>
        <v>270</v>
      </c>
      <c r="CF19" s="292">
        <f>SUM(CG19:CL19)</f>
        <v>416</v>
      </c>
      <c r="CG19" s="292">
        <f>BE19</f>
        <v>0</v>
      </c>
      <c r="CH19" s="292">
        <f>BF19</f>
        <v>354</v>
      </c>
      <c r="CI19" s="292">
        <f>BG19</f>
        <v>16</v>
      </c>
      <c r="CJ19" s="292">
        <f>BH19</f>
        <v>0</v>
      </c>
      <c r="CK19" s="292">
        <f>BI19</f>
        <v>0</v>
      </c>
      <c r="CL19" s="292">
        <f>BJ19</f>
        <v>46</v>
      </c>
      <c r="CM19" s="292">
        <f>SUM(CT19,DA19)</f>
        <v>5085</v>
      </c>
      <c r="CN19" s="292">
        <f>SUM(CU19,DB19)</f>
        <v>0</v>
      </c>
      <c r="CO19" s="292">
        <f>SUM(CV19,DC19)</f>
        <v>4917</v>
      </c>
      <c r="CP19" s="292">
        <f>SUM(CW19,DD19)</f>
        <v>58</v>
      </c>
      <c r="CQ19" s="292">
        <f>SUM(CX19,DE19)</f>
        <v>0</v>
      </c>
      <c r="CR19" s="292">
        <f>SUM(CY19,DF19)</f>
        <v>0</v>
      </c>
      <c r="CS19" s="292">
        <f>SUM(CZ19,DG19)</f>
        <v>110</v>
      </c>
      <c r="CT19" s="292">
        <f>SUM(CU19:CZ19)</f>
        <v>3206</v>
      </c>
      <c r="CU19" s="292">
        <f>AE19</f>
        <v>0</v>
      </c>
      <c r="CV19" s="292">
        <f>AI19</f>
        <v>3183</v>
      </c>
      <c r="CW19" s="292">
        <f>AM19</f>
        <v>23</v>
      </c>
      <c r="CX19" s="292">
        <f>AQ19</f>
        <v>0</v>
      </c>
      <c r="CY19" s="292">
        <f>AU19</f>
        <v>0</v>
      </c>
      <c r="CZ19" s="292">
        <f>AY19</f>
        <v>0</v>
      </c>
      <c r="DA19" s="292">
        <f>SUM(DB19:DG19)</f>
        <v>1879</v>
      </c>
      <c r="DB19" s="292">
        <f>BL19</f>
        <v>0</v>
      </c>
      <c r="DC19" s="292">
        <f>BM19</f>
        <v>1734</v>
      </c>
      <c r="DD19" s="292">
        <f>BN19</f>
        <v>35</v>
      </c>
      <c r="DE19" s="292">
        <f>BO19</f>
        <v>0</v>
      </c>
      <c r="DF19" s="292">
        <f>BP19</f>
        <v>0</v>
      </c>
      <c r="DG19" s="292">
        <f>BQ19</f>
        <v>110</v>
      </c>
      <c r="DH19" s="292">
        <v>0</v>
      </c>
      <c r="DI19" s="292">
        <f>SUM(DJ19:DM19)</f>
        <v>2</v>
      </c>
      <c r="DJ19" s="292">
        <v>0</v>
      </c>
      <c r="DK19" s="292">
        <v>2</v>
      </c>
      <c r="DL19" s="292">
        <v>0</v>
      </c>
      <c r="DM19" s="292">
        <v>0</v>
      </c>
    </row>
    <row r="20" spans="1:117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SUM(E20,AD20,BC20)</f>
        <v>4460</v>
      </c>
      <c r="E20" s="292">
        <f>SUM(F20,J20,N20,R20,V20,Z20)</f>
        <v>3540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3117</v>
      </c>
      <c r="K20" s="292">
        <v>0</v>
      </c>
      <c r="L20" s="292">
        <v>3117</v>
      </c>
      <c r="M20" s="292">
        <v>0</v>
      </c>
      <c r="N20" s="292">
        <f>SUM(O20:Q20)</f>
        <v>289</v>
      </c>
      <c r="O20" s="292">
        <v>0</v>
      </c>
      <c r="P20" s="292">
        <v>289</v>
      </c>
      <c r="Q20" s="292">
        <v>0</v>
      </c>
      <c r="R20" s="292">
        <f>SUM(S20:U20)</f>
        <v>106</v>
      </c>
      <c r="S20" s="292">
        <v>81</v>
      </c>
      <c r="T20" s="292">
        <v>25</v>
      </c>
      <c r="U20" s="292">
        <v>0</v>
      </c>
      <c r="V20" s="292">
        <f>SUM(W20:Y20)</f>
        <v>0</v>
      </c>
      <c r="W20" s="292">
        <v>0</v>
      </c>
      <c r="X20" s="292">
        <v>0</v>
      </c>
      <c r="Y20" s="292">
        <v>0</v>
      </c>
      <c r="Z20" s="292">
        <f>SUM(AA20:AC20)</f>
        <v>28</v>
      </c>
      <c r="AA20" s="292">
        <v>0</v>
      </c>
      <c r="AB20" s="292">
        <v>28</v>
      </c>
      <c r="AC20" s="292">
        <v>0</v>
      </c>
      <c r="AD20" s="292">
        <f>SUM(AE20,AI20,AM20,AQ20,AU20,AY20)</f>
        <v>0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0</v>
      </c>
      <c r="AJ20" s="292">
        <v>0</v>
      </c>
      <c r="AK20" s="292">
        <v>0</v>
      </c>
      <c r="AL20" s="292">
        <v>0</v>
      </c>
      <c r="AM20" s="292">
        <f>SUM(AN20:AP20)</f>
        <v>0</v>
      </c>
      <c r="AN20" s="292">
        <v>0</v>
      </c>
      <c r="AO20" s="292">
        <v>0</v>
      </c>
      <c r="AP20" s="292">
        <v>0</v>
      </c>
      <c r="AQ20" s="292">
        <f>SUM(AR20:AT20)</f>
        <v>0</v>
      </c>
      <c r="AR20" s="292">
        <v>0</v>
      </c>
      <c r="AS20" s="292">
        <v>0</v>
      </c>
      <c r="AT20" s="292">
        <v>0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0</v>
      </c>
      <c r="AZ20" s="292">
        <v>0</v>
      </c>
      <c r="BA20" s="292">
        <v>0</v>
      </c>
      <c r="BB20" s="292">
        <v>0</v>
      </c>
      <c r="BC20" s="292">
        <f>SUM(BD20,BK20)</f>
        <v>920</v>
      </c>
      <c r="BD20" s="292">
        <f>SUM(BE20:BJ20)</f>
        <v>138</v>
      </c>
      <c r="BE20" s="292">
        <v>0</v>
      </c>
      <c r="BF20" s="292">
        <v>107</v>
      </c>
      <c r="BG20" s="292">
        <v>18</v>
      </c>
      <c r="BH20" s="292">
        <v>11</v>
      </c>
      <c r="BI20" s="292">
        <v>0</v>
      </c>
      <c r="BJ20" s="292">
        <v>2</v>
      </c>
      <c r="BK20" s="292">
        <f>SUM(BL20:BQ20)</f>
        <v>782</v>
      </c>
      <c r="BL20" s="292">
        <v>0</v>
      </c>
      <c r="BM20" s="292">
        <v>742</v>
      </c>
      <c r="BN20" s="292">
        <v>40</v>
      </c>
      <c r="BO20" s="292">
        <v>0</v>
      </c>
      <c r="BP20" s="292">
        <v>0</v>
      </c>
      <c r="BQ20" s="292">
        <v>0</v>
      </c>
      <c r="BR20" s="292">
        <f>SUM(BY20,CF20)</f>
        <v>3678</v>
      </c>
      <c r="BS20" s="292">
        <f>SUM(BZ20,CG20)</f>
        <v>0</v>
      </c>
      <c r="BT20" s="292">
        <f>SUM(CA20,CH20)</f>
        <v>3224</v>
      </c>
      <c r="BU20" s="292">
        <f>SUM(CB20,CI20)</f>
        <v>307</v>
      </c>
      <c r="BV20" s="292">
        <f>SUM(CC20,CJ20)</f>
        <v>117</v>
      </c>
      <c r="BW20" s="292">
        <f>SUM(CD20,CK20)</f>
        <v>0</v>
      </c>
      <c r="BX20" s="292">
        <f>SUM(CE20,CL20)</f>
        <v>30</v>
      </c>
      <c r="BY20" s="292">
        <f>SUM(BZ20:CE20)</f>
        <v>3540</v>
      </c>
      <c r="BZ20" s="292">
        <f>F20</f>
        <v>0</v>
      </c>
      <c r="CA20" s="292">
        <f>J20</f>
        <v>3117</v>
      </c>
      <c r="CB20" s="292">
        <f>N20</f>
        <v>289</v>
      </c>
      <c r="CC20" s="292">
        <f>R20</f>
        <v>106</v>
      </c>
      <c r="CD20" s="292">
        <f>V20</f>
        <v>0</v>
      </c>
      <c r="CE20" s="292">
        <f>Z20</f>
        <v>28</v>
      </c>
      <c r="CF20" s="292">
        <f>SUM(CG20:CL20)</f>
        <v>138</v>
      </c>
      <c r="CG20" s="292">
        <f>BE20</f>
        <v>0</v>
      </c>
      <c r="CH20" s="292">
        <f>BF20</f>
        <v>107</v>
      </c>
      <c r="CI20" s="292">
        <f>BG20</f>
        <v>18</v>
      </c>
      <c r="CJ20" s="292">
        <f>BH20</f>
        <v>11</v>
      </c>
      <c r="CK20" s="292">
        <f>BI20</f>
        <v>0</v>
      </c>
      <c r="CL20" s="292">
        <f>BJ20</f>
        <v>2</v>
      </c>
      <c r="CM20" s="292">
        <f>SUM(CT20,DA20)</f>
        <v>782</v>
      </c>
      <c r="CN20" s="292">
        <f>SUM(CU20,DB20)</f>
        <v>0</v>
      </c>
      <c r="CO20" s="292">
        <f>SUM(CV20,DC20)</f>
        <v>742</v>
      </c>
      <c r="CP20" s="292">
        <f>SUM(CW20,DD20)</f>
        <v>40</v>
      </c>
      <c r="CQ20" s="292">
        <f>SUM(CX20,DE20)</f>
        <v>0</v>
      </c>
      <c r="CR20" s="292">
        <f>SUM(CY20,DF20)</f>
        <v>0</v>
      </c>
      <c r="CS20" s="292">
        <f>SUM(CZ20,DG20)</f>
        <v>0</v>
      </c>
      <c r="CT20" s="292">
        <f>SUM(CU20:CZ20)</f>
        <v>0</v>
      </c>
      <c r="CU20" s="292">
        <f>AE20</f>
        <v>0</v>
      </c>
      <c r="CV20" s="292">
        <f>AI20</f>
        <v>0</v>
      </c>
      <c r="CW20" s="292">
        <f>AM20</f>
        <v>0</v>
      </c>
      <c r="CX20" s="292">
        <f>AQ20</f>
        <v>0</v>
      </c>
      <c r="CY20" s="292">
        <f>AU20</f>
        <v>0</v>
      </c>
      <c r="CZ20" s="292">
        <f>AY20</f>
        <v>0</v>
      </c>
      <c r="DA20" s="292">
        <f>SUM(DB20:DG20)</f>
        <v>782</v>
      </c>
      <c r="DB20" s="292">
        <f>BL20</f>
        <v>0</v>
      </c>
      <c r="DC20" s="292">
        <f>BM20</f>
        <v>742</v>
      </c>
      <c r="DD20" s="292">
        <f>BN20</f>
        <v>40</v>
      </c>
      <c r="DE20" s="292">
        <f>BO20</f>
        <v>0</v>
      </c>
      <c r="DF20" s="292">
        <f>BP20</f>
        <v>0</v>
      </c>
      <c r="DG20" s="292">
        <f>BQ20</f>
        <v>0</v>
      </c>
      <c r="DH20" s="292">
        <v>0</v>
      </c>
      <c r="DI20" s="292">
        <f>SUM(DJ20:DM20)</f>
        <v>0</v>
      </c>
      <c r="DJ20" s="292">
        <v>0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SUM(E21,AD21,BC21)</f>
        <v>7047</v>
      </c>
      <c r="E21" s="292">
        <f>SUM(F21,J21,N21,R21,V21,Z21)</f>
        <v>5056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4608</v>
      </c>
      <c r="K21" s="292">
        <v>0</v>
      </c>
      <c r="L21" s="292">
        <v>4608</v>
      </c>
      <c r="M21" s="292">
        <v>0</v>
      </c>
      <c r="N21" s="292">
        <f>SUM(O21:Q21)</f>
        <v>275</v>
      </c>
      <c r="O21" s="292">
        <v>0</v>
      </c>
      <c r="P21" s="292">
        <v>275</v>
      </c>
      <c r="Q21" s="292">
        <v>0</v>
      </c>
      <c r="R21" s="292">
        <f>SUM(S21:U21)</f>
        <v>137</v>
      </c>
      <c r="S21" s="292">
        <v>0</v>
      </c>
      <c r="T21" s="292">
        <v>137</v>
      </c>
      <c r="U21" s="292">
        <v>0</v>
      </c>
      <c r="V21" s="292">
        <f>SUM(W21:Y21)</f>
        <v>0</v>
      </c>
      <c r="W21" s="292">
        <v>0</v>
      </c>
      <c r="X21" s="292">
        <v>0</v>
      </c>
      <c r="Y21" s="292">
        <v>0</v>
      </c>
      <c r="Z21" s="292">
        <f>SUM(AA21:AC21)</f>
        <v>36</v>
      </c>
      <c r="AA21" s="292">
        <v>0</v>
      </c>
      <c r="AB21" s="292">
        <v>36</v>
      </c>
      <c r="AC21" s="292">
        <v>0</v>
      </c>
      <c r="AD21" s="292">
        <f>SUM(AE21,AI21,AM21,AQ21,AU21,AY21)</f>
        <v>0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0</v>
      </c>
      <c r="AJ21" s="292">
        <v>0</v>
      </c>
      <c r="AK21" s="292">
        <v>0</v>
      </c>
      <c r="AL21" s="292">
        <v>0</v>
      </c>
      <c r="AM21" s="292">
        <f>SUM(AN21:AP21)</f>
        <v>0</v>
      </c>
      <c r="AN21" s="292">
        <v>0</v>
      </c>
      <c r="AO21" s="292">
        <v>0</v>
      </c>
      <c r="AP21" s="292">
        <v>0</v>
      </c>
      <c r="AQ21" s="292">
        <f>SUM(AR21:AT21)</f>
        <v>0</v>
      </c>
      <c r="AR21" s="292">
        <v>0</v>
      </c>
      <c r="AS21" s="292">
        <v>0</v>
      </c>
      <c r="AT21" s="292">
        <v>0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0</v>
      </c>
      <c r="AZ21" s="292">
        <v>0</v>
      </c>
      <c r="BA21" s="292">
        <v>0</v>
      </c>
      <c r="BB21" s="292">
        <v>0</v>
      </c>
      <c r="BC21" s="292">
        <f>SUM(BD21,BK21)</f>
        <v>1991</v>
      </c>
      <c r="BD21" s="292">
        <f>SUM(BE21:BJ21)</f>
        <v>142</v>
      </c>
      <c r="BE21" s="292">
        <v>0</v>
      </c>
      <c r="BF21" s="292">
        <v>124</v>
      </c>
      <c r="BG21" s="292">
        <v>17</v>
      </c>
      <c r="BH21" s="292">
        <v>0</v>
      </c>
      <c r="BI21" s="292">
        <v>0</v>
      </c>
      <c r="BJ21" s="292">
        <v>1</v>
      </c>
      <c r="BK21" s="292">
        <f>SUM(BL21:BQ21)</f>
        <v>1849</v>
      </c>
      <c r="BL21" s="292">
        <v>0</v>
      </c>
      <c r="BM21" s="292">
        <v>1821</v>
      </c>
      <c r="BN21" s="292">
        <v>28</v>
      </c>
      <c r="BO21" s="292">
        <v>0</v>
      </c>
      <c r="BP21" s="292">
        <v>0</v>
      </c>
      <c r="BQ21" s="292">
        <v>0</v>
      </c>
      <c r="BR21" s="292">
        <f>SUM(BY21,CF21)</f>
        <v>5198</v>
      </c>
      <c r="BS21" s="292">
        <f>SUM(BZ21,CG21)</f>
        <v>0</v>
      </c>
      <c r="BT21" s="292">
        <f>SUM(CA21,CH21)</f>
        <v>4732</v>
      </c>
      <c r="BU21" s="292">
        <f>SUM(CB21,CI21)</f>
        <v>292</v>
      </c>
      <c r="BV21" s="292">
        <f>SUM(CC21,CJ21)</f>
        <v>137</v>
      </c>
      <c r="BW21" s="292">
        <f>SUM(CD21,CK21)</f>
        <v>0</v>
      </c>
      <c r="BX21" s="292">
        <f>SUM(CE21,CL21)</f>
        <v>37</v>
      </c>
      <c r="BY21" s="292">
        <f>SUM(BZ21:CE21)</f>
        <v>5056</v>
      </c>
      <c r="BZ21" s="292">
        <f>F21</f>
        <v>0</v>
      </c>
      <c r="CA21" s="292">
        <f>J21</f>
        <v>4608</v>
      </c>
      <c r="CB21" s="292">
        <f>N21</f>
        <v>275</v>
      </c>
      <c r="CC21" s="292">
        <f>R21</f>
        <v>137</v>
      </c>
      <c r="CD21" s="292">
        <f>V21</f>
        <v>0</v>
      </c>
      <c r="CE21" s="292">
        <f>Z21</f>
        <v>36</v>
      </c>
      <c r="CF21" s="292">
        <f>SUM(CG21:CL21)</f>
        <v>142</v>
      </c>
      <c r="CG21" s="292">
        <f>BE21</f>
        <v>0</v>
      </c>
      <c r="CH21" s="292">
        <f>BF21</f>
        <v>124</v>
      </c>
      <c r="CI21" s="292">
        <f>BG21</f>
        <v>17</v>
      </c>
      <c r="CJ21" s="292">
        <f>BH21</f>
        <v>0</v>
      </c>
      <c r="CK21" s="292">
        <f>BI21</f>
        <v>0</v>
      </c>
      <c r="CL21" s="292">
        <f>BJ21</f>
        <v>1</v>
      </c>
      <c r="CM21" s="292">
        <f>SUM(CT21,DA21)</f>
        <v>1849</v>
      </c>
      <c r="CN21" s="292">
        <f>SUM(CU21,DB21)</f>
        <v>0</v>
      </c>
      <c r="CO21" s="292">
        <f>SUM(CV21,DC21)</f>
        <v>1821</v>
      </c>
      <c r="CP21" s="292">
        <f>SUM(CW21,DD21)</f>
        <v>28</v>
      </c>
      <c r="CQ21" s="292">
        <f>SUM(CX21,DE21)</f>
        <v>0</v>
      </c>
      <c r="CR21" s="292">
        <f>SUM(CY21,DF21)</f>
        <v>0</v>
      </c>
      <c r="CS21" s="292">
        <f>SUM(CZ21,DG21)</f>
        <v>0</v>
      </c>
      <c r="CT21" s="292">
        <f>SUM(CU21:CZ21)</f>
        <v>0</v>
      </c>
      <c r="CU21" s="292">
        <f>AE21</f>
        <v>0</v>
      </c>
      <c r="CV21" s="292">
        <f>AI21</f>
        <v>0</v>
      </c>
      <c r="CW21" s="292">
        <f>AM21</f>
        <v>0</v>
      </c>
      <c r="CX21" s="292">
        <f>AQ21</f>
        <v>0</v>
      </c>
      <c r="CY21" s="292">
        <f>AU21</f>
        <v>0</v>
      </c>
      <c r="CZ21" s="292">
        <f>AY21</f>
        <v>0</v>
      </c>
      <c r="DA21" s="292">
        <f>SUM(DB21:DG21)</f>
        <v>1849</v>
      </c>
      <c r="DB21" s="292">
        <f>BL21</f>
        <v>0</v>
      </c>
      <c r="DC21" s="292">
        <f>BM21</f>
        <v>1821</v>
      </c>
      <c r="DD21" s="292">
        <f>BN21</f>
        <v>28</v>
      </c>
      <c r="DE21" s="292">
        <f>BO21</f>
        <v>0</v>
      </c>
      <c r="DF21" s="292">
        <f>BP21</f>
        <v>0</v>
      </c>
      <c r="DG21" s="292">
        <f>BQ21</f>
        <v>0</v>
      </c>
      <c r="DH21" s="292">
        <v>0</v>
      </c>
      <c r="DI21" s="292">
        <f>SUM(DJ21:DM21)</f>
        <v>0</v>
      </c>
      <c r="DJ21" s="292">
        <v>0</v>
      </c>
      <c r="DK21" s="292">
        <v>0</v>
      </c>
      <c r="DL21" s="292">
        <v>0</v>
      </c>
      <c r="DM21" s="292">
        <v>0</v>
      </c>
    </row>
    <row r="22" spans="1:117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SUM(E22,AD22,BC22)</f>
        <v>332</v>
      </c>
      <c r="E22" s="292">
        <f>SUM(F22,J22,N22,R22,V22,Z22)</f>
        <v>332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160</v>
      </c>
      <c r="K22" s="292">
        <v>160</v>
      </c>
      <c r="L22" s="292">
        <v>0</v>
      </c>
      <c r="M22" s="292">
        <v>0</v>
      </c>
      <c r="N22" s="292">
        <f>SUM(O22:Q22)</f>
        <v>0</v>
      </c>
      <c r="O22" s="292">
        <v>0</v>
      </c>
      <c r="P22" s="292">
        <v>0</v>
      </c>
      <c r="Q22" s="292">
        <v>0</v>
      </c>
      <c r="R22" s="292">
        <f>SUM(S22:U22)</f>
        <v>113</v>
      </c>
      <c r="S22" s="292">
        <v>113</v>
      </c>
      <c r="T22" s="292">
        <v>0</v>
      </c>
      <c r="U22" s="292">
        <v>0</v>
      </c>
      <c r="V22" s="292">
        <f>SUM(W22:Y22)</f>
        <v>0</v>
      </c>
      <c r="W22" s="292">
        <v>0</v>
      </c>
      <c r="X22" s="292">
        <v>0</v>
      </c>
      <c r="Y22" s="292">
        <v>0</v>
      </c>
      <c r="Z22" s="292">
        <f>SUM(AA22:AC22)</f>
        <v>59</v>
      </c>
      <c r="AA22" s="292">
        <v>59</v>
      </c>
      <c r="AB22" s="292">
        <v>0</v>
      </c>
      <c r="AC22" s="292">
        <v>0</v>
      </c>
      <c r="AD22" s="292">
        <f>SUM(AE22,AI22,AM22,AQ22,AU22,AY22)</f>
        <v>0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0</v>
      </c>
      <c r="AJ22" s="292">
        <v>0</v>
      </c>
      <c r="AK22" s="292">
        <v>0</v>
      </c>
      <c r="AL22" s="292">
        <v>0</v>
      </c>
      <c r="AM22" s="292">
        <f>SUM(AN22:AP22)</f>
        <v>0</v>
      </c>
      <c r="AN22" s="292">
        <v>0</v>
      </c>
      <c r="AO22" s="292">
        <v>0</v>
      </c>
      <c r="AP22" s="292">
        <v>0</v>
      </c>
      <c r="AQ22" s="292">
        <f>SUM(AR22:AT22)</f>
        <v>0</v>
      </c>
      <c r="AR22" s="292">
        <v>0</v>
      </c>
      <c r="AS22" s="292">
        <v>0</v>
      </c>
      <c r="AT22" s="292">
        <v>0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0</v>
      </c>
      <c r="AZ22" s="292">
        <v>0</v>
      </c>
      <c r="BA22" s="292">
        <v>0</v>
      </c>
      <c r="BB22" s="292">
        <v>0</v>
      </c>
      <c r="BC22" s="292">
        <f>SUM(BD22,BK22)</f>
        <v>0</v>
      </c>
      <c r="BD22" s="292">
        <f>SUM(BE22:BJ22)</f>
        <v>0</v>
      </c>
      <c r="BE22" s="292">
        <v>0</v>
      </c>
      <c r="BF22" s="292"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f>SUM(BL22:BQ22)</f>
        <v>0</v>
      </c>
      <c r="BL22" s="292">
        <v>0</v>
      </c>
      <c r="BM22" s="292">
        <v>0</v>
      </c>
      <c r="BN22" s="292">
        <v>0</v>
      </c>
      <c r="BO22" s="292">
        <v>0</v>
      </c>
      <c r="BP22" s="292">
        <v>0</v>
      </c>
      <c r="BQ22" s="292">
        <v>0</v>
      </c>
      <c r="BR22" s="292">
        <f>SUM(BY22,CF22)</f>
        <v>332</v>
      </c>
      <c r="BS22" s="292">
        <f>SUM(BZ22,CG22)</f>
        <v>0</v>
      </c>
      <c r="BT22" s="292">
        <f>SUM(CA22,CH22)</f>
        <v>160</v>
      </c>
      <c r="BU22" s="292">
        <f>SUM(CB22,CI22)</f>
        <v>0</v>
      </c>
      <c r="BV22" s="292">
        <f>SUM(CC22,CJ22)</f>
        <v>113</v>
      </c>
      <c r="BW22" s="292">
        <f>SUM(CD22,CK22)</f>
        <v>0</v>
      </c>
      <c r="BX22" s="292">
        <f>SUM(CE22,CL22)</f>
        <v>59</v>
      </c>
      <c r="BY22" s="292">
        <f>SUM(BZ22:CE22)</f>
        <v>332</v>
      </c>
      <c r="BZ22" s="292">
        <f>F22</f>
        <v>0</v>
      </c>
      <c r="CA22" s="292">
        <f>J22</f>
        <v>160</v>
      </c>
      <c r="CB22" s="292">
        <f>N22</f>
        <v>0</v>
      </c>
      <c r="CC22" s="292">
        <f>R22</f>
        <v>113</v>
      </c>
      <c r="CD22" s="292">
        <f>V22</f>
        <v>0</v>
      </c>
      <c r="CE22" s="292">
        <f>Z22</f>
        <v>59</v>
      </c>
      <c r="CF22" s="292">
        <f>SUM(CG22:CL22)</f>
        <v>0</v>
      </c>
      <c r="CG22" s="292">
        <f>BE22</f>
        <v>0</v>
      </c>
      <c r="CH22" s="292">
        <f>BF22</f>
        <v>0</v>
      </c>
      <c r="CI22" s="292">
        <f>BG22</f>
        <v>0</v>
      </c>
      <c r="CJ22" s="292">
        <f>BH22</f>
        <v>0</v>
      </c>
      <c r="CK22" s="292">
        <f>BI22</f>
        <v>0</v>
      </c>
      <c r="CL22" s="292">
        <f>BJ22</f>
        <v>0</v>
      </c>
      <c r="CM22" s="292">
        <f>SUM(CT22,DA22)</f>
        <v>0</v>
      </c>
      <c r="CN22" s="292">
        <f>SUM(CU22,DB22)</f>
        <v>0</v>
      </c>
      <c r="CO22" s="292">
        <f>SUM(CV22,DC22)</f>
        <v>0</v>
      </c>
      <c r="CP22" s="292">
        <f>SUM(CW22,DD22)</f>
        <v>0</v>
      </c>
      <c r="CQ22" s="292">
        <f>SUM(CX22,DE22)</f>
        <v>0</v>
      </c>
      <c r="CR22" s="292">
        <f>SUM(CY22,DF22)</f>
        <v>0</v>
      </c>
      <c r="CS22" s="292">
        <f>SUM(CZ22,DG22)</f>
        <v>0</v>
      </c>
      <c r="CT22" s="292">
        <f>SUM(CU22:CZ22)</f>
        <v>0</v>
      </c>
      <c r="CU22" s="292">
        <f>AE22</f>
        <v>0</v>
      </c>
      <c r="CV22" s="292">
        <f>AI22</f>
        <v>0</v>
      </c>
      <c r="CW22" s="292">
        <f>AM22</f>
        <v>0</v>
      </c>
      <c r="CX22" s="292">
        <f>AQ22</f>
        <v>0</v>
      </c>
      <c r="CY22" s="292">
        <f>AU22</f>
        <v>0</v>
      </c>
      <c r="CZ22" s="292">
        <f>AY22</f>
        <v>0</v>
      </c>
      <c r="DA22" s="292">
        <f>SUM(DB22:DG22)</f>
        <v>0</v>
      </c>
      <c r="DB22" s="292">
        <f>BL22</f>
        <v>0</v>
      </c>
      <c r="DC22" s="292">
        <f>BM22</f>
        <v>0</v>
      </c>
      <c r="DD22" s="292">
        <f>BN22</f>
        <v>0</v>
      </c>
      <c r="DE22" s="292">
        <f>BO22</f>
        <v>0</v>
      </c>
      <c r="DF22" s="292">
        <f>BP22</f>
        <v>0</v>
      </c>
      <c r="DG22" s="292">
        <f>BQ22</f>
        <v>0</v>
      </c>
      <c r="DH22" s="292">
        <v>0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SUM(E23,AD23,BC23)</f>
        <v>650</v>
      </c>
      <c r="E23" s="292">
        <f>SUM(F23,J23,N23,R23,V23,Z23)</f>
        <v>548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446</v>
      </c>
      <c r="K23" s="292">
        <v>446</v>
      </c>
      <c r="L23" s="292">
        <v>0</v>
      </c>
      <c r="M23" s="292">
        <v>0</v>
      </c>
      <c r="N23" s="292">
        <f>SUM(O23:Q23)</f>
        <v>0</v>
      </c>
      <c r="O23" s="292">
        <v>0</v>
      </c>
      <c r="P23" s="292">
        <v>0</v>
      </c>
      <c r="Q23" s="292">
        <v>0</v>
      </c>
      <c r="R23" s="292">
        <f>SUM(S23:U23)</f>
        <v>100</v>
      </c>
      <c r="S23" s="292">
        <v>100</v>
      </c>
      <c r="T23" s="292">
        <v>0</v>
      </c>
      <c r="U23" s="292">
        <v>0</v>
      </c>
      <c r="V23" s="292">
        <f>SUM(W23:Y23)</f>
        <v>2</v>
      </c>
      <c r="W23" s="292">
        <v>2</v>
      </c>
      <c r="X23" s="292">
        <v>0</v>
      </c>
      <c r="Y23" s="292">
        <v>0</v>
      </c>
      <c r="Z23" s="292">
        <f>SUM(AA23:AC23)</f>
        <v>0</v>
      </c>
      <c r="AA23" s="292">
        <v>0</v>
      </c>
      <c r="AB23" s="292">
        <v>0</v>
      </c>
      <c r="AC23" s="292">
        <v>0</v>
      </c>
      <c r="AD23" s="292">
        <f>SUM(AE23,AI23,AM23,AQ23,AU23,AY23)</f>
        <v>0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0</v>
      </c>
      <c r="AJ23" s="292">
        <v>0</v>
      </c>
      <c r="AK23" s="292">
        <v>0</v>
      </c>
      <c r="AL23" s="292">
        <v>0</v>
      </c>
      <c r="AM23" s="292">
        <f>SUM(AN23:AP23)</f>
        <v>0</v>
      </c>
      <c r="AN23" s="292">
        <v>0</v>
      </c>
      <c r="AO23" s="292">
        <v>0</v>
      </c>
      <c r="AP23" s="292">
        <v>0</v>
      </c>
      <c r="AQ23" s="292">
        <f>SUM(AR23:AT23)</f>
        <v>0</v>
      </c>
      <c r="AR23" s="292">
        <v>0</v>
      </c>
      <c r="AS23" s="292">
        <v>0</v>
      </c>
      <c r="AT23" s="292">
        <v>0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0</v>
      </c>
      <c r="AZ23" s="292">
        <v>0</v>
      </c>
      <c r="BA23" s="292">
        <v>0</v>
      </c>
      <c r="BB23" s="292">
        <v>0</v>
      </c>
      <c r="BC23" s="292">
        <f>SUM(BD23,BK23)</f>
        <v>102</v>
      </c>
      <c r="BD23" s="292">
        <f>SUM(BE23:BJ23)</f>
        <v>0</v>
      </c>
      <c r="BE23" s="292">
        <v>0</v>
      </c>
      <c r="BF23" s="292"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f>SUM(BL23:BQ23)</f>
        <v>102</v>
      </c>
      <c r="BL23" s="292">
        <v>0</v>
      </c>
      <c r="BM23" s="292">
        <v>63</v>
      </c>
      <c r="BN23" s="292">
        <v>0</v>
      </c>
      <c r="BO23" s="292">
        <v>39</v>
      </c>
      <c r="BP23" s="292">
        <v>0</v>
      </c>
      <c r="BQ23" s="292">
        <v>0</v>
      </c>
      <c r="BR23" s="292">
        <f>SUM(BY23,CF23)</f>
        <v>548</v>
      </c>
      <c r="BS23" s="292">
        <f>SUM(BZ23,CG23)</f>
        <v>0</v>
      </c>
      <c r="BT23" s="292">
        <f>SUM(CA23,CH23)</f>
        <v>446</v>
      </c>
      <c r="BU23" s="292">
        <f>SUM(CB23,CI23)</f>
        <v>0</v>
      </c>
      <c r="BV23" s="292">
        <f>SUM(CC23,CJ23)</f>
        <v>100</v>
      </c>
      <c r="BW23" s="292">
        <f>SUM(CD23,CK23)</f>
        <v>2</v>
      </c>
      <c r="BX23" s="292">
        <f>SUM(CE23,CL23)</f>
        <v>0</v>
      </c>
      <c r="BY23" s="292">
        <f>SUM(BZ23:CE23)</f>
        <v>548</v>
      </c>
      <c r="BZ23" s="292">
        <f>F23</f>
        <v>0</v>
      </c>
      <c r="CA23" s="292">
        <f>J23</f>
        <v>446</v>
      </c>
      <c r="CB23" s="292">
        <f>N23</f>
        <v>0</v>
      </c>
      <c r="CC23" s="292">
        <f>R23</f>
        <v>100</v>
      </c>
      <c r="CD23" s="292">
        <f>V23</f>
        <v>2</v>
      </c>
      <c r="CE23" s="292">
        <f>Z23</f>
        <v>0</v>
      </c>
      <c r="CF23" s="292">
        <f>SUM(CG23:CL23)</f>
        <v>0</v>
      </c>
      <c r="CG23" s="292">
        <f>BE23</f>
        <v>0</v>
      </c>
      <c r="CH23" s="292">
        <f>BF23</f>
        <v>0</v>
      </c>
      <c r="CI23" s="292">
        <f>BG23</f>
        <v>0</v>
      </c>
      <c r="CJ23" s="292">
        <f>BH23</f>
        <v>0</v>
      </c>
      <c r="CK23" s="292">
        <f>BI23</f>
        <v>0</v>
      </c>
      <c r="CL23" s="292">
        <f>BJ23</f>
        <v>0</v>
      </c>
      <c r="CM23" s="292">
        <f>SUM(CT23,DA23)</f>
        <v>102</v>
      </c>
      <c r="CN23" s="292">
        <f>SUM(CU23,DB23)</f>
        <v>0</v>
      </c>
      <c r="CO23" s="292">
        <f>SUM(CV23,DC23)</f>
        <v>63</v>
      </c>
      <c r="CP23" s="292">
        <f>SUM(CW23,DD23)</f>
        <v>0</v>
      </c>
      <c r="CQ23" s="292">
        <f>SUM(CX23,DE23)</f>
        <v>39</v>
      </c>
      <c r="CR23" s="292">
        <f>SUM(CY23,DF23)</f>
        <v>0</v>
      </c>
      <c r="CS23" s="292">
        <f>SUM(CZ23,DG23)</f>
        <v>0</v>
      </c>
      <c r="CT23" s="292">
        <f>SUM(CU23:CZ23)</f>
        <v>0</v>
      </c>
      <c r="CU23" s="292">
        <f>AE23</f>
        <v>0</v>
      </c>
      <c r="CV23" s="292">
        <f>AI23</f>
        <v>0</v>
      </c>
      <c r="CW23" s="292">
        <f>AM23</f>
        <v>0</v>
      </c>
      <c r="CX23" s="292">
        <f>AQ23</f>
        <v>0</v>
      </c>
      <c r="CY23" s="292">
        <f>AU23</f>
        <v>0</v>
      </c>
      <c r="CZ23" s="292">
        <f>AY23</f>
        <v>0</v>
      </c>
      <c r="DA23" s="292">
        <f>SUM(DB23:DG23)</f>
        <v>102</v>
      </c>
      <c r="DB23" s="292">
        <f>BL23</f>
        <v>0</v>
      </c>
      <c r="DC23" s="292">
        <f>BM23</f>
        <v>63</v>
      </c>
      <c r="DD23" s="292">
        <f>BN23</f>
        <v>0</v>
      </c>
      <c r="DE23" s="292">
        <f>BO23</f>
        <v>39</v>
      </c>
      <c r="DF23" s="292">
        <f>BP23</f>
        <v>0</v>
      </c>
      <c r="DG23" s="292">
        <f>BQ23</f>
        <v>0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SUM(E24,AD24,BC24)</f>
        <v>2011</v>
      </c>
      <c r="E24" s="292">
        <f>SUM(F24,J24,N24,R24,V24,Z24)</f>
        <v>1470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1287</v>
      </c>
      <c r="K24" s="292">
        <v>0</v>
      </c>
      <c r="L24" s="292">
        <v>1287</v>
      </c>
      <c r="M24" s="292">
        <v>0</v>
      </c>
      <c r="N24" s="292">
        <f>SUM(O24:Q24)</f>
        <v>59</v>
      </c>
      <c r="O24" s="292">
        <v>0</v>
      </c>
      <c r="P24" s="292">
        <v>59</v>
      </c>
      <c r="Q24" s="292">
        <v>0</v>
      </c>
      <c r="R24" s="292">
        <f>SUM(S24:U24)</f>
        <v>119</v>
      </c>
      <c r="S24" s="292">
        <v>0</v>
      </c>
      <c r="T24" s="292">
        <v>119</v>
      </c>
      <c r="U24" s="292">
        <v>0</v>
      </c>
      <c r="V24" s="292">
        <f>SUM(W24:Y24)</f>
        <v>4</v>
      </c>
      <c r="W24" s="292">
        <v>0</v>
      </c>
      <c r="X24" s="292">
        <v>4</v>
      </c>
      <c r="Y24" s="292">
        <v>0</v>
      </c>
      <c r="Z24" s="292">
        <f>SUM(AA24:AC24)</f>
        <v>1</v>
      </c>
      <c r="AA24" s="292">
        <v>0</v>
      </c>
      <c r="AB24" s="292">
        <v>1</v>
      </c>
      <c r="AC24" s="292">
        <v>0</v>
      </c>
      <c r="AD24" s="292">
        <f>SUM(AE24,AI24,AM24,AQ24,AU24,AY24)</f>
        <v>0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0</v>
      </c>
      <c r="AJ24" s="292">
        <v>0</v>
      </c>
      <c r="AK24" s="292">
        <v>0</v>
      </c>
      <c r="AL24" s="292">
        <v>0</v>
      </c>
      <c r="AM24" s="292">
        <f>SUM(AN24:AP24)</f>
        <v>0</v>
      </c>
      <c r="AN24" s="292">
        <v>0</v>
      </c>
      <c r="AO24" s="292">
        <v>0</v>
      </c>
      <c r="AP24" s="292">
        <v>0</v>
      </c>
      <c r="AQ24" s="292">
        <f>SUM(AR24:AT24)</f>
        <v>0</v>
      </c>
      <c r="AR24" s="292">
        <v>0</v>
      </c>
      <c r="AS24" s="292">
        <v>0</v>
      </c>
      <c r="AT24" s="292">
        <v>0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0</v>
      </c>
      <c r="AZ24" s="292">
        <v>0</v>
      </c>
      <c r="BA24" s="292">
        <v>0</v>
      </c>
      <c r="BB24" s="292">
        <v>0</v>
      </c>
      <c r="BC24" s="292">
        <f>SUM(BD24,BK24)</f>
        <v>541</v>
      </c>
      <c r="BD24" s="292">
        <f>SUM(BE24:BJ24)</f>
        <v>541</v>
      </c>
      <c r="BE24" s="292">
        <v>0</v>
      </c>
      <c r="BF24" s="292">
        <v>480</v>
      </c>
      <c r="BG24" s="292">
        <v>25</v>
      </c>
      <c r="BH24" s="292">
        <v>21</v>
      </c>
      <c r="BI24" s="292">
        <v>0</v>
      </c>
      <c r="BJ24" s="292">
        <v>15</v>
      </c>
      <c r="BK24" s="292">
        <f>SUM(BL24:BQ24)</f>
        <v>0</v>
      </c>
      <c r="BL24" s="292">
        <v>0</v>
      </c>
      <c r="BM24" s="292">
        <v>0</v>
      </c>
      <c r="BN24" s="292">
        <v>0</v>
      </c>
      <c r="BO24" s="292">
        <v>0</v>
      </c>
      <c r="BP24" s="292">
        <v>0</v>
      </c>
      <c r="BQ24" s="292">
        <v>0</v>
      </c>
      <c r="BR24" s="292">
        <f>SUM(BY24,CF24)</f>
        <v>2011</v>
      </c>
      <c r="BS24" s="292">
        <f>SUM(BZ24,CG24)</f>
        <v>0</v>
      </c>
      <c r="BT24" s="292">
        <f>SUM(CA24,CH24)</f>
        <v>1767</v>
      </c>
      <c r="BU24" s="292">
        <f>SUM(CB24,CI24)</f>
        <v>84</v>
      </c>
      <c r="BV24" s="292">
        <f>SUM(CC24,CJ24)</f>
        <v>140</v>
      </c>
      <c r="BW24" s="292">
        <f>SUM(CD24,CK24)</f>
        <v>4</v>
      </c>
      <c r="BX24" s="292">
        <f>SUM(CE24,CL24)</f>
        <v>16</v>
      </c>
      <c r="BY24" s="292">
        <f>SUM(BZ24:CE24)</f>
        <v>1470</v>
      </c>
      <c r="BZ24" s="292">
        <f>F24</f>
        <v>0</v>
      </c>
      <c r="CA24" s="292">
        <f>J24</f>
        <v>1287</v>
      </c>
      <c r="CB24" s="292">
        <f>N24</f>
        <v>59</v>
      </c>
      <c r="CC24" s="292">
        <f>R24</f>
        <v>119</v>
      </c>
      <c r="CD24" s="292">
        <f>V24</f>
        <v>4</v>
      </c>
      <c r="CE24" s="292">
        <f>Z24</f>
        <v>1</v>
      </c>
      <c r="CF24" s="292">
        <f>SUM(CG24:CL24)</f>
        <v>541</v>
      </c>
      <c r="CG24" s="292">
        <f>BE24</f>
        <v>0</v>
      </c>
      <c r="CH24" s="292">
        <f>BF24</f>
        <v>480</v>
      </c>
      <c r="CI24" s="292">
        <f>BG24</f>
        <v>25</v>
      </c>
      <c r="CJ24" s="292">
        <f>BH24</f>
        <v>21</v>
      </c>
      <c r="CK24" s="292">
        <f>BI24</f>
        <v>0</v>
      </c>
      <c r="CL24" s="292">
        <f>BJ24</f>
        <v>15</v>
      </c>
      <c r="CM24" s="292">
        <f>SUM(CT24,DA24)</f>
        <v>0</v>
      </c>
      <c r="CN24" s="292">
        <f>SUM(CU24,DB24)</f>
        <v>0</v>
      </c>
      <c r="CO24" s="292">
        <f>SUM(CV24,DC24)</f>
        <v>0</v>
      </c>
      <c r="CP24" s="292">
        <f>SUM(CW24,DD24)</f>
        <v>0</v>
      </c>
      <c r="CQ24" s="292">
        <f>SUM(CX24,DE24)</f>
        <v>0</v>
      </c>
      <c r="CR24" s="292">
        <f>SUM(CY24,DF24)</f>
        <v>0</v>
      </c>
      <c r="CS24" s="292">
        <f>SUM(CZ24,DG24)</f>
        <v>0</v>
      </c>
      <c r="CT24" s="292">
        <f>SUM(CU24:CZ24)</f>
        <v>0</v>
      </c>
      <c r="CU24" s="292">
        <f>AE24</f>
        <v>0</v>
      </c>
      <c r="CV24" s="292">
        <f>AI24</f>
        <v>0</v>
      </c>
      <c r="CW24" s="292">
        <f>AM24</f>
        <v>0</v>
      </c>
      <c r="CX24" s="292">
        <f>AQ24</f>
        <v>0</v>
      </c>
      <c r="CY24" s="292">
        <f>AU24</f>
        <v>0</v>
      </c>
      <c r="CZ24" s="292">
        <f>AY24</f>
        <v>0</v>
      </c>
      <c r="DA24" s="292">
        <f>SUM(DB24:DG24)</f>
        <v>0</v>
      </c>
      <c r="DB24" s="292">
        <f>BL24</f>
        <v>0</v>
      </c>
      <c r="DC24" s="292">
        <f>BM24</f>
        <v>0</v>
      </c>
      <c r="DD24" s="292">
        <f>BN24</f>
        <v>0</v>
      </c>
      <c r="DE24" s="292">
        <f>BO24</f>
        <v>0</v>
      </c>
      <c r="DF24" s="292">
        <f>BP24</f>
        <v>0</v>
      </c>
      <c r="DG24" s="292">
        <f>BQ24</f>
        <v>0</v>
      </c>
      <c r="DH24" s="292">
        <v>0</v>
      </c>
      <c r="DI24" s="292">
        <f>SUM(DJ24:DM24)</f>
        <v>0</v>
      </c>
      <c r="DJ24" s="292">
        <v>0</v>
      </c>
      <c r="DK24" s="292">
        <v>0</v>
      </c>
      <c r="DL24" s="292">
        <v>0</v>
      </c>
      <c r="DM24" s="292">
        <v>0</v>
      </c>
    </row>
    <row r="25" spans="1:117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SUM(E25,AD25,BC25)</f>
        <v>522</v>
      </c>
      <c r="E25" s="292">
        <f>SUM(F25,J25,N25,R25,V25,Z25)</f>
        <v>399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345</v>
      </c>
      <c r="K25" s="292">
        <v>0</v>
      </c>
      <c r="L25" s="292">
        <v>345</v>
      </c>
      <c r="M25" s="292">
        <v>0</v>
      </c>
      <c r="N25" s="292">
        <f>SUM(O25:Q25)</f>
        <v>18</v>
      </c>
      <c r="O25" s="292">
        <v>0</v>
      </c>
      <c r="P25" s="292">
        <v>18</v>
      </c>
      <c r="Q25" s="292">
        <v>0</v>
      </c>
      <c r="R25" s="292">
        <f>SUM(S25:U25)</f>
        <v>34</v>
      </c>
      <c r="S25" s="292">
        <v>0</v>
      </c>
      <c r="T25" s="292">
        <v>34</v>
      </c>
      <c r="U25" s="292">
        <v>0</v>
      </c>
      <c r="V25" s="292">
        <f>SUM(W25:Y25)</f>
        <v>1</v>
      </c>
      <c r="W25" s="292">
        <v>0</v>
      </c>
      <c r="X25" s="292">
        <v>1</v>
      </c>
      <c r="Y25" s="292">
        <v>0</v>
      </c>
      <c r="Z25" s="292">
        <f>SUM(AA25:AC25)</f>
        <v>1</v>
      </c>
      <c r="AA25" s="292">
        <v>0</v>
      </c>
      <c r="AB25" s="292">
        <v>1</v>
      </c>
      <c r="AC25" s="292">
        <v>0</v>
      </c>
      <c r="AD25" s="292">
        <f>SUM(AE25,AI25,AM25,AQ25,AU25,AY25)</f>
        <v>0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0</v>
      </c>
      <c r="AJ25" s="292">
        <v>0</v>
      </c>
      <c r="AK25" s="292">
        <v>0</v>
      </c>
      <c r="AL25" s="292">
        <v>0</v>
      </c>
      <c r="AM25" s="292">
        <f>SUM(AN25:AP25)</f>
        <v>0</v>
      </c>
      <c r="AN25" s="292">
        <v>0</v>
      </c>
      <c r="AO25" s="292">
        <v>0</v>
      </c>
      <c r="AP25" s="292">
        <v>0</v>
      </c>
      <c r="AQ25" s="292">
        <f>SUM(AR25:AT25)</f>
        <v>0</v>
      </c>
      <c r="AR25" s="292">
        <v>0</v>
      </c>
      <c r="AS25" s="292">
        <v>0</v>
      </c>
      <c r="AT25" s="292">
        <v>0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0</v>
      </c>
      <c r="AZ25" s="292">
        <v>0</v>
      </c>
      <c r="BA25" s="292">
        <v>0</v>
      </c>
      <c r="BB25" s="292">
        <v>0</v>
      </c>
      <c r="BC25" s="292">
        <f>SUM(BD25,BK25)</f>
        <v>123</v>
      </c>
      <c r="BD25" s="292">
        <f>SUM(BE25:BJ25)</f>
        <v>123</v>
      </c>
      <c r="BE25" s="292">
        <v>0</v>
      </c>
      <c r="BF25" s="292">
        <v>114</v>
      </c>
      <c r="BG25" s="292">
        <v>4</v>
      </c>
      <c r="BH25" s="292">
        <v>2</v>
      </c>
      <c r="BI25" s="292">
        <v>0</v>
      </c>
      <c r="BJ25" s="292">
        <v>3</v>
      </c>
      <c r="BK25" s="292">
        <f>SUM(BL25:BQ25)</f>
        <v>0</v>
      </c>
      <c r="BL25" s="292">
        <v>0</v>
      </c>
      <c r="BM25" s="292">
        <v>0</v>
      </c>
      <c r="BN25" s="292">
        <v>0</v>
      </c>
      <c r="BO25" s="292">
        <v>0</v>
      </c>
      <c r="BP25" s="292">
        <v>0</v>
      </c>
      <c r="BQ25" s="292">
        <v>0</v>
      </c>
      <c r="BR25" s="292">
        <f>SUM(BY25,CF25)</f>
        <v>522</v>
      </c>
      <c r="BS25" s="292">
        <f>SUM(BZ25,CG25)</f>
        <v>0</v>
      </c>
      <c r="BT25" s="292">
        <f>SUM(CA25,CH25)</f>
        <v>459</v>
      </c>
      <c r="BU25" s="292">
        <f>SUM(CB25,CI25)</f>
        <v>22</v>
      </c>
      <c r="BV25" s="292">
        <f>SUM(CC25,CJ25)</f>
        <v>36</v>
      </c>
      <c r="BW25" s="292">
        <f>SUM(CD25,CK25)</f>
        <v>1</v>
      </c>
      <c r="BX25" s="292">
        <f>SUM(CE25,CL25)</f>
        <v>4</v>
      </c>
      <c r="BY25" s="292">
        <f>SUM(BZ25:CE25)</f>
        <v>399</v>
      </c>
      <c r="BZ25" s="292">
        <f>F25</f>
        <v>0</v>
      </c>
      <c r="CA25" s="292">
        <f>J25</f>
        <v>345</v>
      </c>
      <c r="CB25" s="292">
        <f>N25</f>
        <v>18</v>
      </c>
      <c r="CC25" s="292">
        <f>R25</f>
        <v>34</v>
      </c>
      <c r="CD25" s="292">
        <f>V25</f>
        <v>1</v>
      </c>
      <c r="CE25" s="292">
        <f>Z25</f>
        <v>1</v>
      </c>
      <c r="CF25" s="292">
        <f>SUM(CG25:CL25)</f>
        <v>123</v>
      </c>
      <c r="CG25" s="292">
        <f>BE25</f>
        <v>0</v>
      </c>
      <c r="CH25" s="292">
        <f>BF25</f>
        <v>114</v>
      </c>
      <c r="CI25" s="292">
        <f>BG25</f>
        <v>4</v>
      </c>
      <c r="CJ25" s="292">
        <f>BH25</f>
        <v>2</v>
      </c>
      <c r="CK25" s="292">
        <f>BI25</f>
        <v>0</v>
      </c>
      <c r="CL25" s="292">
        <f>BJ25</f>
        <v>3</v>
      </c>
      <c r="CM25" s="292">
        <f>SUM(CT25,DA25)</f>
        <v>0</v>
      </c>
      <c r="CN25" s="292">
        <f>SUM(CU25,DB25)</f>
        <v>0</v>
      </c>
      <c r="CO25" s="292">
        <f>SUM(CV25,DC25)</f>
        <v>0</v>
      </c>
      <c r="CP25" s="292">
        <f>SUM(CW25,DD25)</f>
        <v>0</v>
      </c>
      <c r="CQ25" s="292">
        <f>SUM(CX25,DE25)</f>
        <v>0</v>
      </c>
      <c r="CR25" s="292">
        <f>SUM(CY25,DF25)</f>
        <v>0</v>
      </c>
      <c r="CS25" s="292">
        <f>SUM(CZ25,DG25)</f>
        <v>0</v>
      </c>
      <c r="CT25" s="292">
        <f>SUM(CU25:CZ25)</f>
        <v>0</v>
      </c>
      <c r="CU25" s="292">
        <f>AE25</f>
        <v>0</v>
      </c>
      <c r="CV25" s="292">
        <f>AI25</f>
        <v>0</v>
      </c>
      <c r="CW25" s="292">
        <f>AM25</f>
        <v>0</v>
      </c>
      <c r="CX25" s="292">
        <f>AQ25</f>
        <v>0</v>
      </c>
      <c r="CY25" s="292">
        <f>AU25</f>
        <v>0</v>
      </c>
      <c r="CZ25" s="292">
        <f>AY25</f>
        <v>0</v>
      </c>
      <c r="DA25" s="292">
        <f>SUM(DB25:DG25)</f>
        <v>0</v>
      </c>
      <c r="DB25" s="292">
        <f>BL25</f>
        <v>0</v>
      </c>
      <c r="DC25" s="292">
        <f>BM25</f>
        <v>0</v>
      </c>
      <c r="DD25" s="292">
        <f>BN25</f>
        <v>0</v>
      </c>
      <c r="DE25" s="292">
        <f>BO25</f>
        <v>0</v>
      </c>
      <c r="DF25" s="292">
        <f>BP25</f>
        <v>0</v>
      </c>
      <c r="DG25" s="292">
        <f>BQ25</f>
        <v>0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SUM(E26,AD26,BC26)</f>
        <v>2727</v>
      </c>
      <c r="E26" s="292">
        <f>SUM(F26,J26,N26,R26,V26,Z26)</f>
        <v>2360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1730</v>
      </c>
      <c r="K26" s="292">
        <v>0</v>
      </c>
      <c r="L26" s="292">
        <v>1730</v>
      </c>
      <c r="M26" s="292">
        <v>0</v>
      </c>
      <c r="N26" s="292">
        <f>SUM(O26:Q26)</f>
        <v>114</v>
      </c>
      <c r="O26" s="292">
        <v>0</v>
      </c>
      <c r="P26" s="292">
        <v>114</v>
      </c>
      <c r="Q26" s="292">
        <v>0</v>
      </c>
      <c r="R26" s="292">
        <f>SUM(S26:U26)</f>
        <v>516</v>
      </c>
      <c r="S26" s="292">
        <v>0</v>
      </c>
      <c r="T26" s="292">
        <v>516</v>
      </c>
      <c r="U26" s="292">
        <v>0</v>
      </c>
      <c r="V26" s="292">
        <f>SUM(W26:Y26)</f>
        <v>0</v>
      </c>
      <c r="W26" s="292">
        <v>0</v>
      </c>
      <c r="X26" s="292">
        <v>0</v>
      </c>
      <c r="Y26" s="292">
        <v>0</v>
      </c>
      <c r="Z26" s="292">
        <f>SUM(AA26:AC26)</f>
        <v>0</v>
      </c>
      <c r="AA26" s="292">
        <v>0</v>
      </c>
      <c r="AB26" s="292">
        <v>0</v>
      </c>
      <c r="AC26" s="292">
        <v>0</v>
      </c>
      <c r="AD26" s="292">
        <f>SUM(AE26,AI26,AM26,AQ26,AU26,AY26)</f>
        <v>0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0</v>
      </c>
      <c r="AJ26" s="292">
        <v>0</v>
      </c>
      <c r="AK26" s="292">
        <v>0</v>
      </c>
      <c r="AL26" s="292">
        <v>0</v>
      </c>
      <c r="AM26" s="292">
        <f>SUM(AN26:AP26)</f>
        <v>0</v>
      </c>
      <c r="AN26" s="292">
        <v>0</v>
      </c>
      <c r="AO26" s="292">
        <v>0</v>
      </c>
      <c r="AP26" s="292">
        <v>0</v>
      </c>
      <c r="AQ26" s="292">
        <f>SUM(AR26:AT26)</f>
        <v>0</v>
      </c>
      <c r="AR26" s="292">
        <v>0</v>
      </c>
      <c r="AS26" s="292">
        <v>0</v>
      </c>
      <c r="AT26" s="292">
        <v>0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0</v>
      </c>
      <c r="AZ26" s="292">
        <v>0</v>
      </c>
      <c r="BA26" s="292">
        <v>0</v>
      </c>
      <c r="BB26" s="292">
        <v>0</v>
      </c>
      <c r="BC26" s="292">
        <f>SUM(BD26,BK26)</f>
        <v>367</v>
      </c>
      <c r="BD26" s="292">
        <f>SUM(BE26:BJ26)</f>
        <v>0</v>
      </c>
      <c r="BE26" s="292">
        <v>0</v>
      </c>
      <c r="BF26" s="292"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f>SUM(BL26:BQ26)</f>
        <v>367</v>
      </c>
      <c r="BL26" s="292">
        <v>0</v>
      </c>
      <c r="BM26" s="292">
        <v>367</v>
      </c>
      <c r="BN26" s="292">
        <v>0</v>
      </c>
      <c r="BO26" s="292">
        <v>0</v>
      </c>
      <c r="BP26" s="292">
        <v>0</v>
      </c>
      <c r="BQ26" s="292">
        <v>0</v>
      </c>
      <c r="BR26" s="292">
        <f>SUM(BY26,CF26)</f>
        <v>2360</v>
      </c>
      <c r="BS26" s="292">
        <f>SUM(BZ26,CG26)</f>
        <v>0</v>
      </c>
      <c r="BT26" s="292">
        <f>SUM(CA26,CH26)</f>
        <v>1730</v>
      </c>
      <c r="BU26" s="292">
        <f>SUM(CB26,CI26)</f>
        <v>114</v>
      </c>
      <c r="BV26" s="292">
        <f>SUM(CC26,CJ26)</f>
        <v>516</v>
      </c>
      <c r="BW26" s="292">
        <f>SUM(CD26,CK26)</f>
        <v>0</v>
      </c>
      <c r="BX26" s="292">
        <f>SUM(CE26,CL26)</f>
        <v>0</v>
      </c>
      <c r="BY26" s="292">
        <f>SUM(BZ26:CE26)</f>
        <v>2360</v>
      </c>
      <c r="BZ26" s="292">
        <f>F26</f>
        <v>0</v>
      </c>
      <c r="CA26" s="292">
        <f>J26</f>
        <v>1730</v>
      </c>
      <c r="CB26" s="292">
        <f>N26</f>
        <v>114</v>
      </c>
      <c r="CC26" s="292">
        <f>R26</f>
        <v>516</v>
      </c>
      <c r="CD26" s="292">
        <f>V26</f>
        <v>0</v>
      </c>
      <c r="CE26" s="292">
        <f>Z26</f>
        <v>0</v>
      </c>
      <c r="CF26" s="292">
        <f>SUM(CG26:CL26)</f>
        <v>0</v>
      </c>
      <c r="CG26" s="292">
        <f>BE26</f>
        <v>0</v>
      </c>
      <c r="CH26" s="292">
        <f>BF26</f>
        <v>0</v>
      </c>
      <c r="CI26" s="292">
        <f>BG26</f>
        <v>0</v>
      </c>
      <c r="CJ26" s="292">
        <f>BH26</f>
        <v>0</v>
      </c>
      <c r="CK26" s="292">
        <f>BI26</f>
        <v>0</v>
      </c>
      <c r="CL26" s="292">
        <f>BJ26</f>
        <v>0</v>
      </c>
      <c r="CM26" s="292">
        <f>SUM(CT26,DA26)</f>
        <v>367</v>
      </c>
      <c r="CN26" s="292">
        <f>SUM(CU26,DB26)</f>
        <v>0</v>
      </c>
      <c r="CO26" s="292">
        <f>SUM(CV26,DC26)</f>
        <v>367</v>
      </c>
      <c r="CP26" s="292">
        <f>SUM(CW26,DD26)</f>
        <v>0</v>
      </c>
      <c r="CQ26" s="292">
        <f>SUM(CX26,DE26)</f>
        <v>0</v>
      </c>
      <c r="CR26" s="292">
        <f>SUM(CY26,DF26)</f>
        <v>0</v>
      </c>
      <c r="CS26" s="292">
        <f>SUM(CZ26,DG26)</f>
        <v>0</v>
      </c>
      <c r="CT26" s="292">
        <f>SUM(CU26:CZ26)</f>
        <v>0</v>
      </c>
      <c r="CU26" s="292">
        <f>AE26</f>
        <v>0</v>
      </c>
      <c r="CV26" s="292">
        <f>AI26</f>
        <v>0</v>
      </c>
      <c r="CW26" s="292">
        <f>AM26</f>
        <v>0</v>
      </c>
      <c r="CX26" s="292">
        <f>AQ26</f>
        <v>0</v>
      </c>
      <c r="CY26" s="292">
        <f>AU26</f>
        <v>0</v>
      </c>
      <c r="CZ26" s="292">
        <f>AY26</f>
        <v>0</v>
      </c>
      <c r="DA26" s="292">
        <f>SUM(DB26:DG26)</f>
        <v>367</v>
      </c>
      <c r="DB26" s="292">
        <f>BL26</f>
        <v>0</v>
      </c>
      <c r="DC26" s="292">
        <f>BM26</f>
        <v>367</v>
      </c>
      <c r="DD26" s="292">
        <f>BN26</f>
        <v>0</v>
      </c>
      <c r="DE26" s="292">
        <f>BO26</f>
        <v>0</v>
      </c>
      <c r="DF26" s="292">
        <f>BP26</f>
        <v>0</v>
      </c>
      <c r="DG26" s="292">
        <f>BQ26</f>
        <v>0</v>
      </c>
      <c r="DH26" s="292">
        <v>0</v>
      </c>
      <c r="DI26" s="292">
        <f>SUM(DJ26:DM26)</f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SUM(E27,AD27,BC27)</f>
        <v>6262</v>
      </c>
      <c r="E27" s="292">
        <f>SUM(F27,J27,N27,R27,V27,Z27)</f>
        <v>3757</v>
      </c>
      <c r="F27" s="292">
        <f>SUM(G27:I27)</f>
        <v>0</v>
      </c>
      <c r="G27" s="292">
        <v>0</v>
      </c>
      <c r="H27" s="292">
        <v>0</v>
      </c>
      <c r="I27" s="292">
        <v>0</v>
      </c>
      <c r="J27" s="292">
        <f>SUM(K27:M27)</f>
        <v>3161</v>
      </c>
      <c r="K27" s="292">
        <v>0</v>
      </c>
      <c r="L27" s="292">
        <v>3161</v>
      </c>
      <c r="M27" s="292">
        <v>0</v>
      </c>
      <c r="N27" s="292">
        <f>SUM(O27:Q27)</f>
        <v>116</v>
      </c>
      <c r="O27" s="292">
        <v>0</v>
      </c>
      <c r="P27" s="292">
        <v>116</v>
      </c>
      <c r="Q27" s="292">
        <v>0</v>
      </c>
      <c r="R27" s="292">
        <f>SUM(S27:U27)</f>
        <v>474</v>
      </c>
      <c r="S27" s="292">
        <v>0</v>
      </c>
      <c r="T27" s="292">
        <v>474</v>
      </c>
      <c r="U27" s="292">
        <v>0</v>
      </c>
      <c r="V27" s="292">
        <f>SUM(W27:Y27)</f>
        <v>0</v>
      </c>
      <c r="W27" s="292">
        <v>0</v>
      </c>
      <c r="X27" s="292">
        <v>0</v>
      </c>
      <c r="Y27" s="292">
        <v>0</v>
      </c>
      <c r="Z27" s="292">
        <f>SUM(AA27:AC27)</f>
        <v>6</v>
      </c>
      <c r="AA27" s="292">
        <v>0</v>
      </c>
      <c r="AB27" s="292">
        <v>6</v>
      </c>
      <c r="AC27" s="292">
        <v>0</v>
      </c>
      <c r="AD27" s="292">
        <f>SUM(AE27,AI27,AM27,AQ27,AU27,AY27)</f>
        <v>768</v>
      </c>
      <c r="AE27" s="292">
        <f>SUM(AF27:AH27)</f>
        <v>0</v>
      </c>
      <c r="AF27" s="292">
        <v>0</v>
      </c>
      <c r="AG27" s="292">
        <v>0</v>
      </c>
      <c r="AH27" s="292">
        <v>0</v>
      </c>
      <c r="AI27" s="292">
        <f>SUM(AJ27:AL27)</f>
        <v>734</v>
      </c>
      <c r="AJ27" s="292">
        <v>0</v>
      </c>
      <c r="AK27" s="292">
        <v>0</v>
      </c>
      <c r="AL27" s="292">
        <v>734</v>
      </c>
      <c r="AM27" s="292">
        <f>SUM(AN27:AP27)</f>
        <v>33</v>
      </c>
      <c r="AN27" s="292">
        <v>0</v>
      </c>
      <c r="AO27" s="292">
        <v>0</v>
      </c>
      <c r="AP27" s="292">
        <v>33</v>
      </c>
      <c r="AQ27" s="292">
        <f>SUM(AR27:AT27)</f>
        <v>0</v>
      </c>
      <c r="AR27" s="292">
        <v>0</v>
      </c>
      <c r="AS27" s="292">
        <v>0</v>
      </c>
      <c r="AT27" s="292">
        <v>0</v>
      </c>
      <c r="AU27" s="292">
        <f>SUM(AV27:AX27)</f>
        <v>0</v>
      </c>
      <c r="AV27" s="292">
        <v>0</v>
      </c>
      <c r="AW27" s="292">
        <v>0</v>
      </c>
      <c r="AX27" s="292">
        <v>0</v>
      </c>
      <c r="AY27" s="292">
        <f>SUM(AZ27:BB27)</f>
        <v>1</v>
      </c>
      <c r="AZ27" s="292">
        <v>0</v>
      </c>
      <c r="BA27" s="292">
        <v>0</v>
      </c>
      <c r="BB27" s="292">
        <v>1</v>
      </c>
      <c r="BC27" s="292">
        <f>SUM(BD27,BK27)</f>
        <v>1737</v>
      </c>
      <c r="BD27" s="292">
        <f>SUM(BE27:BJ27)</f>
        <v>1017</v>
      </c>
      <c r="BE27" s="292">
        <v>0</v>
      </c>
      <c r="BF27" s="292">
        <v>802</v>
      </c>
      <c r="BG27" s="292">
        <v>210</v>
      </c>
      <c r="BH27" s="292">
        <v>0</v>
      </c>
      <c r="BI27" s="292">
        <v>0</v>
      </c>
      <c r="BJ27" s="292">
        <v>5</v>
      </c>
      <c r="BK27" s="292">
        <f>SUM(BL27:BQ27)</f>
        <v>720</v>
      </c>
      <c r="BL27" s="292">
        <v>0</v>
      </c>
      <c r="BM27" s="292">
        <v>671</v>
      </c>
      <c r="BN27" s="292">
        <v>47</v>
      </c>
      <c r="BO27" s="292">
        <v>0</v>
      </c>
      <c r="BP27" s="292">
        <v>0</v>
      </c>
      <c r="BQ27" s="292">
        <v>2</v>
      </c>
      <c r="BR27" s="292">
        <f>SUM(BY27,CF27)</f>
        <v>4774</v>
      </c>
      <c r="BS27" s="292">
        <f>SUM(BZ27,CG27)</f>
        <v>0</v>
      </c>
      <c r="BT27" s="292">
        <f>SUM(CA27,CH27)</f>
        <v>3963</v>
      </c>
      <c r="BU27" s="292">
        <f>SUM(CB27,CI27)</f>
        <v>326</v>
      </c>
      <c r="BV27" s="292">
        <f>SUM(CC27,CJ27)</f>
        <v>474</v>
      </c>
      <c r="BW27" s="292">
        <f>SUM(CD27,CK27)</f>
        <v>0</v>
      </c>
      <c r="BX27" s="292">
        <f>SUM(CE27,CL27)</f>
        <v>11</v>
      </c>
      <c r="BY27" s="292">
        <f>SUM(BZ27:CE27)</f>
        <v>3757</v>
      </c>
      <c r="BZ27" s="292">
        <f>F27</f>
        <v>0</v>
      </c>
      <c r="CA27" s="292">
        <f>J27</f>
        <v>3161</v>
      </c>
      <c r="CB27" s="292">
        <f>N27</f>
        <v>116</v>
      </c>
      <c r="CC27" s="292">
        <f>R27</f>
        <v>474</v>
      </c>
      <c r="CD27" s="292">
        <f>V27</f>
        <v>0</v>
      </c>
      <c r="CE27" s="292">
        <f>Z27</f>
        <v>6</v>
      </c>
      <c r="CF27" s="292">
        <f>SUM(CG27:CL27)</f>
        <v>1017</v>
      </c>
      <c r="CG27" s="292">
        <f>BE27</f>
        <v>0</v>
      </c>
      <c r="CH27" s="292">
        <f>BF27</f>
        <v>802</v>
      </c>
      <c r="CI27" s="292">
        <f>BG27</f>
        <v>210</v>
      </c>
      <c r="CJ27" s="292">
        <f>BH27</f>
        <v>0</v>
      </c>
      <c r="CK27" s="292">
        <f>BI27</f>
        <v>0</v>
      </c>
      <c r="CL27" s="292">
        <f>BJ27</f>
        <v>5</v>
      </c>
      <c r="CM27" s="292">
        <f>SUM(CT27,DA27)</f>
        <v>1488</v>
      </c>
      <c r="CN27" s="292">
        <f>SUM(CU27,DB27)</f>
        <v>0</v>
      </c>
      <c r="CO27" s="292">
        <f>SUM(CV27,DC27)</f>
        <v>1405</v>
      </c>
      <c r="CP27" s="292">
        <f>SUM(CW27,DD27)</f>
        <v>80</v>
      </c>
      <c r="CQ27" s="292">
        <f>SUM(CX27,DE27)</f>
        <v>0</v>
      </c>
      <c r="CR27" s="292">
        <f>SUM(CY27,DF27)</f>
        <v>0</v>
      </c>
      <c r="CS27" s="292">
        <f>SUM(CZ27,DG27)</f>
        <v>3</v>
      </c>
      <c r="CT27" s="292">
        <f>SUM(CU27:CZ27)</f>
        <v>768</v>
      </c>
      <c r="CU27" s="292">
        <f>AE27</f>
        <v>0</v>
      </c>
      <c r="CV27" s="292">
        <f>AI27</f>
        <v>734</v>
      </c>
      <c r="CW27" s="292">
        <f>AM27</f>
        <v>33</v>
      </c>
      <c r="CX27" s="292">
        <f>AQ27</f>
        <v>0</v>
      </c>
      <c r="CY27" s="292">
        <f>AU27</f>
        <v>0</v>
      </c>
      <c r="CZ27" s="292">
        <f>AY27</f>
        <v>1</v>
      </c>
      <c r="DA27" s="292">
        <f>SUM(DB27:DG27)</f>
        <v>720</v>
      </c>
      <c r="DB27" s="292">
        <f>BL27</f>
        <v>0</v>
      </c>
      <c r="DC27" s="292">
        <f>BM27</f>
        <v>671</v>
      </c>
      <c r="DD27" s="292">
        <f>BN27</f>
        <v>47</v>
      </c>
      <c r="DE27" s="292">
        <f>BO27</f>
        <v>0</v>
      </c>
      <c r="DF27" s="292">
        <f>BP27</f>
        <v>0</v>
      </c>
      <c r="DG27" s="292">
        <f>BQ27</f>
        <v>2</v>
      </c>
      <c r="DH27" s="292">
        <v>0</v>
      </c>
      <c r="DI27" s="292">
        <f>SUM(DJ27:DM27)</f>
        <v>1</v>
      </c>
      <c r="DJ27" s="292">
        <v>0</v>
      </c>
      <c r="DK27" s="292">
        <v>0</v>
      </c>
      <c r="DL27" s="292">
        <v>0</v>
      </c>
      <c r="DM27" s="292">
        <v>1</v>
      </c>
    </row>
    <row r="28" spans="1:117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SUM(E28,AD28,BC28)</f>
        <v>2561</v>
      </c>
      <c r="E28" s="292">
        <f>SUM(F28,J28,N28,R28,V28,Z28)</f>
        <v>1936</v>
      </c>
      <c r="F28" s="292">
        <f>SUM(G28:I28)</f>
        <v>0</v>
      </c>
      <c r="G28" s="292">
        <v>0</v>
      </c>
      <c r="H28" s="292">
        <v>0</v>
      </c>
      <c r="I28" s="292">
        <v>0</v>
      </c>
      <c r="J28" s="292">
        <f>SUM(K28:M28)</f>
        <v>1526</v>
      </c>
      <c r="K28" s="292">
        <v>0</v>
      </c>
      <c r="L28" s="292">
        <v>1526</v>
      </c>
      <c r="M28" s="292">
        <v>0</v>
      </c>
      <c r="N28" s="292">
        <f>SUM(O28:Q28)</f>
        <v>191</v>
      </c>
      <c r="O28" s="292">
        <v>0</v>
      </c>
      <c r="P28" s="292">
        <v>191</v>
      </c>
      <c r="Q28" s="292">
        <v>0</v>
      </c>
      <c r="R28" s="292">
        <f>SUM(S28:U28)</f>
        <v>185</v>
      </c>
      <c r="S28" s="292">
        <v>0</v>
      </c>
      <c r="T28" s="292">
        <v>185</v>
      </c>
      <c r="U28" s="292">
        <v>0</v>
      </c>
      <c r="V28" s="292">
        <f>SUM(W28:Y28)</f>
        <v>0</v>
      </c>
      <c r="W28" s="292">
        <v>0</v>
      </c>
      <c r="X28" s="292">
        <v>0</v>
      </c>
      <c r="Y28" s="292">
        <v>0</v>
      </c>
      <c r="Z28" s="292">
        <f>SUM(AA28:AC28)</f>
        <v>34</v>
      </c>
      <c r="AA28" s="292">
        <v>0</v>
      </c>
      <c r="AB28" s="292">
        <v>34</v>
      </c>
      <c r="AC28" s="292">
        <v>0</v>
      </c>
      <c r="AD28" s="292">
        <f>SUM(AE28,AI28,AM28,AQ28,AU28,AY28)</f>
        <v>384</v>
      </c>
      <c r="AE28" s="292">
        <f>SUM(AF28:AH28)</f>
        <v>0</v>
      </c>
      <c r="AF28" s="292">
        <v>0</v>
      </c>
      <c r="AG28" s="292">
        <v>0</v>
      </c>
      <c r="AH28" s="292">
        <v>0</v>
      </c>
      <c r="AI28" s="292">
        <f>SUM(AJ28:AL28)</f>
        <v>358</v>
      </c>
      <c r="AJ28" s="292">
        <v>0</v>
      </c>
      <c r="AK28" s="292">
        <v>0</v>
      </c>
      <c r="AL28" s="292">
        <v>358</v>
      </c>
      <c r="AM28" s="292">
        <f>SUM(AN28:AP28)</f>
        <v>25</v>
      </c>
      <c r="AN28" s="292">
        <v>0</v>
      </c>
      <c r="AO28" s="292">
        <v>0</v>
      </c>
      <c r="AP28" s="292">
        <v>25</v>
      </c>
      <c r="AQ28" s="292">
        <f>SUM(AR28:AT28)</f>
        <v>0</v>
      </c>
      <c r="AR28" s="292">
        <v>0</v>
      </c>
      <c r="AS28" s="292">
        <v>0</v>
      </c>
      <c r="AT28" s="292">
        <v>0</v>
      </c>
      <c r="AU28" s="292">
        <f>SUM(AV28:AX28)</f>
        <v>0</v>
      </c>
      <c r="AV28" s="292">
        <v>0</v>
      </c>
      <c r="AW28" s="292">
        <v>0</v>
      </c>
      <c r="AX28" s="292">
        <v>0</v>
      </c>
      <c r="AY28" s="292">
        <f>SUM(AZ28:BB28)</f>
        <v>1</v>
      </c>
      <c r="AZ28" s="292">
        <v>0</v>
      </c>
      <c r="BA28" s="292">
        <v>0</v>
      </c>
      <c r="BB28" s="292">
        <v>1</v>
      </c>
      <c r="BC28" s="292">
        <f>SUM(BD28,BK28)</f>
        <v>241</v>
      </c>
      <c r="BD28" s="292">
        <f>SUM(BE28:BJ28)</f>
        <v>51</v>
      </c>
      <c r="BE28" s="292">
        <v>0</v>
      </c>
      <c r="BF28" s="292">
        <v>15</v>
      </c>
      <c r="BG28" s="292">
        <v>5</v>
      </c>
      <c r="BH28" s="292">
        <v>0</v>
      </c>
      <c r="BI28" s="292">
        <v>0</v>
      </c>
      <c r="BJ28" s="292">
        <v>31</v>
      </c>
      <c r="BK28" s="292">
        <f>SUM(BL28:BQ28)</f>
        <v>190</v>
      </c>
      <c r="BL28" s="292">
        <v>0</v>
      </c>
      <c r="BM28" s="292">
        <v>153</v>
      </c>
      <c r="BN28" s="292">
        <v>12</v>
      </c>
      <c r="BO28" s="292">
        <v>0</v>
      </c>
      <c r="BP28" s="292">
        <v>0</v>
      </c>
      <c r="BQ28" s="292">
        <v>25</v>
      </c>
      <c r="BR28" s="292">
        <f>SUM(BY28,CF28)</f>
        <v>1987</v>
      </c>
      <c r="BS28" s="292">
        <f>SUM(BZ28,CG28)</f>
        <v>0</v>
      </c>
      <c r="BT28" s="292">
        <f>SUM(CA28,CH28)</f>
        <v>1541</v>
      </c>
      <c r="BU28" s="292">
        <f>SUM(CB28,CI28)</f>
        <v>196</v>
      </c>
      <c r="BV28" s="292">
        <f>SUM(CC28,CJ28)</f>
        <v>185</v>
      </c>
      <c r="BW28" s="292">
        <f>SUM(CD28,CK28)</f>
        <v>0</v>
      </c>
      <c r="BX28" s="292">
        <f>SUM(CE28,CL28)</f>
        <v>65</v>
      </c>
      <c r="BY28" s="292">
        <f>SUM(BZ28:CE28)</f>
        <v>1936</v>
      </c>
      <c r="BZ28" s="292">
        <f>F28</f>
        <v>0</v>
      </c>
      <c r="CA28" s="292">
        <f>J28</f>
        <v>1526</v>
      </c>
      <c r="CB28" s="292">
        <f>N28</f>
        <v>191</v>
      </c>
      <c r="CC28" s="292">
        <f>R28</f>
        <v>185</v>
      </c>
      <c r="CD28" s="292">
        <f>V28</f>
        <v>0</v>
      </c>
      <c r="CE28" s="292">
        <f>Z28</f>
        <v>34</v>
      </c>
      <c r="CF28" s="292">
        <f>SUM(CG28:CL28)</f>
        <v>51</v>
      </c>
      <c r="CG28" s="292">
        <f>BE28</f>
        <v>0</v>
      </c>
      <c r="CH28" s="292">
        <f>BF28</f>
        <v>15</v>
      </c>
      <c r="CI28" s="292">
        <f>BG28</f>
        <v>5</v>
      </c>
      <c r="CJ28" s="292">
        <f>BH28</f>
        <v>0</v>
      </c>
      <c r="CK28" s="292">
        <f>BI28</f>
        <v>0</v>
      </c>
      <c r="CL28" s="292">
        <f>BJ28</f>
        <v>31</v>
      </c>
      <c r="CM28" s="292">
        <f>SUM(CT28,DA28)</f>
        <v>574</v>
      </c>
      <c r="CN28" s="292">
        <f>SUM(CU28,DB28)</f>
        <v>0</v>
      </c>
      <c r="CO28" s="292">
        <f>SUM(CV28,DC28)</f>
        <v>511</v>
      </c>
      <c r="CP28" s="292">
        <f>SUM(CW28,DD28)</f>
        <v>37</v>
      </c>
      <c r="CQ28" s="292">
        <f>SUM(CX28,DE28)</f>
        <v>0</v>
      </c>
      <c r="CR28" s="292">
        <f>SUM(CY28,DF28)</f>
        <v>0</v>
      </c>
      <c r="CS28" s="292">
        <f>SUM(CZ28,DG28)</f>
        <v>26</v>
      </c>
      <c r="CT28" s="292">
        <f>SUM(CU28:CZ28)</f>
        <v>384</v>
      </c>
      <c r="CU28" s="292">
        <f>AE28</f>
        <v>0</v>
      </c>
      <c r="CV28" s="292">
        <f>AI28</f>
        <v>358</v>
      </c>
      <c r="CW28" s="292">
        <f>AM28</f>
        <v>25</v>
      </c>
      <c r="CX28" s="292">
        <f>AQ28</f>
        <v>0</v>
      </c>
      <c r="CY28" s="292">
        <f>AU28</f>
        <v>0</v>
      </c>
      <c r="CZ28" s="292">
        <f>AY28</f>
        <v>1</v>
      </c>
      <c r="DA28" s="292">
        <f>SUM(DB28:DG28)</f>
        <v>190</v>
      </c>
      <c r="DB28" s="292">
        <f>BL28</f>
        <v>0</v>
      </c>
      <c r="DC28" s="292">
        <f>BM28</f>
        <v>153</v>
      </c>
      <c r="DD28" s="292">
        <f>BN28</f>
        <v>12</v>
      </c>
      <c r="DE28" s="292">
        <f>BO28</f>
        <v>0</v>
      </c>
      <c r="DF28" s="292">
        <f>BP28</f>
        <v>0</v>
      </c>
      <c r="DG28" s="292">
        <f>BQ28</f>
        <v>25</v>
      </c>
      <c r="DH28" s="292">
        <v>0</v>
      </c>
      <c r="DI28" s="292">
        <f>SUM(DJ28:DM28)</f>
        <v>0</v>
      </c>
      <c r="DJ28" s="292">
        <v>0</v>
      </c>
      <c r="DK28" s="292">
        <v>0</v>
      </c>
      <c r="DL28" s="292">
        <v>0</v>
      </c>
      <c r="DM28" s="292">
        <v>0</v>
      </c>
    </row>
    <row r="29" spans="1:117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SUM(E29,AD29,BC29)</f>
        <v>4773</v>
      </c>
      <c r="E29" s="292">
        <f>SUM(F29,J29,N29,R29,V29,Z29)</f>
        <v>2744</v>
      </c>
      <c r="F29" s="292">
        <f>SUM(G29:I29)</f>
        <v>0</v>
      </c>
      <c r="G29" s="292">
        <v>0</v>
      </c>
      <c r="H29" s="292">
        <v>0</v>
      </c>
      <c r="I29" s="292">
        <v>0</v>
      </c>
      <c r="J29" s="292">
        <f>SUM(K29:M29)</f>
        <v>2194</v>
      </c>
      <c r="K29" s="292">
        <v>0</v>
      </c>
      <c r="L29" s="292">
        <v>2194</v>
      </c>
      <c r="M29" s="292">
        <v>0</v>
      </c>
      <c r="N29" s="292">
        <f>SUM(O29:Q29)</f>
        <v>220</v>
      </c>
      <c r="O29" s="292">
        <v>0</v>
      </c>
      <c r="P29" s="292">
        <v>220</v>
      </c>
      <c r="Q29" s="292">
        <v>0</v>
      </c>
      <c r="R29" s="292">
        <f>SUM(S29:U29)</f>
        <v>275</v>
      </c>
      <c r="S29" s="292">
        <v>0</v>
      </c>
      <c r="T29" s="292">
        <v>275</v>
      </c>
      <c r="U29" s="292">
        <v>0</v>
      </c>
      <c r="V29" s="292">
        <f>SUM(W29:Y29)</f>
        <v>0</v>
      </c>
      <c r="W29" s="292">
        <v>0</v>
      </c>
      <c r="X29" s="292">
        <v>0</v>
      </c>
      <c r="Y29" s="292">
        <v>0</v>
      </c>
      <c r="Z29" s="292">
        <f>SUM(AA29:AC29)</f>
        <v>55</v>
      </c>
      <c r="AA29" s="292">
        <v>0</v>
      </c>
      <c r="AB29" s="292">
        <v>55</v>
      </c>
      <c r="AC29" s="292">
        <v>0</v>
      </c>
      <c r="AD29" s="292">
        <f>SUM(AE29,AI29,AM29,AQ29,AU29,AY29)</f>
        <v>1913</v>
      </c>
      <c r="AE29" s="292">
        <f>SUM(AF29:AH29)</f>
        <v>0</v>
      </c>
      <c r="AF29" s="292">
        <v>0</v>
      </c>
      <c r="AG29" s="292">
        <v>0</v>
      </c>
      <c r="AH29" s="292">
        <v>0</v>
      </c>
      <c r="AI29" s="292">
        <f>SUM(AJ29:AL29)</f>
        <v>1774</v>
      </c>
      <c r="AJ29" s="292">
        <v>0</v>
      </c>
      <c r="AK29" s="292">
        <v>0</v>
      </c>
      <c r="AL29" s="292">
        <v>1774</v>
      </c>
      <c r="AM29" s="292">
        <f>SUM(AN29:AP29)</f>
        <v>116</v>
      </c>
      <c r="AN29" s="292">
        <v>0</v>
      </c>
      <c r="AO29" s="292">
        <v>0</v>
      </c>
      <c r="AP29" s="292">
        <v>116</v>
      </c>
      <c r="AQ29" s="292">
        <f>SUM(AR29:AT29)</f>
        <v>0</v>
      </c>
      <c r="AR29" s="292">
        <v>0</v>
      </c>
      <c r="AS29" s="292">
        <v>0</v>
      </c>
      <c r="AT29" s="292">
        <v>0</v>
      </c>
      <c r="AU29" s="292">
        <f>SUM(AV29:AX29)</f>
        <v>0</v>
      </c>
      <c r="AV29" s="292">
        <v>0</v>
      </c>
      <c r="AW29" s="292">
        <v>0</v>
      </c>
      <c r="AX29" s="292">
        <v>0</v>
      </c>
      <c r="AY29" s="292">
        <f>SUM(AZ29:BB29)</f>
        <v>23</v>
      </c>
      <c r="AZ29" s="292">
        <v>0</v>
      </c>
      <c r="BA29" s="292">
        <v>0</v>
      </c>
      <c r="BB29" s="292">
        <v>23</v>
      </c>
      <c r="BC29" s="292">
        <f>SUM(BD29,BK29)</f>
        <v>116</v>
      </c>
      <c r="BD29" s="292">
        <f>SUM(BE29:BJ29)</f>
        <v>73</v>
      </c>
      <c r="BE29" s="292">
        <v>0</v>
      </c>
      <c r="BF29" s="292">
        <v>24</v>
      </c>
      <c r="BG29" s="292">
        <v>5</v>
      </c>
      <c r="BH29" s="292">
        <v>0</v>
      </c>
      <c r="BI29" s="292">
        <v>0</v>
      </c>
      <c r="BJ29" s="292">
        <v>44</v>
      </c>
      <c r="BK29" s="292">
        <f>SUM(BL29:BQ29)</f>
        <v>43</v>
      </c>
      <c r="BL29" s="292">
        <v>0</v>
      </c>
      <c r="BM29" s="292">
        <v>34</v>
      </c>
      <c r="BN29" s="292">
        <v>1</v>
      </c>
      <c r="BO29" s="292">
        <v>0</v>
      </c>
      <c r="BP29" s="292">
        <v>0</v>
      </c>
      <c r="BQ29" s="292">
        <v>8</v>
      </c>
      <c r="BR29" s="292">
        <f>SUM(BY29,CF29)</f>
        <v>2817</v>
      </c>
      <c r="BS29" s="292">
        <f>SUM(BZ29,CG29)</f>
        <v>0</v>
      </c>
      <c r="BT29" s="292">
        <f>SUM(CA29,CH29)</f>
        <v>2218</v>
      </c>
      <c r="BU29" s="292">
        <f>SUM(CB29,CI29)</f>
        <v>225</v>
      </c>
      <c r="BV29" s="292">
        <f>SUM(CC29,CJ29)</f>
        <v>275</v>
      </c>
      <c r="BW29" s="292">
        <f>SUM(CD29,CK29)</f>
        <v>0</v>
      </c>
      <c r="BX29" s="292">
        <f>SUM(CE29,CL29)</f>
        <v>99</v>
      </c>
      <c r="BY29" s="292">
        <f>SUM(BZ29:CE29)</f>
        <v>2744</v>
      </c>
      <c r="BZ29" s="292">
        <f>F29</f>
        <v>0</v>
      </c>
      <c r="CA29" s="292">
        <f>J29</f>
        <v>2194</v>
      </c>
      <c r="CB29" s="292">
        <f>N29</f>
        <v>220</v>
      </c>
      <c r="CC29" s="292">
        <f>R29</f>
        <v>275</v>
      </c>
      <c r="CD29" s="292">
        <f>V29</f>
        <v>0</v>
      </c>
      <c r="CE29" s="292">
        <f>Z29</f>
        <v>55</v>
      </c>
      <c r="CF29" s="292">
        <f>SUM(CG29:CL29)</f>
        <v>73</v>
      </c>
      <c r="CG29" s="292">
        <f>BE29</f>
        <v>0</v>
      </c>
      <c r="CH29" s="292">
        <f>BF29</f>
        <v>24</v>
      </c>
      <c r="CI29" s="292">
        <f>BG29</f>
        <v>5</v>
      </c>
      <c r="CJ29" s="292">
        <f>BH29</f>
        <v>0</v>
      </c>
      <c r="CK29" s="292">
        <f>BI29</f>
        <v>0</v>
      </c>
      <c r="CL29" s="292">
        <f>BJ29</f>
        <v>44</v>
      </c>
      <c r="CM29" s="292">
        <f>SUM(CT29,DA29)</f>
        <v>1956</v>
      </c>
      <c r="CN29" s="292">
        <f>SUM(CU29,DB29)</f>
        <v>0</v>
      </c>
      <c r="CO29" s="292">
        <f>SUM(CV29,DC29)</f>
        <v>1808</v>
      </c>
      <c r="CP29" s="292">
        <f>SUM(CW29,DD29)</f>
        <v>117</v>
      </c>
      <c r="CQ29" s="292">
        <f>SUM(CX29,DE29)</f>
        <v>0</v>
      </c>
      <c r="CR29" s="292">
        <f>SUM(CY29,DF29)</f>
        <v>0</v>
      </c>
      <c r="CS29" s="292">
        <f>SUM(CZ29,DG29)</f>
        <v>31</v>
      </c>
      <c r="CT29" s="292">
        <f>SUM(CU29:CZ29)</f>
        <v>1913</v>
      </c>
      <c r="CU29" s="292">
        <f>AE29</f>
        <v>0</v>
      </c>
      <c r="CV29" s="292">
        <f>AI29</f>
        <v>1774</v>
      </c>
      <c r="CW29" s="292">
        <f>AM29</f>
        <v>116</v>
      </c>
      <c r="CX29" s="292">
        <f>AQ29</f>
        <v>0</v>
      </c>
      <c r="CY29" s="292">
        <f>AU29</f>
        <v>0</v>
      </c>
      <c r="CZ29" s="292">
        <f>AY29</f>
        <v>23</v>
      </c>
      <c r="DA29" s="292">
        <f>SUM(DB29:DG29)</f>
        <v>43</v>
      </c>
      <c r="DB29" s="292">
        <f>BL29</f>
        <v>0</v>
      </c>
      <c r="DC29" s="292">
        <f>BM29</f>
        <v>34</v>
      </c>
      <c r="DD29" s="292">
        <f>BN29</f>
        <v>1</v>
      </c>
      <c r="DE29" s="292">
        <f>BO29</f>
        <v>0</v>
      </c>
      <c r="DF29" s="292">
        <f>BP29</f>
        <v>0</v>
      </c>
      <c r="DG29" s="292">
        <f>BQ29</f>
        <v>8</v>
      </c>
      <c r="DH29" s="292">
        <v>0</v>
      </c>
      <c r="DI29" s="292">
        <f>SUM(DJ29:DM29)</f>
        <v>1</v>
      </c>
      <c r="DJ29" s="292">
        <v>0</v>
      </c>
      <c r="DK29" s="292">
        <v>0</v>
      </c>
      <c r="DL29" s="292">
        <v>0</v>
      </c>
      <c r="DM29" s="292">
        <v>1</v>
      </c>
    </row>
    <row r="30" spans="1:117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SUM(E30,AD30,BC30)</f>
        <v>5425</v>
      </c>
      <c r="E30" s="292">
        <f>SUM(F30,J30,N30,R30,V30,Z30)</f>
        <v>1757</v>
      </c>
      <c r="F30" s="292">
        <f>SUM(G30:I30)</f>
        <v>0</v>
      </c>
      <c r="G30" s="292">
        <v>0</v>
      </c>
      <c r="H30" s="292">
        <v>0</v>
      </c>
      <c r="I30" s="292">
        <v>0</v>
      </c>
      <c r="J30" s="292">
        <f>SUM(K30:M30)</f>
        <v>1528</v>
      </c>
      <c r="K30" s="292">
        <v>0</v>
      </c>
      <c r="L30" s="292">
        <v>1528</v>
      </c>
      <c r="M30" s="292">
        <v>0</v>
      </c>
      <c r="N30" s="292">
        <f>SUM(O30:Q30)</f>
        <v>107</v>
      </c>
      <c r="O30" s="292">
        <v>0</v>
      </c>
      <c r="P30" s="292">
        <v>107</v>
      </c>
      <c r="Q30" s="292">
        <v>0</v>
      </c>
      <c r="R30" s="292">
        <f>SUM(S30:U30)</f>
        <v>122</v>
      </c>
      <c r="S30" s="292">
        <v>0</v>
      </c>
      <c r="T30" s="292">
        <v>122</v>
      </c>
      <c r="U30" s="292">
        <v>0</v>
      </c>
      <c r="V30" s="292">
        <f>SUM(W30:Y30)</f>
        <v>0</v>
      </c>
      <c r="W30" s="292">
        <v>0</v>
      </c>
      <c r="X30" s="292">
        <v>0</v>
      </c>
      <c r="Y30" s="292">
        <v>0</v>
      </c>
      <c r="Z30" s="292">
        <f>SUM(AA30:AC30)</f>
        <v>0</v>
      </c>
      <c r="AA30" s="292">
        <v>0</v>
      </c>
      <c r="AB30" s="292">
        <v>0</v>
      </c>
      <c r="AC30" s="292">
        <v>0</v>
      </c>
      <c r="AD30" s="292">
        <f>SUM(AE30,AI30,AM30,AQ30,AU30,AY30)</f>
        <v>2563</v>
      </c>
      <c r="AE30" s="292">
        <f>SUM(AF30:AH30)</f>
        <v>0</v>
      </c>
      <c r="AF30" s="292">
        <v>0</v>
      </c>
      <c r="AG30" s="292">
        <v>0</v>
      </c>
      <c r="AH30" s="292">
        <v>0</v>
      </c>
      <c r="AI30" s="292">
        <f>SUM(AJ30:AL30)</f>
        <v>2269</v>
      </c>
      <c r="AJ30" s="292">
        <v>0</v>
      </c>
      <c r="AK30" s="292">
        <v>0</v>
      </c>
      <c r="AL30" s="292">
        <v>2269</v>
      </c>
      <c r="AM30" s="292">
        <f>SUM(AN30:AP30)</f>
        <v>90</v>
      </c>
      <c r="AN30" s="292">
        <v>0</v>
      </c>
      <c r="AO30" s="292">
        <v>0</v>
      </c>
      <c r="AP30" s="292">
        <v>90</v>
      </c>
      <c r="AQ30" s="292">
        <f>SUM(AR30:AT30)</f>
        <v>204</v>
      </c>
      <c r="AR30" s="292">
        <v>0</v>
      </c>
      <c r="AS30" s="292">
        <v>0</v>
      </c>
      <c r="AT30" s="292">
        <v>204</v>
      </c>
      <c r="AU30" s="292">
        <f>SUM(AV30:AX30)</f>
        <v>0</v>
      </c>
      <c r="AV30" s="292">
        <v>0</v>
      </c>
      <c r="AW30" s="292">
        <v>0</v>
      </c>
      <c r="AX30" s="292">
        <v>0</v>
      </c>
      <c r="AY30" s="292">
        <f>SUM(AZ30:BB30)</f>
        <v>0</v>
      </c>
      <c r="AZ30" s="292">
        <v>0</v>
      </c>
      <c r="BA30" s="292">
        <v>0</v>
      </c>
      <c r="BB30" s="292">
        <v>0</v>
      </c>
      <c r="BC30" s="292">
        <f>SUM(BD30,BK30)</f>
        <v>1105</v>
      </c>
      <c r="BD30" s="292">
        <f>SUM(BE30:BJ30)</f>
        <v>85</v>
      </c>
      <c r="BE30" s="292">
        <v>0</v>
      </c>
      <c r="BF30" s="292">
        <v>61</v>
      </c>
      <c r="BG30" s="292">
        <v>0</v>
      </c>
      <c r="BH30" s="292">
        <v>0</v>
      </c>
      <c r="BI30" s="292">
        <v>0</v>
      </c>
      <c r="BJ30" s="292">
        <v>24</v>
      </c>
      <c r="BK30" s="292">
        <f>SUM(BL30:BQ30)</f>
        <v>1020</v>
      </c>
      <c r="BL30" s="292">
        <v>0</v>
      </c>
      <c r="BM30" s="292">
        <v>883</v>
      </c>
      <c r="BN30" s="292">
        <v>54</v>
      </c>
      <c r="BO30" s="292">
        <v>58</v>
      </c>
      <c r="BP30" s="292">
        <v>0</v>
      </c>
      <c r="BQ30" s="292">
        <v>25</v>
      </c>
      <c r="BR30" s="292">
        <f>SUM(BY30,CF30)</f>
        <v>1842</v>
      </c>
      <c r="BS30" s="292">
        <f>SUM(BZ30,CG30)</f>
        <v>0</v>
      </c>
      <c r="BT30" s="292">
        <f>SUM(CA30,CH30)</f>
        <v>1589</v>
      </c>
      <c r="BU30" s="292">
        <f>SUM(CB30,CI30)</f>
        <v>107</v>
      </c>
      <c r="BV30" s="292">
        <f>SUM(CC30,CJ30)</f>
        <v>122</v>
      </c>
      <c r="BW30" s="292">
        <f>SUM(CD30,CK30)</f>
        <v>0</v>
      </c>
      <c r="BX30" s="292">
        <f>SUM(CE30,CL30)</f>
        <v>24</v>
      </c>
      <c r="BY30" s="292">
        <f>SUM(BZ30:CE30)</f>
        <v>1757</v>
      </c>
      <c r="BZ30" s="292">
        <f>F30</f>
        <v>0</v>
      </c>
      <c r="CA30" s="292">
        <f>J30</f>
        <v>1528</v>
      </c>
      <c r="CB30" s="292">
        <f>N30</f>
        <v>107</v>
      </c>
      <c r="CC30" s="292">
        <f>R30</f>
        <v>122</v>
      </c>
      <c r="CD30" s="292">
        <f>V30</f>
        <v>0</v>
      </c>
      <c r="CE30" s="292">
        <f>Z30</f>
        <v>0</v>
      </c>
      <c r="CF30" s="292">
        <f>SUM(CG30:CL30)</f>
        <v>85</v>
      </c>
      <c r="CG30" s="292">
        <f>BE30</f>
        <v>0</v>
      </c>
      <c r="CH30" s="292">
        <f>BF30</f>
        <v>61</v>
      </c>
      <c r="CI30" s="292">
        <f>BG30</f>
        <v>0</v>
      </c>
      <c r="CJ30" s="292">
        <f>BH30</f>
        <v>0</v>
      </c>
      <c r="CK30" s="292">
        <f>BI30</f>
        <v>0</v>
      </c>
      <c r="CL30" s="292">
        <f>BJ30</f>
        <v>24</v>
      </c>
      <c r="CM30" s="292">
        <f>SUM(CT30,DA30)</f>
        <v>3583</v>
      </c>
      <c r="CN30" s="292">
        <f>SUM(CU30,DB30)</f>
        <v>0</v>
      </c>
      <c r="CO30" s="292">
        <f>SUM(CV30,DC30)</f>
        <v>3152</v>
      </c>
      <c r="CP30" s="292">
        <f>SUM(CW30,DD30)</f>
        <v>144</v>
      </c>
      <c r="CQ30" s="292">
        <f>SUM(CX30,DE30)</f>
        <v>262</v>
      </c>
      <c r="CR30" s="292">
        <f>SUM(CY30,DF30)</f>
        <v>0</v>
      </c>
      <c r="CS30" s="292">
        <f>SUM(CZ30,DG30)</f>
        <v>25</v>
      </c>
      <c r="CT30" s="292">
        <f>SUM(CU30:CZ30)</f>
        <v>2563</v>
      </c>
      <c r="CU30" s="292">
        <f>AE30</f>
        <v>0</v>
      </c>
      <c r="CV30" s="292">
        <f>AI30</f>
        <v>2269</v>
      </c>
      <c r="CW30" s="292">
        <f>AM30</f>
        <v>90</v>
      </c>
      <c r="CX30" s="292">
        <f>AQ30</f>
        <v>204</v>
      </c>
      <c r="CY30" s="292">
        <f>AU30</f>
        <v>0</v>
      </c>
      <c r="CZ30" s="292">
        <f>AY30</f>
        <v>0</v>
      </c>
      <c r="DA30" s="292">
        <f>SUM(DB30:DG30)</f>
        <v>1020</v>
      </c>
      <c r="DB30" s="292">
        <f>BL30</f>
        <v>0</v>
      </c>
      <c r="DC30" s="292">
        <f>BM30</f>
        <v>883</v>
      </c>
      <c r="DD30" s="292">
        <f>BN30</f>
        <v>54</v>
      </c>
      <c r="DE30" s="292">
        <f>BO30</f>
        <v>58</v>
      </c>
      <c r="DF30" s="292">
        <f>BP30</f>
        <v>0</v>
      </c>
      <c r="DG30" s="292">
        <f>BQ30</f>
        <v>25</v>
      </c>
      <c r="DH30" s="292">
        <v>0</v>
      </c>
      <c r="DI30" s="292">
        <f>SUM(DJ30:DM30)</f>
        <v>0</v>
      </c>
      <c r="DJ30" s="292">
        <v>0</v>
      </c>
      <c r="DK30" s="292">
        <v>0</v>
      </c>
      <c r="DL30" s="292">
        <v>0</v>
      </c>
      <c r="DM30" s="292">
        <v>0</v>
      </c>
    </row>
    <row r="31" spans="1:117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SUM(E31,AD31,BC31)</f>
        <v>1003</v>
      </c>
      <c r="E31" s="292">
        <f>SUM(F31,J31,N31,R31,V31,Z31)</f>
        <v>698</v>
      </c>
      <c r="F31" s="292">
        <f>SUM(G31:I31)</f>
        <v>0</v>
      </c>
      <c r="G31" s="292">
        <v>0</v>
      </c>
      <c r="H31" s="292">
        <v>0</v>
      </c>
      <c r="I31" s="292">
        <v>0</v>
      </c>
      <c r="J31" s="292">
        <f>SUM(K31:M31)</f>
        <v>608</v>
      </c>
      <c r="K31" s="292">
        <v>0</v>
      </c>
      <c r="L31" s="292">
        <v>608</v>
      </c>
      <c r="M31" s="292">
        <v>0</v>
      </c>
      <c r="N31" s="292">
        <f>SUM(O31:Q31)</f>
        <v>21</v>
      </c>
      <c r="O31" s="292">
        <v>0</v>
      </c>
      <c r="P31" s="292">
        <v>21</v>
      </c>
      <c r="Q31" s="292">
        <v>0</v>
      </c>
      <c r="R31" s="292">
        <f>SUM(S31:U31)</f>
        <v>69</v>
      </c>
      <c r="S31" s="292">
        <v>0</v>
      </c>
      <c r="T31" s="292">
        <v>69</v>
      </c>
      <c r="U31" s="292">
        <v>0</v>
      </c>
      <c r="V31" s="292">
        <f>SUM(W31:Y31)</f>
        <v>0</v>
      </c>
      <c r="W31" s="292">
        <v>0</v>
      </c>
      <c r="X31" s="292">
        <v>0</v>
      </c>
      <c r="Y31" s="292">
        <v>0</v>
      </c>
      <c r="Z31" s="292">
        <f>SUM(AA31:AC31)</f>
        <v>0</v>
      </c>
      <c r="AA31" s="292">
        <v>0</v>
      </c>
      <c r="AB31" s="292">
        <v>0</v>
      </c>
      <c r="AC31" s="292">
        <v>0</v>
      </c>
      <c r="AD31" s="292">
        <f>SUM(AE31,AI31,AM31,AQ31,AU31,AY31)</f>
        <v>113</v>
      </c>
      <c r="AE31" s="292">
        <f>SUM(AF31:AH31)</f>
        <v>0</v>
      </c>
      <c r="AF31" s="292">
        <v>0</v>
      </c>
      <c r="AG31" s="292">
        <v>0</v>
      </c>
      <c r="AH31" s="292">
        <v>0</v>
      </c>
      <c r="AI31" s="292">
        <f>SUM(AJ31:AL31)</f>
        <v>105</v>
      </c>
      <c r="AJ31" s="292">
        <v>0</v>
      </c>
      <c r="AK31" s="292">
        <v>0</v>
      </c>
      <c r="AL31" s="292">
        <v>105</v>
      </c>
      <c r="AM31" s="292">
        <f>SUM(AN31:AP31)</f>
        <v>8</v>
      </c>
      <c r="AN31" s="292">
        <v>0</v>
      </c>
      <c r="AO31" s="292">
        <v>0</v>
      </c>
      <c r="AP31" s="292">
        <v>8</v>
      </c>
      <c r="AQ31" s="292">
        <f>SUM(AR31:AT31)</f>
        <v>0</v>
      </c>
      <c r="AR31" s="292">
        <v>0</v>
      </c>
      <c r="AS31" s="292">
        <v>0</v>
      </c>
      <c r="AT31" s="292">
        <v>0</v>
      </c>
      <c r="AU31" s="292">
        <f>SUM(AV31:AX31)</f>
        <v>0</v>
      </c>
      <c r="AV31" s="292">
        <v>0</v>
      </c>
      <c r="AW31" s="292">
        <v>0</v>
      </c>
      <c r="AX31" s="292">
        <v>0</v>
      </c>
      <c r="AY31" s="292">
        <f>SUM(AZ31:BB31)</f>
        <v>0</v>
      </c>
      <c r="AZ31" s="292">
        <v>0</v>
      </c>
      <c r="BA31" s="292">
        <v>0</v>
      </c>
      <c r="BB31" s="292">
        <v>0</v>
      </c>
      <c r="BC31" s="292">
        <f>SUM(BD31,BK31)</f>
        <v>192</v>
      </c>
      <c r="BD31" s="292">
        <f>SUM(BE31:BJ31)</f>
        <v>142</v>
      </c>
      <c r="BE31" s="292">
        <v>0</v>
      </c>
      <c r="BF31" s="292">
        <v>114</v>
      </c>
      <c r="BG31" s="292">
        <v>28</v>
      </c>
      <c r="BH31" s="292">
        <v>0</v>
      </c>
      <c r="BI31" s="292">
        <v>0</v>
      </c>
      <c r="BJ31" s="292">
        <v>0</v>
      </c>
      <c r="BK31" s="292">
        <f>SUM(BL31:BQ31)</f>
        <v>50</v>
      </c>
      <c r="BL31" s="292">
        <v>0</v>
      </c>
      <c r="BM31" s="292">
        <v>48</v>
      </c>
      <c r="BN31" s="292">
        <v>2</v>
      </c>
      <c r="BO31" s="292">
        <v>0</v>
      </c>
      <c r="BP31" s="292">
        <v>0</v>
      </c>
      <c r="BQ31" s="292">
        <v>0</v>
      </c>
      <c r="BR31" s="292">
        <f>SUM(BY31,CF31)</f>
        <v>840</v>
      </c>
      <c r="BS31" s="292">
        <f>SUM(BZ31,CG31)</f>
        <v>0</v>
      </c>
      <c r="BT31" s="292">
        <f>SUM(CA31,CH31)</f>
        <v>722</v>
      </c>
      <c r="BU31" s="292">
        <f>SUM(CB31,CI31)</f>
        <v>49</v>
      </c>
      <c r="BV31" s="292">
        <f>SUM(CC31,CJ31)</f>
        <v>69</v>
      </c>
      <c r="BW31" s="292">
        <f>SUM(CD31,CK31)</f>
        <v>0</v>
      </c>
      <c r="BX31" s="292">
        <f>SUM(CE31,CL31)</f>
        <v>0</v>
      </c>
      <c r="BY31" s="292">
        <f>SUM(BZ31:CE31)</f>
        <v>698</v>
      </c>
      <c r="BZ31" s="292">
        <f>F31</f>
        <v>0</v>
      </c>
      <c r="CA31" s="292">
        <f>J31</f>
        <v>608</v>
      </c>
      <c r="CB31" s="292">
        <f>N31</f>
        <v>21</v>
      </c>
      <c r="CC31" s="292">
        <f>R31</f>
        <v>69</v>
      </c>
      <c r="CD31" s="292">
        <f>V31</f>
        <v>0</v>
      </c>
      <c r="CE31" s="292">
        <f>Z31</f>
        <v>0</v>
      </c>
      <c r="CF31" s="292">
        <f>SUM(CG31:CL31)</f>
        <v>142</v>
      </c>
      <c r="CG31" s="292">
        <f>BE31</f>
        <v>0</v>
      </c>
      <c r="CH31" s="292">
        <f>BF31</f>
        <v>114</v>
      </c>
      <c r="CI31" s="292">
        <f>BG31</f>
        <v>28</v>
      </c>
      <c r="CJ31" s="292">
        <f>BH31</f>
        <v>0</v>
      </c>
      <c r="CK31" s="292">
        <f>BI31</f>
        <v>0</v>
      </c>
      <c r="CL31" s="292">
        <f>BJ31</f>
        <v>0</v>
      </c>
      <c r="CM31" s="292">
        <f>SUM(CT31,DA31)</f>
        <v>163</v>
      </c>
      <c r="CN31" s="292">
        <f>SUM(CU31,DB31)</f>
        <v>0</v>
      </c>
      <c r="CO31" s="292">
        <f>SUM(CV31,DC31)</f>
        <v>153</v>
      </c>
      <c r="CP31" s="292">
        <f>SUM(CW31,DD31)</f>
        <v>10</v>
      </c>
      <c r="CQ31" s="292">
        <f>SUM(CX31,DE31)</f>
        <v>0</v>
      </c>
      <c r="CR31" s="292">
        <f>SUM(CY31,DF31)</f>
        <v>0</v>
      </c>
      <c r="CS31" s="292">
        <f>SUM(CZ31,DG31)</f>
        <v>0</v>
      </c>
      <c r="CT31" s="292">
        <f>SUM(CU31:CZ31)</f>
        <v>113</v>
      </c>
      <c r="CU31" s="292">
        <f>AE31</f>
        <v>0</v>
      </c>
      <c r="CV31" s="292">
        <f>AI31</f>
        <v>105</v>
      </c>
      <c r="CW31" s="292">
        <f>AM31</f>
        <v>8</v>
      </c>
      <c r="CX31" s="292">
        <f>AQ31</f>
        <v>0</v>
      </c>
      <c r="CY31" s="292">
        <f>AU31</f>
        <v>0</v>
      </c>
      <c r="CZ31" s="292">
        <f>AY31</f>
        <v>0</v>
      </c>
      <c r="DA31" s="292">
        <f>SUM(DB31:DG31)</f>
        <v>50</v>
      </c>
      <c r="DB31" s="292">
        <f>BL31</f>
        <v>0</v>
      </c>
      <c r="DC31" s="292">
        <f>BM31</f>
        <v>48</v>
      </c>
      <c r="DD31" s="292">
        <f>BN31</f>
        <v>2</v>
      </c>
      <c r="DE31" s="292">
        <f>BO31</f>
        <v>0</v>
      </c>
      <c r="DF31" s="292">
        <f>BP31</f>
        <v>0</v>
      </c>
      <c r="DG31" s="292">
        <f>BQ31</f>
        <v>0</v>
      </c>
      <c r="DH31" s="292">
        <v>0</v>
      </c>
      <c r="DI31" s="292">
        <f>SUM(DJ31:DM31)</f>
        <v>0</v>
      </c>
      <c r="DJ31" s="292">
        <v>0</v>
      </c>
      <c r="DK31" s="292">
        <v>0</v>
      </c>
      <c r="DL31" s="292">
        <v>0</v>
      </c>
      <c r="DM31" s="292">
        <v>0</v>
      </c>
    </row>
    <row r="32" spans="1:117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SUM(E32,AD32,BC32)</f>
        <v>4825</v>
      </c>
      <c r="E32" s="292">
        <f>SUM(F32,J32,N32,R32,V32,Z32)</f>
        <v>2977</v>
      </c>
      <c r="F32" s="292">
        <f>SUM(G32:I32)</f>
        <v>0</v>
      </c>
      <c r="G32" s="292">
        <v>0</v>
      </c>
      <c r="H32" s="292">
        <v>0</v>
      </c>
      <c r="I32" s="292">
        <v>0</v>
      </c>
      <c r="J32" s="292">
        <f>SUM(K32:M32)</f>
        <v>2533</v>
      </c>
      <c r="K32" s="292">
        <v>0</v>
      </c>
      <c r="L32" s="292">
        <v>2533</v>
      </c>
      <c r="M32" s="292">
        <v>0</v>
      </c>
      <c r="N32" s="292">
        <f>SUM(O32:Q32)</f>
        <v>83</v>
      </c>
      <c r="O32" s="292">
        <v>0</v>
      </c>
      <c r="P32" s="292">
        <v>83</v>
      </c>
      <c r="Q32" s="292">
        <v>0</v>
      </c>
      <c r="R32" s="292">
        <f>SUM(S32:U32)</f>
        <v>361</v>
      </c>
      <c r="S32" s="292">
        <v>0</v>
      </c>
      <c r="T32" s="292">
        <v>361</v>
      </c>
      <c r="U32" s="292">
        <v>0</v>
      </c>
      <c r="V32" s="292">
        <f>SUM(W32:Y32)</f>
        <v>0</v>
      </c>
      <c r="W32" s="292">
        <v>0</v>
      </c>
      <c r="X32" s="292">
        <v>0</v>
      </c>
      <c r="Y32" s="292">
        <v>0</v>
      </c>
      <c r="Z32" s="292">
        <f>SUM(AA32:AC32)</f>
        <v>0</v>
      </c>
      <c r="AA32" s="292">
        <v>0</v>
      </c>
      <c r="AB32" s="292">
        <v>0</v>
      </c>
      <c r="AC32" s="292">
        <v>0</v>
      </c>
      <c r="AD32" s="292">
        <f>SUM(AE32,AI32,AM32,AQ32,AU32,AY32)</f>
        <v>816</v>
      </c>
      <c r="AE32" s="292">
        <f>SUM(AF32:AH32)</f>
        <v>0</v>
      </c>
      <c r="AF32" s="292">
        <v>0</v>
      </c>
      <c r="AG32" s="292">
        <v>0</v>
      </c>
      <c r="AH32" s="292">
        <v>0</v>
      </c>
      <c r="AI32" s="292">
        <f>SUM(AJ32:AL32)</f>
        <v>801</v>
      </c>
      <c r="AJ32" s="292">
        <v>0</v>
      </c>
      <c r="AK32" s="292">
        <v>0</v>
      </c>
      <c r="AL32" s="292">
        <v>801</v>
      </c>
      <c r="AM32" s="292">
        <f>SUM(AN32:AP32)</f>
        <v>15</v>
      </c>
      <c r="AN32" s="292">
        <v>0</v>
      </c>
      <c r="AO32" s="292">
        <v>0</v>
      </c>
      <c r="AP32" s="292">
        <v>15</v>
      </c>
      <c r="AQ32" s="292">
        <f>SUM(AR32:AT32)</f>
        <v>0</v>
      </c>
      <c r="AR32" s="292">
        <v>0</v>
      </c>
      <c r="AS32" s="292">
        <v>0</v>
      </c>
      <c r="AT32" s="292">
        <v>0</v>
      </c>
      <c r="AU32" s="292">
        <f>SUM(AV32:AX32)</f>
        <v>0</v>
      </c>
      <c r="AV32" s="292">
        <v>0</v>
      </c>
      <c r="AW32" s="292">
        <v>0</v>
      </c>
      <c r="AX32" s="292">
        <v>0</v>
      </c>
      <c r="AY32" s="292">
        <f>SUM(AZ32:BB32)</f>
        <v>0</v>
      </c>
      <c r="AZ32" s="292">
        <v>0</v>
      </c>
      <c r="BA32" s="292">
        <v>0</v>
      </c>
      <c r="BB32" s="292">
        <v>0</v>
      </c>
      <c r="BC32" s="292">
        <f>SUM(BD32,BK32)</f>
        <v>1032</v>
      </c>
      <c r="BD32" s="292">
        <f>SUM(BE32:BJ32)</f>
        <v>723</v>
      </c>
      <c r="BE32" s="292">
        <v>0</v>
      </c>
      <c r="BF32" s="292">
        <v>569</v>
      </c>
      <c r="BG32" s="292">
        <v>154</v>
      </c>
      <c r="BH32" s="292">
        <v>0</v>
      </c>
      <c r="BI32" s="292">
        <v>0</v>
      </c>
      <c r="BJ32" s="292">
        <v>0</v>
      </c>
      <c r="BK32" s="292">
        <f>SUM(BL32:BQ32)</f>
        <v>309</v>
      </c>
      <c r="BL32" s="292">
        <v>0</v>
      </c>
      <c r="BM32" s="292">
        <v>282</v>
      </c>
      <c r="BN32" s="292">
        <v>27</v>
      </c>
      <c r="BO32" s="292">
        <v>0</v>
      </c>
      <c r="BP32" s="292">
        <v>0</v>
      </c>
      <c r="BQ32" s="292">
        <v>0</v>
      </c>
      <c r="BR32" s="292">
        <f>SUM(BY32,CF32)</f>
        <v>3700</v>
      </c>
      <c r="BS32" s="292">
        <f>SUM(BZ32,CG32)</f>
        <v>0</v>
      </c>
      <c r="BT32" s="292">
        <f>SUM(CA32,CH32)</f>
        <v>3102</v>
      </c>
      <c r="BU32" s="292">
        <f>SUM(CB32,CI32)</f>
        <v>237</v>
      </c>
      <c r="BV32" s="292">
        <f>SUM(CC32,CJ32)</f>
        <v>361</v>
      </c>
      <c r="BW32" s="292">
        <f>SUM(CD32,CK32)</f>
        <v>0</v>
      </c>
      <c r="BX32" s="292">
        <f>SUM(CE32,CL32)</f>
        <v>0</v>
      </c>
      <c r="BY32" s="292">
        <f>SUM(BZ32:CE32)</f>
        <v>2977</v>
      </c>
      <c r="BZ32" s="292">
        <f>F32</f>
        <v>0</v>
      </c>
      <c r="CA32" s="292">
        <f>J32</f>
        <v>2533</v>
      </c>
      <c r="CB32" s="292">
        <f>N32</f>
        <v>83</v>
      </c>
      <c r="CC32" s="292">
        <f>R32</f>
        <v>361</v>
      </c>
      <c r="CD32" s="292">
        <f>V32</f>
        <v>0</v>
      </c>
      <c r="CE32" s="292">
        <f>Z32</f>
        <v>0</v>
      </c>
      <c r="CF32" s="292">
        <f>SUM(CG32:CL32)</f>
        <v>723</v>
      </c>
      <c r="CG32" s="292">
        <f>BE32</f>
        <v>0</v>
      </c>
      <c r="CH32" s="292">
        <f>BF32</f>
        <v>569</v>
      </c>
      <c r="CI32" s="292">
        <f>BG32</f>
        <v>154</v>
      </c>
      <c r="CJ32" s="292">
        <f>BH32</f>
        <v>0</v>
      </c>
      <c r="CK32" s="292">
        <f>BI32</f>
        <v>0</v>
      </c>
      <c r="CL32" s="292">
        <f>BJ32</f>
        <v>0</v>
      </c>
      <c r="CM32" s="292">
        <f>SUM(CT32,DA32)</f>
        <v>1125</v>
      </c>
      <c r="CN32" s="292">
        <f>SUM(CU32,DB32)</f>
        <v>0</v>
      </c>
      <c r="CO32" s="292">
        <f>SUM(CV32,DC32)</f>
        <v>1083</v>
      </c>
      <c r="CP32" s="292">
        <f>SUM(CW32,DD32)</f>
        <v>42</v>
      </c>
      <c r="CQ32" s="292">
        <f>SUM(CX32,DE32)</f>
        <v>0</v>
      </c>
      <c r="CR32" s="292">
        <f>SUM(CY32,DF32)</f>
        <v>0</v>
      </c>
      <c r="CS32" s="292">
        <f>SUM(CZ32,DG32)</f>
        <v>0</v>
      </c>
      <c r="CT32" s="292">
        <f>SUM(CU32:CZ32)</f>
        <v>816</v>
      </c>
      <c r="CU32" s="292">
        <f>AE32</f>
        <v>0</v>
      </c>
      <c r="CV32" s="292">
        <f>AI32</f>
        <v>801</v>
      </c>
      <c r="CW32" s="292">
        <f>AM32</f>
        <v>15</v>
      </c>
      <c r="CX32" s="292">
        <f>AQ32</f>
        <v>0</v>
      </c>
      <c r="CY32" s="292">
        <f>AU32</f>
        <v>0</v>
      </c>
      <c r="CZ32" s="292">
        <f>AY32</f>
        <v>0</v>
      </c>
      <c r="DA32" s="292">
        <f>SUM(DB32:DG32)</f>
        <v>309</v>
      </c>
      <c r="DB32" s="292">
        <f>BL32</f>
        <v>0</v>
      </c>
      <c r="DC32" s="292">
        <f>BM32</f>
        <v>282</v>
      </c>
      <c r="DD32" s="292">
        <f>BN32</f>
        <v>27</v>
      </c>
      <c r="DE32" s="292">
        <f>BO32</f>
        <v>0</v>
      </c>
      <c r="DF32" s="292">
        <f>BP32</f>
        <v>0</v>
      </c>
      <c r="DG32" s="292">
        <f>BQ32</f>
        <v>0</v>
      </c>
      <c r="DH32" s="292">
        <v>0</v>
      </c>
      <c r="DI32" s="292">
        <f>SUM(DJ32:DM32)</f>
        <v>1</v>
      </c>
      <c r="DJ32" s="292">
        <v>0</v>
      </c>
      <c r="DK32" s="292">
        <v>0</v>
      </c>
      <c r="DL32" s="292">
        <v>0</v>
      </c>
      <c r="DM32" s="292">
        <v>1</v>
      </c>
    </row>
    <row r="33" spans="1:117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SUM(E33,AD33,BC33)</f>
        <v>2435</v>
      </c>
      <c r="E33" s="292">
        <f>SUM(F33,J33,N33,R33,V33,Z33)</f>
        <v>1278</v>
      </c>
      <c r="F33" s="292">
        <f>SUM(G33:I33)</f>
        <v>0</v>
      </c>
      <c r="G33" s="292">
        <v>0</v>
      </c>
      <c r="H33" s="292">
        <v>0</v>
      </c>
      <c r="I33" s="292">
        <v>0</v>
      </c>
      <c r="J33" s="292">
        <f>SUM(K33:M33)</f>
        <v>1157</v>
      </c>
      <c r="K33" s="292">
        <v>0</v>
      </c>
      <c r="L33" s="292">
        <v>1157</v>
      </c>
      <c r="M33" s="292">
        <v>0</v>
      </c>
      <c r="N33" s="292">
        <f>SUM(O33:Q33)</f>
        <v>40</v>
      </c>
      <c r="O33" s="292">
        <v>0</v>
      </c>
      <c r="P33" s="292">
        <v>40</v>
      </c>
      <c r="Q33" s="292">
        <v>0</v>
      </c>
      <c r="R33" s="292">
        <f>SUM(S33:U33)</f>
        <v>81</v>
      </c>
      <c r="S33" s="292">
        <v>0</v>
      </c>
      <c r="T33" s="292">
        <v>81</v>
      </c>
      <c r="U33" s="292">
        <v>0</v>
      </c>
      <c r="V33" s="292">
        <f>SUM(W33:Y33)</f>
        <v>0</v>
      </c>
      <c r="W33" s="292">
        <v>0</v>
      </c>
      <c r="X33" s="292">
        <v>0</v>
      </c>
      <c r="Y33" s="292">
        <v>0</v>
      </c>
      <c r="Z33" s="292">
        <f>SUM(AA33:AC33)</f>
        <v>0</v>
      </c>
      <c r="AA33" s="292">
        <v>0</v>
      </c>
      <c r="AB33" s="292">
        <v>0</v>
      </c>
      <c r="AC33" s="292">
        <v>0</v>
      </c>
      <c r="AD33" s="292">
        <f>SUM(AE33,AI33,AM33,AQ33,AU33,AY33)</f>
        <v>0</v>
      </c>
      <c r="AE33" s="292">
        <f>SUM(AF33:AH33)</f>
        <v>0</v>
      </c>
      <c r="AF33" s="292">
        <v>0</v>
      </c>
      <c r="AG33" s="292">
        <v>0</v>
      </c>
      <c r="AH33" s="292">
        <v>0</v>
      </c>
      <c r="AI33" s="292">
        <f>SUM(AJ33:AL33)</f>
        <v>0</v>
      </c>
      <c r="AJ33" s="292">
        <v>0</v>
      </c>
      <c r="AK33" s="292">
        <v>0</v>
      </c>
      <c r="AL33" s="292">
        <v>0</v>
      </c>
      <c r="AM33" s="292">
        <f>SUM(AN33:AP33)</f>
        <v>0</v>
      </c>
      <c r="AN33" s="292">
        <v>0</v>
      </c>
      <c r="AO33" s="292">
        <v>0</v>
      </c>
      <c r="AP33" s="292">
        <v>0</v>
      </c>
      <c r="AQ33" s="292">
        <f>SUM(AR33:AT33)</f>
        <v>0</v>
      </c>
      <c r="AR33" s="292">
        <v>0</v>
      </c>
      <c r="AS33" s="292">
        <v>0</v>
      </c>
      <c r="AT33" s="292">
        <v>0</v>
      </c>
      <c r="AU33" s="292">
        <f>SUM(AV33:AX33)</f>
        <v>0</v>
      </c>
      <c r="AV33" s="292">
        <v>0</v>
      </c>
      <c r="AW33" s="292">
        <v>0</v>
      </c>
      <c r="AX33" s="292">
        <v>0</v>
      </c>
      <c r="AY33" s="292">
        <f>SUM(AZ33:BB33)</f>
        <v>0</v>
      </c>
      <c r="AZ33" s="292">
        <v>0</v>
      </c>
      <c r="BA33" s="292">
        <v>0</v>
      </c>
      <c r="BB33" s="292">
        <v>0</v>
      </c>
      <c r="BC33" s="292">
        <f>SUM(BD33,BK33)</f>
        <v>1157</v>
      </c>
      <c r="BD33" s="292">
        <f>SUM(BE33:BJ33)</f>
        <v>0</v>
      </c>
      <c r="BE33" s="292">
        <v>0</v>
      </c>
      <c r="BF33" s="292"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f>SUM(BL33:BQ33)</f>
        <v>1157</v>
      </c>
      <c r="BL33" s="292">
        <v>0</v>
      </c>
      <c r="BM33" s="292">
        <v>990</v>
      </c>
      <c r="BN33" s="292">
        <v>0</v>
      </c>
      <c r="BO33" s="292">
        <v>167</v>
      </c>
      <c r="BP33" s="292">
        <v>0</v>
      </c>
      <c r="BQ33" s="292">
        <v>0</v>
      </c>
      <c r="BR33" s="292">
        <f>SUM(BY33,CF33)</f>
        <v>1278</v>
      </c>
      <c r="BS33" s="292">
        <f>SUM(BZ33,CG33)</f>
        <v>0</v>
      </c>
      <c r="BT33" s="292">
        <f>SUM(CA33,CH33)</f>
        <v>1157</v>
      </c>
      <c r="BU33" s="292">
        <f>SUM(CB33,CI33)</f>
        <v>40</v>
      </c>
      <c r="BV33" s="292">
        <f>SUM(CC33,CJ33)</f>
        <v>81</v>
      </c>
      <c r="BW33" s="292">
        <f>SUM(CD33,CK33)</f>
        <v>0</v>
      </c>
      <c r="BX33" s="292">
        <f>SUM(CE33,CL33)</f>
        <v>0</v>
      </c>
      <c r="BY33" s="292">
        <f>SUM(BZ33:CE33)</f>
        <v>1278</v>
      </c>
      <c r="BZ33" s="292">
        <f>F33</f>
        <v>0</v>
      </c>
      <c r="CA33" s="292">
        <f>J33</f>
        <v>1157</v>
      </c>
      <c r="CB33" s="292">
        <f>N33</f>
        <v>40</v>
      </c>
      <c r="CC33" s="292">
        <f>R33</f>
        <v>81</v>
      </c>
      <c r="CD33" s="292">
        <f>V33</f>
        <v>0</v>
      </c>
      <c r="CE33" s="292">
        <f>Z33</f>
        <v>0</v>
      </c>
      <c r="CF33" s="292">
        <f>SUM(CG33:CL33)</f>
        <v>0</v>
      </c>
      <c r="CG33" s="292">
        <f>BE33</f>
        <v>0</v>
      </c>
      <c r="CH33" s="292">
        <f>BF33</f>
        <v>0</v>
      </c>
      <c r="CI33" s="292">
        <f>BG33</f>
        <v>0</v>
      </c>
      <c r="CJ33" s="292">
        <f>BH33</f>
        <v>0</v>
      </c>
      <c r="CK33" s="292">
        <f>BI33</f>
        <v>0</v>
      </c>
      <c r="CL33" s="292">
        <f>BJ33</f>
        <v>0</v>
      </c>
      <c r="CM33" s="292">
        <f>SUM(CT33,DA33)</f>
        <v>1157</v>
      </c>
      <c r="CN33" s="292">
        <f>SUM(CU33,DB33)</f>
        <v>0</v>
      </c>
      <c r="CO33" s="292">
        <f>SUM(CV33,DC33)</f>
        <v>990</v>
      </c>
      <c r="CP33" s="292">
        <f>SUM(CW33,DD33)</f>
        <v>0</v>
      </c>
      <c r="CQ33" s="292">
        <f>SUM(CX33,DE33)</f>
        <v>167</v>
      </c>
      <c r="CR33" s="292">
        <f>SUM(CY33,DF33)</f>
        <v>0</v>
      </c>
      <c r="CS33" s="292">
        <f>SUM(CZ33,DG33)</f>
        <v>0</v>
      </c>
      <c r="CT33" s="292">
        <f>SUM(CU33:CZ33)</f>
        <v>0</v>
      </c>
      <c r="CU33" s="292">
        <f>AE33</f>
        <v>0</v>
      </c>
      <c r="CV33" s="292">
        <f>AI33</f>
        <v>0</v>
      </c>
      <c r="CW33" s="292">
        <f>AM33</f>
        <v>0</v>
      </c>
      <c r="CX33" s="292">
        <f>AQ33</f>
        <v>0</v>
      </c>
      <c r="CY33" s="292">
        <f>AU33</f>
        <v>0</v>
      </c>
      <c r="CZ33" s="292">
        <f>AY33</f>
        <v>0</v>
      </c>
      <c r="DA33" s="292">
        <f>SUM(DB33:DG33)</f>
        <v>1157</v>
      </c>
      <c r="DB33" s="292">
        <f>BL33</f>
        <v>0</v>
      </c>
      <c r="DC33" s="292">
        <f>BM33</f>
        <v>990</v>
      </c>
      <c r="DD33" s="292">
        <f>BN33</f>
        <v>0</v>
      </c>
      <c r="DE33" s="292">
        <f>BO33</f>
        <v>167</v>
      </c>
      <c r="DF33" s="292">
        <f>BP33</f>
        <v>0</v>
      </c>
      <c r="DG33" s="292">
        <f>BQ33</f>
        <v>0</v>
      </c>
      <c r="DH33" s="292">
        <v>0</v>
      </c>
      <c r="DI33" s="292">
        <f>SUM(DJ33:DM33)</f>
        <v>0</v>
      </c>
      <c r="DJ33" s="292">
        <v>0</v>
      </c>
      <c r="DK33" s="292">
        <v>0</v>
      </c>
      <c r="DL33" s="292">
        <v>0</v>
      </c>
      <c r="DM33" s="292">
        <v>0</v>
      </c>
    </row>
    <row r="34" spans="1:117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SUM(E34,AD34,BC34)</f>
        <v>938</v>
      </c>
      <c r="E34" s="292">
        <f>SUM(F34,J34,N34,R34,V34,Z34)</f>
        <v>669</v>
      </c>
      <c r="F34" s="292">
        <f>SUM(G34:I34)</f>
        <v>0</v>
      </c>
      <c r="G34" s="292">
        <v>0</v>
      </c>
      <c r="H34" s="292">
        <v>0</v>
      </c>
      <c r="I34" s="292">
        <v>0</v>
      </c>
      <c r="J34" s="292">
        <f>SUM(K34:M34)</f>
        <v>496</v>
      </c>
      <c r="K34" s="292">
        <v>496</v>
      </c>
      <c r="L34" s="292">
        <v>0</v>
      </c>
      <c r="M34" s="292">
        <v>0</v>
      </c>
      <c r="N34" s="292">
        <f>SUM(O34:Q34)</f>
        <v>11</v>
      </c>
      <c r="O34" s="292">
        <v>0</v>
      </c>
      <c r="P34" s="292">
        <v>11</v>
      </c>
      <c r="Q34" s="292">
        <v>0</v>
      </c>
      <c r="R34" s="292">
        <f>SUM(S34:U34)</f>
        <v>146</v>
      </c>
      <c r="S34" s="292">
        <v>0</v>
      </c>
      <c r="T34" s="292">
        <v>146</v>
      </c>
      <c r="U34" s="292">
        <v>0</v>
      </c>
      <c r="V34" s="292">
        <f>SUM(W34:Y34)</f>
        <v>0</v>
      </c>
      <c r="W34" s="292">
        <v>0</v>
      </c>
      <c r="X34" s="292">
        <v>0</v>
      </c>
      <c r="Y34" s="292">
        <v>0</v>
      </c>
      <c r="Z34" s="292">
        <f>SUM(AA34:AC34)</f>
        <v>16</v>
      </c>
      <c r="AA34" s="292">
        <v>0</v>
      </c>
      <c r="AB34" s="292">
        <v>16</v>
      </c>
      <c r="AC34" s="292">
        <v>0</v>
      </c>
      <c r="AD34" s="292">
        <f>SUM(AE34,AI34,AM34,AQ34,AU34,AY34)</f>
        <v>0</v>
      </c>
      <c r="AE34" s="292">
        <f>SUM(AF34:AH34)</f>
        <v>0</v>
      </c>
      <c r="AF34" s="292">
        <v>0</v>
      </c>
      <c r="AG34" s="292">
        <v>0</v>
      </c>
      <c r="AH34" s="292">
        <v>0</v>
      </c>
      <c r="AI34" s="292">
        <f>SUM(AJ34:AL34)</f>
        <v>0</v>
      </c>
      <c r="AJ34" s="292">
        <v>0</v>
      </c>
      <c r="AK34" s="292">
        <v>0</v>
      </c>
      <c r="AL34" s="292">
        <v>0</v>
      </c>
      <c r="AM34" s="292">
        <f>SUM(AN34:AP34)</f>
        <v>0</v>
      </c>
      <c r="AN34" s="292">
        <v>0</v>
      </c>
      <c r="AO34" s="292">
        <v>0</v>
      </c>
      <c r="AP34" s="292">
        <v>0</v>
      </c>
      <c r="AQ34" s="292">
        <f>SUM(AR34:AT34)</f>
        <v>0</v>
      </c>
      <c r="AR34" s="292">
        <v>0</v>
      </c>
      <c r="AS34" s="292">
        <v>0</v>
      </c>
      <c r="AT34" s="292">
        <v>0</v>
      </c>
      <c r="AU34" s="292">
        <f>SUM(AV34:AX34)</f>
        <v>0</v>
      </c>
      <c r="AV34" s="292">
        <v>0</v>
      </c>
      <c r="AW34" s="292">
        <v>0</v>
      </c>
      <c r="AX34" s="292">
        <v>0</v>
      </c>
      <c r="AY34" s="292">
        <f>SUM(AZ34:BB34)</f>
        <v>0</v>
      </c>
      <c r="AZ34" s="292">
        <v>0</v>
      </c>
      <c r="BA34" s="292">
        <v>0</v>
      </c>
      <c r="BB34" s="292">
        <v>0</v>
      </c>
      <c r="BC34" s="292">
        <f>SUM(BD34,BK34)</f>
        <v>269</v>
      </c>
      <c r="BD34" s="292">
        <f>SUM(BE34:BJ34)</f>
        <v>0</v>
      </c>
      <c r="BE34" s="292">
        <v>0</v>
      </c>
      <c r="BF34" s="292"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f>SUM(BL34:BQ34)</f>
        <v>269</v>
      </c>
      <c r="BL34" s="292">
        <v>0</v>
      </c>
      <c r="BM34" s="292">
        <v>269</v>
      </c>
      <c r="BN34" s="292">
        <v>0</v>
      </c>
      <c r="BO34" s="292">
        <v>0</v>
      </c>
      <c r="BP34" s="292">
        <v>0</v>
      </c>
      <c r="BQ34" s="292">
        <v>0</v>
      </c>
      <c r="BR34" s="292">
        <f>SUM(BY34,CF34)</f>
        <v>669</v>
      </c>
      <c r="BS34" s="292">
        <f>SUM(BZ34,CG34)</f>
        <v>0</v>
      </c>
      <c r="BT34" s="292">
        <f>SUM(CA34,CH34)</f>
        <v>496</v>
      </c>
      <c r="BU34" s="292">
        <f>SUM(CB34,CI34)</f>
        <v>11</v>
      </c>
      <c r="BV34" s="292">
        <f>SUM(CC34,CJ34)</f>
        <v>146</v>
      </c>
      <c r="BW34" s="292">
        <f>SUM(CD34,CK34)</f>
        <v>0</v>
      </c>
      <c r="BX34" s="292">
        <f>SUM(CE34,CL34)</f>
        <v>16</v>
      </c>
      <c r="BY34" s="292">
        <f>SUM(BZ34:CE34)</f>
        <v>669</v>
      </c>
      <c r="BZ34" s="292">
        <f>F34</f>
        <v>0</v>
      </c>
      <c r="CA34" s="292">
        <f>J34</f>
        <v>496</v>
      </c>
      <c r="CB34" s="292">
        <f>N34</f>
        <v>11</v>
      </c>
      <c r="CC34" s="292">
        <f>R34</f>
        <v>146</v>
      </c>
      <c r="CD34" s="292">
        <f>V34</f>
        <v>0</v>
      </c>
      <c r="CE34" s="292">
        <f>Z34</f>
        <v>16</v>
      </c>
      <c r="CF34" s="292">
        <f>SUM(CG34:CL34)</f>
        <v>0</v>
      </c>
      <c r="CG34" s="292">
        <f>BE34</f>
        <v>0</v>
      </c>
      <c r="CH34" s="292">
        <f>BF34</f>
        <v>0</v>
      </c>
      <c r="CI34" s="292">
        <f>BG34</f>
        <v>0</v>
      </c>
      <c r="CJ34" s="292">
        <f>BH34</f>
        <v>0</v>
      </c>
      <c r="CK34" s="292">
        <f>BI34</f>
        <v>0</v>
      </c>
      <c r="CL34" s="292">
        <f>BJ34</f>
        <v>0</v>
      </c>
      <c r="CM34" s="292">
        <f>SUM(CT34,DA34)</f>
        <v>269</v>
      </c>
      <c r="CN34" s="292">
        <f>SUM(CU34,DB34)</f>
        <v>0</v>
      </c>
      <c r="CO34" s="292">
        <f>SUM(CV34,DC34)</f>
        <v>269</v>
      </c>
      <c r="CP34" s="292">
        <f>SUM(CW34,DD34)</f>
        <v>0</v>
      </c>
      <c r="CQ34" s="292">
        <f>SUM(CX34,DE34)</f>
        <v>0</v>
      </c>
      <c r="CR34" s="292">
        <f>SUM(CY34,DF34)</f>
        <v>0</v>
      </c>
      <c r="CS34" s="292">
        <f>SUM(CZ34,DG34)</f>
        <v>0</v>
      </c>
      <c r="CT34" s="292">
        <f>SUM(CU34:CZ34)</f>
        <v>0</v>
      </c>
      <c r="CU34" s="292">
        <f>AE34</f>
        <v>0</v>
      </c>
      <c r="CV34" s="292">
        <f>AI34</f>
        <v>0</v>
      </c>
      <c r="CW34" s="292">
        <f>AM34</f>
        <v>0</v>
      </c>
      <c r="CX34" s="292">
        <f>AQ34</f>
        <v>0</v>
      </c>
      <c r="CY34" s="292">
        <f>AU34</f>
        <v>0</v>
      </c>
      <c r="CZ34" s="292">
        <f>AY34</f>
        <v>0</v>
      </c>
      <c r="DA34" s="292">
        <f>SUM(DB34:DG34)</f>
        <v>269</v>
      </c>
      <c r="DB34" s="292">
        <f>BL34</f>
        <v>0</v>
      </c>
      <c r="DC34" s="292">
        <f>BM34</f>
        <v>269</v>
      </c>
      <c r="DD34" s="292">
        <f>BN34</f>
        <v>0</v>
      </c>
      <c r="DE34" s="292">
        <f>BO34</f>
        <v>0</v>
      </c>
      <c r="DF34" s="292">
        <f>BP34</f>
        <v>0</v>
      </c>
      <c r="DG34" s="292">
        <f>BQ34</f>
        <v>0</v>
      </c>
      <c r="DH34" s="292">
        <v>0</v>
      </c>
      <c r="DI34" s="292">
        <f>SUM(DJ34:DM34)</f>
        <v>0</v>
      </c>
      <c r="DJ34" s="292">
        <v>0</v>
      </c>
      <c r="DK34" s="292">
        <v>0</v>
      </c>
      <c r="DL34" s="292">
        <v>0</v>
      </c>
      <c r="DM34" s="292">
        <v>0</v>
      </c>
    </row>
    <row r="35" spans="1:117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SUM(E35,AD35,BC35)</f>
        <v>1831</v>
      </c>
      <c r="E35" s="292">
        <f>SUM(F35,J35,N35,R35,V35,Z35)</f>
        <v>1182</v>
      </c>
      <c r="F35" s="292">
        <f>SUM(G35:I35)</f>
        <v>0</v>
      </c>
      <c r="G35" s="292">
        <v>0</v>
      </c>
      <c r="H35" s="292">
        <v>0</v>
      </c>
      <c r="I35" s="292">
        <v>0</v>
      </c>
      <c r="J35" s="292">
        <f>SUM(K35:M35)</f>
        <v>1134</v>
      </c>
      <c r="K35" s="292">
        <v>0</v>
      </c>
      <c r="L35" s="292">
        <v>1134</v>
      </c>
      <c r="M35" s="292">
        <v>0</v>
      </c>
      <c r="N35" s="292">
        <f>SUM(O35:Q35)</f>
        <v>48</v>
      </c>
      <c r="O35" s="292">
        <v>0</v>
      </c>
      <c r="P35" s="292">
        <v>48</v>
      </c>
      <c r="Q35" s="292">
        <v>0</v>
      </c>
      <c r="R35" s="292">
        <f>SUM(S35:U35)</f>
        <v>0</v>
      </c>
      <c r="S35" s="292">
        <v>0</v>
      </c>
      <c r="T35" s="292">
        <v>0</v>
      </c>
      <c r="U35" s="292">
        <v>0</v>
      </c>
      <c r="V35" s="292">
        <f>SUM(W35:Y35)</f>
        <v>0</v>
      </c>
      <c r="W35" s="292">
        <v>0</v>
      </c>
      <c r="X35" s="292">
        <v>0</v>
      </c>
      <c r="Y35" s="292">
        <v>0</v>
      </c>
      <c r="Z35" s="292">
        <f>SUM(AA35:AC35)</f>
        <v>0</v>
      </c>
      <c r="AA35" s="292">
        <v>0</v>
      </c>
      <c r="AB35" s="292">
        <v>0</v>
      </c>
      <c r="AC35" s="292">
        <v>0</v>
      </c>
      <c r="AD35" s="292">
        <f>SUM(AE35,AI35,AM35,AQ35,AU35,AY35)</f>
        <v>0</v>
      </c>
      <c r="AE35" s="292">
        <f>SUM(AF35:AH35)</f>
        <v>0</v>
      </c>
      <c r="AF35" s="292">
        <v>0</v>
      </c>
      <c r="AG35" s="292">
        <v>0</v>
      </c>
      <c r="AH35" s="292">
        <v>0</v>
      </c>
      <c r="AI35" s="292">
        <f>SUM(AJ35:AL35)</f>
        <v>0</v>
      </c>
      <c r="AJ35" s="292">
        <v>0</v>
      </c>
      <c r="AK35" s="292">
        <v>0</v>
      </c>
      <c r="AL35" s="292">
        <v>0</v>
      </c>
      <c r="AM35" s="292">
        <f>SUM(AN35:AP35)</f>
        <v>0</v>
      </c>
      <c r="AN35" s="292">
        <v>0</v>
      </c>
      <c r="AO35" s="292">
        <v>0</v>
      </c>
      <c r="AP35" s="292">
        <v>0</v>
      </c>
      <c r="AQ35" s="292">
        <f>SUM(AR35:AT35)</f>
        <v>0</v>
      </c>
      <c r="AR35" s="292">
        <v>0</v>
      </c>
      <c r="AS35" s="292">
        <v>0</v>
      </c>
      <c r="AT35" s="292">
        <v>0</v>
      </c>
      <c r="AU35" s="292">
        <f>SUM(AV35:AX35)</f>
        <v>0</v>
      </c>
      <c r="AV35" s="292">
        <v>0</v>
      </c>
      <c r="AW35" s="292">
        <v>0</v>
      </c>
      <c r="AX35" s="292">
        <v>0</v>
      </c>
      <c r="AY35" s="292">
        <f>SUM(AZ35:BB35)</f>
        <v>0</v>
      </c>
      <c r="AZ35" s="292">
        <v>0</v>
      </c>
      <c r="BA35" s="292">
        <v>0</v>
      </c>
      <c r="BB35" s="292">
        <v>0</v>
      </c>
      <c r="BC35" s="292">
        <f>SUM(BD35,BK35)</f>
        <v>649</v>
      </c>
      <c r="BD35" s="292">
        <f>SUM(BE35:BJ35)</f>
        <v>341</v>
      </c>
      <c r="BE35" s="292">
        <v>0</v>
      </c>
      <c r="BF35" s="292">
        <v>341</v>
      </c>
      <c r="BG35" s="292">
        <v>0</v>
      </c>
      <c r="BH35" s="292">
        <v>0</v>
      </c>
      <c r="BI35" s="292">
        <v>0</v>
      </c>
      <c r="BJ35" s="292">
        <v>0</v>
      </c>
      <c r="BK35" s="292">
        <f>SUM(BL35:BQ35)</f>
        <v>308</v>
      </c>
      <c r="BL35" s="292">
        <v>0</v>
      </c>
      <c r="BM35" s="292">
        <v>308</v>
      </c>
      <c r="BN35" s="292">
        <v>0</v>
      </c>
      <c r="BO35" s="292">
        <v>0</v>
      </c>
      <c r="BP35" s="292">
        <v>0</v>
      </c>
      <c r="BQ35" s="292">
        <v>0</v>
      </c>
      <c r="BR35" s="292">
        <f>SUM(BY35,CF35)</f>
        <v>1523</v>
      </c>
      <c r="BS35" s="292">
        <f>SUM(BZ35,CG35)</f>
        <v>0</v>
      </c>
      <c r="BT35" s="292">
        <f>SUM(CA35,CH35)</f>
        <v>1475</v>
      </c>
      <c r="BU35" s="292">
        <f>SUM(CB35,CI35)</f>
        <v>48</v>
      </c>
      <c r="BV35" s="292">
        <f>SUM(CC35,CJ35)</f>
        <v>0</v>
      </c>
      <c r="BW35" s="292">
        <f>SUM(CD35,CK35)</f>
        <v>0</v>
      </c>
      <c r="BX35" s="292">
        <f>SUM(CE35,CL35)</f>
        <v>0</v>
      </c>
      <c r="BY35" s="292">
        <f>SUM(BZ35:CE35)</f>
        <v>1182</v>
      </c>
      <c r="BZ35" s="292">
        <f>F35</f>
        <v>0</v>
      </c>
      <c r="CA35" s="292">
        <f>J35</f>
        <v>1134</v>
      </c>
      <c r="CB35" s="292">
        <f>N35</f>
        <v>48</v>
      </c>
      <c r="CC35" s="292">
        <f>R35</f>
        <v>0</v>
      </c>
      <c r="CD35" s="292">
        <f>V35</f>
        <v>0</v>
      </c>
      <c r="CE35" s="292">
        <f>Z35</f>
        <v>0</v>
      </c>
      <c r="CF35" s="292">
        <f>SUM(CG35:CL35)</f>
        <v>341</v>
      </c>
      <c r="CG35" s="292">
        <f>BE35</f>
        <v>0</v>
      </c>
      <c r="CH35" s="292">
        <f>BF35</f>
        <v>341</v>
      </c>
      <c r="CI35" s="292">
        <f>BG35</f>
        <v>0</v>
      </c>
      <c r="CJ35" s="292">
        <f>BH35</f>
        <v>0</v>
      </c>
      <c r="CK35" s="292">
        <f>BI35</f>
        <v>0</v>
      </c>
      <c r="CL35" s="292">
        <f>BJ35</f>
        <v>0</v>
      </c>
      <c r="CM35" s="292">
        <f>SUM(CT35,DA35)</f>
        <v>308</v>
      </c>
      <c r="CN35" s="292">
        <f>SUM(CU35,DB35)</f>
        <v>0</v>
      </c>
      <c r="CO35" s="292">
        <f>SUM(CV35,DC35)</f>
        <v>308</v>
      </c>
      <c r="CP35" s="292">
        <f>SUM(CW35,DD35)</f>
        <v>0</v>
      </c>
      <c r="CQ35" s="292">
        <f>SUM(CX35,DE35)</f>
        <v>0</v>
      </c>
      <c r="CR35" s="292">
        <f>SUM(CY35,DF35)</f>
        <v>0</v>
      </c>
      <c r="CS35" s="292">
        <f>SUM(CZ35,DG35)</f>
        <v>0</v>
      </c>
      <c r="CT35" s="292">
        <f>SUM(CU35:CZ35)</f>
        <v>0</v>
      </c>
      <c r="CU35" s="292">
        <f>AE35</f>
        <v>0</v>
      </c>
      <c r="CV35" s="292">
        <f>AI35</f>
        <v>0</v>
      </c>
      <c r="CW35" s="292">
        <f>AM35</f>
        <v>0</v>
      </c>
      <c r="CX35" s="292">
        <f>AQ35</f>
        <v>0</v>
      </c>
      <c r="CY35" s="292">
        <f>AU35</f>
        <v>0</v>
      </c>
      <c r="CZ35" s="292">
        <f>AY35</f>
        <v>0</v>
      </c>
      <c r="DA35" s="292">
        <f>SUM(DB35:DG35)</f>
        <v>308</v>
      </c>
      <c r="DB35" s="292">
        <f>BL35</f>
        <v>0</v>
      </c>
      <c r="DC35" s="292">
        <f>BM35</f>
        <v>308</v>
      </c>
      <c r="DD35" s="292">
        <f>BN35</f>
        <v>0</v>
      </c>
      <c r="DE35" s="292">
        <f>BO35</f>
        <v>0</v>
      </c>
      <c r="DF35" s="292">
        <f>BP35</f>
        <v>0</v>
      </c>
      <c r="DG35" s="292">
        <f>BQ35</f>
        <v>0</v>
      </c>
      <c r="DH35" s="292">
        <v>0</v>
      </c>
      <c r="DI35" s="292">
        <f>SUM(DJ35:DM35)</f>
        <v>0</v>
      </c>
      <c r="DJ35" s="292">
        <v>0</v>
      </c>
      <c r="DK35" s="292">
        <v>0</v>
      </c>
      <c r="DL35" s="292">
        <v>0</v>
      </c>
      <c r="DM35" s="292">
        <v>0</v>
      </c>
    </row>
    <row r="36" spans="1:117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SUM(E36,AD36,BC36)</f>
        <v>5877</v>
      </c>
      <c r="E36" s="292">
        <f>SUM(F36,J36,N36,R36,V36,Z36)</f>
        <v>3765</v>
      </c>
      <c r="F36" s="292">
        <f>SUM(G36:I36)</f>
        <v>0</v>
      </c>
      <c r="G36" s="292">
        <v>0</v>
      </c>
      <c r="H36" s="292">
        <v>0</v>
      </c>
      <c r="I36" s="292">
        <v>0</v>
      </c>
      <c r="J36" s="292">
        <f>SUM(K36:M36)</f>
        <v>3017</v>
      </c>
      <c r="K36" s="292">
        <v>0</v>
      </c>
      <c r="L36" s="292">
        <v>3017</v>
      </c>
      <c r="M36" s="292">
        <v>0</v>
      </c>
      <c r="N36" s="292">
        <f>SUM(O36:Q36)</f>
        <v>116</v>
      </c>
      <c r="O36" s="292">
        <v>0</v>
      </c>
      <c r="P36" s="292">
        <v>116</v>
      </c>
      <c r="Q36" s="292">
        <v>0</v>
      </c>
      <c r="R36" s="292">
        <f>SUM(S36:U36)</f>
        <v>551</v>
      </c>
      <c r="S36" s="292">
        <v>2</v>
      </c>
      <c r="T36" s="292">
        <v>549</v>
      </c>
      <c r="U36" s="292">
        <v>0</v>
      </c>
      <c r="V36" s="292">
        <f>SUM(W36:Y36)</f>
        <v>0</v>
      </c>
      <c r="W36" s="292">
        <v>0</v>
      </c>
      <c r="X36" s="292">
        <v>0</v>
      </c>
      <c r="Y36" s="292">
        <v>0</v>
      </c>
      <c r="Z36" s="292">
        <f>SUM(AA36:AC36)</f>
        <v>81</v>
      </c>
      <c r="AA36" s="292">
        <v>0</v>
      </c>
      <c r="AB36" s="292">
        <v>81</v>
      </c>
      <c r="AC36" s="292">
        <v>0</v>
      </c>
      <c r="AD36" s="292">
        <f>SUM(AE36,AI36,AM36,AQ36,AU36,AY36)</f>
        <v>1092</v>
      </c>
      <c r="AE36" s="292">
        <f>SUM(AF36:AH36)</f>
        <v>0</v>
      </c>
      <c r="AF36" s="292">
        <v>0</v>
      </c>
      <c r="AG36" s="292">
        <v>0</v>
      </c>
      <c r="AH36" s="292">
        <v>0</v>
      </c>
      <c r="AI36" s="292">
        <f>SUM(AJ36:AL36)</f>
        <v>1039</v>
      </c>
      <c r="AJ36" s="292">
        <v>0</v>
      </c>
      <c r="AK36" s="292">
        <v>0</v>
      </c>
      <c r="AL36" s="292">
        <v>1039</v>
      </c>
      <c r="AM36" s="292">
        <f>SUM(AN36:AP36)</f>
        <v>53</v>
      </c>
      <c r="AN36" s="292">
        <v>0</v>
      </c>
      <c r="AO36" s="292">
        <v>0</v>
      </c>
      <c r="AP36" s="292">
        <v>53</v>
      </c>
      <c r="AQ36" s="292">
        <f>SUM(AR36:AT36)</f>
        <v>0</v>
      </c>
      <c r="AR36" s="292">
        <v>0</v>
      </c>
      <c r="AS36" s="292">
        <v>0</v>
      </c>
      <c r="AT36" s="292">
        <v>0</v>
      </c>
      <c r="AU36" s="292">
        <f>SUM(AV36:AX36)</f>
        <v>0</v>
      </c>
      <c r="AV36" s="292">
        <v>0</v>
      </c>
      <c r="AW36" s="292">
        <v>0</v>
      </c>
      <c r="AX36" s="292">
        <v>0</v>
      </c>
      <c r="AY36" s="292">
        <f>SUM(AZ36:BB36)</f>
        <v>0</v>
      </c>
      <c r="AZ36" s="292">
        <v>0</v>
      </c>
      <c r="BA36" s="292">
        <v>0</v>
      </c>
      <c r="BB36" s="292">
        <v>0</v>
      </c>
      <c r="BC36" s="292">
        <f>SUM(BD36,BK36)</f>
        <v>1020</v>
      </c>
      <c r="BD36" s="292">
        <f>SUM(BE36:BJ36)</f>
        <v>684</v>
      </c>
      <c r="BE36" s="292">
        <v>0</v>
      </c>
      <c r="BF36" s="292">
        <v>247</v>
      </c>
      <c r="BG36" s="292">
        <v>116</v>
      </c>
      <c r="BH36" s="292">
        <v>58</v>
      </c>
      <c r="BI36" s="292">
        <v>14</v>
      </c>
      <c r="BJ36" s="292">
        <v>249</v>
      </c>
      <c r="BK36" s="292">
        <f>SUM(BL36:BQ36)</f>
        <v>336</v>
      </c>
      <c r="BL36" s="292">
        <v>0</v>
      </c>
      <c r="BM36" s="292">
        <v>118</v>
      </c>
      <c r="BN36" s="292">
        <v>68</v>
      </c>
      <c r="BO36" s="292">
        <v>44</v>
      </c>
      <c r="BP36" s="292">
        <v>0</v>
      </c>
      <c r="BQ36" s="292">
        <v>106</v>
      </c>
      <c r="BR36" s="292">
        <f>SUM(BY36,CF36)</f>
        <v>4449</v>
      </c>
      <c r="BS36" s="292">
        <f>SUM(BZ36,CG36)</f>
        <v>0</v>
      </c>
      <c r="BT36" s="292">
        <f>SUM(CA36,CH36)</f>
        <v>3264</v>
      </c>
      <c r="BU36" s="292">
        <f>SUM(CB36,CI36)</f>
        <v>232</v>
      </c>
      <c r="BV36" s="292">
        <f>SUM(CC36,CJ36)</f>
        <v>609</v>
      </c>
      <c r="BW36" s="292">
        <f>SUM(CD36,CK36)</f>
        <v>14</v>
      </c>
      <c r="BX36" s="292">
        <f>SUM(CE36,CL36)</f>
        <v>330</v>
      </c>
      <c r="BY36" s="292">
        <f>SUM(BZ36:CE36)</f>
        <v>3765</v>
      </c>
      <c r="BZ36" s="292">
        <f>F36</f>
        <v>0</v>
      </c>
      <c r="CA36" s="292">
        <f>J36</f>
        <v>3017</v>
      </c>
      <c r="CB36" s="292">
        <f>N36</f>
        <v>116</v>
      </c>
      <c r="CC36" s="292">
        <f>R36</f>
        <v>551</v>
      </c>
      <c r="CD36" s="292">
        <f>V36</f>
        <v>0</v>
      </c>
      <c r="CE36" s="292">
        <f>Z36</f>
        <v>81</v>
      </c>
      <c r="CF36" s="292">
        <f>SUM(CG36:CL36)</f>
        <v>684</v>
      </c>
      <c r="CG36" s="292">
        <f>BE36</f>
        <v>0</v>
      </c>
      <c r="CH36" s="292">
        <f>BF36</f>
        <v>247</v>
      </c>
      <c r="CI36" s="292">
        <f>BG36</f>
        <v>116</v>
      </c>
      <c r="CJ36" s="292">
        <f>BH36</f>
        <v>58</v>
      </c>
      <c r="CK36" s="292">
        <f>BI36</f>
        <v>14</v>
      </c>
      <c r="CL36" s="292">
        <f>BJ36</f>
        <v>249</v>
      </c>
      <c r="CM36" s="292">
        <f>SUM(CT36,DA36)</f>
        <v>1428</v>
      </c>
      <c r="CN36" s="292">
        <f>SUM(CU36,DB36)</f>
        <v>0</v>
      </c>
      <c r="CO36" s="292">
        <f>SUM(CV36,DC36)</f>
        <v>1157</v>
      </c>
      <c r="CP36" s="292">
        <f>SUM(CW36,DD36)</f>
        <v>121</v>
      </c>
      <c r="CQ36" s="292">
        <f>SUM(CX36,DE36)</f>
        <v>44</v>
      </c>
      <c r="CR36" s="292">
        <f>SUM(CY36,DF36)</f>
        <v>0</v>
      </c>
      <c r="CS36" s="292">
        <f>SUM(CZ36,DG36)</f>
        <v>106</v>
      </c>
      <c r="CT36" s="292">
        <f>SUM(CU36:CZ36)</f>
        <v>1092</v>
      </c>
      <c r="CU36" s="292">
        <f>AE36</f>
        <v>0</v>
      </c>
      <c r="CV36" s="292">
        <f>AI36</f>
        <v>1039</v>
      </c>
      <c r="CW36" s="292">
        <f>AM36</f>
        <v>53</v>
      </c>
      <c r="CX36" s="292">
        <f>AQ36</f>
        <v>0</v>
      </c>
      <c r="CY36" s="292">
        <f>AU36</f>
        <v>0</v>
      </c>
      <c r="CZ36" s="292">
        <f>AY36</f>
        <v>0</v>
      </c>
      <c r="DA36" s="292">
        <f>SUM(DB36:DG36)</f>
        <v>336</v>
      </c>
      <c r="DB36" s="292">
        <f>BL36</f>
        <v>0</v>
      </c>
      <c r="DC36" s="292">
        <f>BM36</f>
        <v>118</v>
      </c>
      <c r="DD36" s="292">
        <f>BN36</f>
        <v>68</v>
      </c>
      <c r="DE36" s="292">
        <f>BO36</f>
        <v>44</v>
      </c>
      <c r="DF36" s="292">
        <f>BP36</f>
        <v>0</v>
      </c>
      <c r="DG36" s="292">
        <f>BQ36</f>
        <v>106</v>
      </c>
      <c r="DH36" s="292">
        <v>0</v>
      </c>
      <c r="DI36" s="292">
        <f>SUM(DJ36:DM36)</f>
        <v>1</v>
      </c>
      <c r="DJ36" s="292">
        <v>1</v>
      </c>
      <c r="DK36" s="292">
        <v>0</v>
      </c>
      <c r="DL36" s="292">
        <v>0</v>
      </c>
      <c r="DM36" s="292">
        <v>0</v>
      </c>
    </row>
    <row r="37" spans="1:117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SUM(E37,AD37,BC37)</f>
        <v>13630</v>
      </c>
      <c r="E37" s="292">
        <f>SUM(F37,J37,N37,R37,V37,Z37)</f>
        <v>8613</v>
      </c>
      <c r="F37" s="292">
        <f>SUM(G37:I37)</f>
        <v>0</v>
      </c>
      <c r="G37" s="292">
        <v>0</v>
      </c>
      <c r="H37" s="292">
        <v>0</v>
      </c>
      <c r="I37" s="292">
        <v>0</v>
      </c>
      <c r="J37" s="292">
        <f>SUM(K37:M37)</f>
        <v>7719</v>
      </c>
      <c r="K37" s="292">
        <v>0</v>
      </c>
      <c r="L37" s="292">
        <v>7719</v>
      </c>
      <c r="M37" s="292">
        <v>0</v>
      </c>
      <c r="N37" s="292">
        <f>SUM(O37:Q37)</f>
        <v>221</v>
      </c>
      <c r="O37" s="292">
        <v>0</v>
      </c>
      <c r="P37" s="292">
        <v>221</v>
      </c>
      <c r="Q37" s="292">
        <v>0</v>
      </c>
      <c r="R37" s="292">
        <f>SUM(S37:U37)</f>
        <v>666</v>
      </c>
      <c r="S37" s="292">
        <v>0</v>
      </c>
      <c r="T37" s="292">
        <v>666</v>
      </c>
      <c r="U37" s="292">
        <v>0</v>
      </c>
      <c r="V37" s="292">
        <f>SUM(W37:Y37)</f>
        <v>0</v>
      </c>
      <c r="W37" s="292">
        <v>0</v>
      </c>
      <c r="X37" s="292">
        <v>0</v>
      </c>
      <c r="Y37" s="292">
        <v>0</v>
      </c>
      <c r="Z37" s="292">
        <f>SUM(AA37:AC37)</f>
        <v>7</v>
      </c>
      <c r="AA37" s="292">
        <v>0</v>
      </c>
      <c r="AB37" s="292">
        <v>7</v>
      </c>
      <c r="AC37" s="292">
        <v>0</v>
      </c>
      <c r="AD37" s="292">
        <f>SUM(AE37,AI37,AM37,AQ37,AU37,AY37)</f>
        <v>3356</v>
      </c>
      <c r="AE37" s="292">
        <f>SUM(AF37:AH37)</f>
        <v>0</v>
      </c>
      <c r="AF37" s="292">
        <v>0</v>
      </c>
      <c r="AG37" s="292">
        <v>0</v>
      </c>
      <c r="AH37" s="292">
        <v>0</v>
      </c>
      <c r="AI37" s="292">
        <f>SUM(AJ37:AL37)</f>
        <v>3337</v>
      </c>
      <c r="AJ37" s="292">
        <v>0</v>
      </c>
      <c r="AK37" s="292">
        <v>406</v>
      </c>
      <c r="AL37" s="292">
        <v>2931</v>
      </c>
      <c r="AM37" s="292">
        <f>SUM(AN37:AP37)</f>
        <v>5</v>
      </c>
      <c r="AN37" s="292">
        <v>0</v>
      </c>
      <c r="AO37" s="292">
        <v>5</v>
      </c>
      <c r="AP37" s="292">
        <v>0</v>
      </c>
      <c r="AQ37" s="292">
        <f>SUM(AR37:AT37)</f>
        <v>14</v>
      </c>
      <c r="AR37" s="292">
        <v>0</v>
      </c>
      <c r="AS37" s="292">
        <v>14</v>
      </c>
      <c r="AT37" s="292">
        <v>0</v>
      </c>
      <c r="AU37" s="292">
        <f>SUM(AV37:AX37)</f>
        <v>0</v>
      </c>
      <c r="AV37" s="292">
        <v>0</v>
      </c>
      <c r="AW37" s="292">
        <v>0</v>
      </c>
      <c r="AX37" s="292">
        <v>0</v>
      </c>
      <c r="AY37" s="292">
        <f>SUM(AZ37:BB37)</f>
        <v>0</v>
      </c>
      <c r="AZ37" s="292">
        <v>0</v>
      </c>
      <c r="BA37" s="292">
        <v>0</v>
      </c>
      <c r="BB37" s="292">
        <v>0</v>
      </c>
      <c r="BC37" s="292">
        <f>SUM(BD37,BK37)</f>
        <v>1661</v>
      </c>
      <c r="BD37" s="292">
        <f>SUM(BE37:BJ37)</f>
        <v>1086</v>
      </c>
      <c r="BE37" s="292">
        <v>0</v>
      </c>
      <c r="BF37" s="292">
        <v>0</v>
      </c>
      <c r="BG37" s="292">
        <v>0</v>
      </c>
      <c r="BH37" s="292">
        <v>0</v>
      </c>
      <c r="BI37" s="292">
        <v>0</v>
      </c>
      <c r="BJ37" s="292">
        <v>1086</v>
      </c>
      <c r="BK37" s="292">
        <f>SUM(BL37:BQ37)</f>
        <v>575</v>
      </c>
      <c r="BL37" s="292">
        <v>0</v>
      </c>
      <c r="BM37" s="292">
        <v>575</v>
      </c>
      <c r="BN37" s="292">
        <v>0</v>
      </c>
      <c r="BO37" s="292">
        <v>0</v>
      </c>
      <c r="BP37" s="292">
        <v>0</v>
      </c>
      <c r="BQ37" s="292">
        <v>0</v>
      </c>
      <c r="BR37" s="292">
        <f>SUM(BY37,CF37)</f>
        <v>9699</v>
      </c>
      <c r="BS37" s="292">
        <f>SUM(BZ37,CG37)</f>
        <v>0</v>
      </c>
      <c r="BT37" s="292">
        <f>SUM(CA37,CH37)</f>
        <v>7719</v>
      </c>
      <c r="BU37" s="292">
        <f>SUM(CB37,CI37)</f>
        <v>221</v>
      </c>
      <c r="BV37" s="292">
        <f>SUM(CC37,CJ37)</f>
        <v>666</v>
      </c>
      <c r="BW37" s="292">
        <f>SUM(CD37,CK37)</f>
        <v>0</v>
      </c>
      <c r="BX37" s="292">
        <f>SUM(CE37,CL37)</f>
        <v>1093</v>
      </c>
      <c r="BY37" s="292">
        <f>SUM(BZ37:CE37)</f>
        <v>8613</v>
      </c>
      <c r="BZ37" s="292">
        <f>F37</f>
        <v>0</v>
      </c>
      <c r="CA37" s="292">
        <f>J37</f>
        <v>7719</v>
      </c>
      <c r="CB37" s="292">
        <f>N37</f>
        <v>221</v>
      </c>
      <c r="CC37" s="292">
        <f>R37</f>
        <v>666</v>
      </c>
      <c r="CD37" s="292">
        <f>V37</f>
        <v>0</v>
      </c>
      <c r="CE37" s="292">
        <f>Z37</f>
        <v>7</v>
      </c>
      <c r="CF37" s="292">
        <f>SUM(CG37:CL37)</f>
        <v>1086</v>
      </c>
      <c r="CG37" s="292">
        <f>BE37</f>
        <v>0</v>
      </c>
      <c r="CH37" s="292">
        <f>BF37</f>
        <v>0</v>
      </c>
      <c r="CI37" s="292">
        <f>BG37</f>
        <v>0</v>
      </c>
      <c r="CJ37" s="292">
        <f>BH37</f>
        <v>0</v>
      </c>
      <c r="CK37" s="292">
        <f>BI37</f>
        <v>0</v>
      </c>
      <c r="CL37" s="292">
        <f>BJ37</f>
        <v>1086</v>
      </c>
      <c r="CM37" s="292">
        <f>SUM(CT37,DA37)</f>
        <v>3931</v>
      </c>
      <c r="CN37" s="292">
        <f>SUM(CU37,DB37)</f>
        <v>0</v>
      </c>
      <c r="CO37" s="292">
        <f>SUM(CV37,DC37)</f>
        <v>3912</v>
      </c>
      <c r="CP37" s="292">
        <f>SUM(CW37,DD37)</f>
        <v>5</v>
      </c>
      <c r="CQ37" s="292">
        <f>SUM(CX37,DE37)</f>
        <v>14</v>
      </c>
      <c r="CR37" s="292">
        <f>SUM(CY37,DF37)</f>
        <v>0</v>
      </c>
      <c r="CS37" s="292">
        <f>SUM(CZ37,DG37)</f>
        <v>0</v>
      </c>
      <c r="CT37" s="292">
        <f>SUM(CU37:CZ37)</f>
        <v>3356</v>
      </c>
      <c r="CU37" s="292">
        <f>AE37</f>
        <v>0</v>
      </c>
      <c r="CV37" s="292">
        <f>AI37</f>
        <v>3337</v>
      </c>
      <c r="CW37" s="292">
        <f>AM37</f>
        <v>5</v>
      </c>
      <c r="CX37" s="292">
        <f>AQ37</f>
        <v>14</v>
      </c>
      <c r="CY37" s="292">
        <f>AU37</f>
        <v>0</v>
      </c>
      <c r="CZ37" s="292">
        <f>AY37</f>
        <v>0</v>
      </c>
      <c r="DA37" s="292">
        <f>SUM(DB37:DG37)</f>
        <v>575</v>
      </c>
      <c r="DB37" s="292">
        <f>BL37</f>
        <v>0</v>
      </c>
      <c r="DC37" s="292">
        <f>BM37</f>
        <v>575</v>
      </c>
      <c r="DD37" s="292">
        <f>BN37</f>
        <v>0</v>
      </c>
      <c r="DE37" s="292">
        <f>BO37</f>
        <v>0</v>
      </c>
      <c r="DF37" s="292">
        <f>BP37</f>
        <v>0</v>
      </c>
      <c r="DG37" s="292">
        <f>BQ37</f>
        <v>0</v>
      </c>
      <c r="DH37" s="292">
        <v>0</v>
      </c>
      <c r="DI37" s="292">
        <f>SUM(DJ37:DM37)</f>
        <v>1</v>
      </c>
      <c r="DJ37" s="292">
        <v>0</v>
      </c>
      <c r="DK37" s="292">
        <v>1</v>
      </c>
      <c r="DL37" s="292">
        <v>0</v>
      </c>
      <c r="DM37" s="292">
        <v>0</v>
      </c>
    </row>
    <row r="38" spans="1:117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SUM(E38,AD38,BC38)</f>
        <v>3437</v>
      </c>
      <c r="E38" s="292">
        <f>SUM(F38,J38,N38,R38,V38,Z38)</f>
        <v>2103</v>
      </c>
      <c r="F38" s="292">
        <f>SUM(G38:I38)</f>
        <v>0</v>
      </c>
      <c r="G38" s="292">
        <v>0</v>
      </c>
      <c r="H38" s="292">
        <v>0</v>
      </c>
      <c r="I38" s="292">
        <v>0</v>
      </c>
      <c r="J38" s="292">
        <f>SUM(K38:M38)</f>
        <v>1788</v>
      </c>
      <c r="K38" s="292">
        <v>0</v>
      </c>
      <c r="L38" s="292">
        <v>1788</v>
      </c>
      <c r="M38" s="292">
        <v>0</v>
      </c>
      <c r="N38" s="292">
        <f>SUM(O38:Q38)</f>
        <v>127</v>
      </c>
      <c r="O38" s="292">
        <v>0</v>
      </c>
      <c r="P38" s="292">
        <v>127</v>
      </c>
      <c r="Q38" s="292">
        <v>0</v>
      </c>
      <c r="R38" s="292">
        <f>SUM(S38:U38)</f>
        <v>188</v>
      </c>
      <c r="S38" s="292">
        <v>0</v>
      </c>
      <c r="T38" s="292">
        <v>188</v>
      </c>
      <c r="U38" s="292">
        <v>0</v>
      </c>
      <c r="V38" s="292">
        <f>SUM(W38:Y38)</f>
        <v>0</v>
      </c>
      <c r="W38" s="292">
        <v>0</v>
      </c>
      <c r="X38" s="292">
        <v>0</v>
      </c>
      <c r="Y38" s="292">
        <v>0</v>
      </c>
      <c r="Z38" s="292">
        <f>SUM(AA38:AC38)</f>
        <v>0</v>
      </c>
      <c r="AA38" s="292">
        <v>0</v>
      </c>
      <c r="AB38" s="292">
        <v>0</v>
      </c>
      <c r="AC38" s="292">
        <v>0</v>
      </c>
      <c r="AD38" s="292">
        <f>SUM(AE38,AI38,AM38,AQ38,AU38,AY38)</f>
        <v>545</v>
      </c>
      <c r="AE38" s="292">
        <f>SUM(AF38:AH38)</f>
        <v>0</v>
      </c>
      <c r="AF38" s="292">
        <v>0</v>
      </c>
      <c r="AG38" s="292">
        <v>0</v>
      </c>
      <c r="AH38" s="292">
        <v>0</v>
      </c>
      <c r="AI38" s="292">
        <f>SUM(AJ38:AL38)</f>
        <v>545</v>
      </c>
      <c r="AJ38" s="292">
        <v>0</v>
      </c>
      <c r="AK38" s="292">
        <v>0</v>
      </c>
      <c r="AL38" s="292">
        <v>545</v>
      </c>
      <c r="AM38" s="292">
        <f>SUM(AN38:AP38)</f>
        <v>0</v>
      </c>
      <c r="AN38" s="292">
        <v>0</v>
      </c>
      <c r="AO38" s="292">
        <v>0</v>
      </c>
      <c r="AP38" s="292">
        <v>0</v>
      </c>
      <c r="AQ38" s="292">
        <f>SUM(AR38:AT38)</f>
        <v>0</v>
      </c>
      <c r="AR38" s="292">
        <v>0</v>
      </c>
      <c r="AS38" s="292">
        <v>0</v>
      </c>
      <c r="AT38" s="292">
        <v>0</v>
      </c>
      <c r="AU38" s="292">
        <f>SUM(AV38:AX38)</f>
        <v>0</v>
      </c>
      <c r="AV38" s="292">
        <v>0</v>
      </c>
      <c r="AW38" s="292">
        <v>0</v>
      </c>
      <c r="AX38" s="292">
        <v>0</v>
      </c>
      <c r="AY38" s="292">
        <f>SUM(AZ38:BB38)</f>
        <v>0</v>
      </c>
      <c r="AZ38" s="292">
        <v>0</v>
      </c>
      <c r="BA38" s="292">
        <v>0</v>
      </c>
      <c r="BB38" s="292">
        <v>0</v>
      </c>
      <c r="BC38" s="292">
        <f>SUM(BD38,BK38)</f>
        <v>789</v>
      </c>
      <c r="BD38" s="292">
        <f>SUM(BE38:BJ38)</f>
        <v>676</v>
      </c>
      <c r="BE38" s="292">
        <v>0</v>
      </c>
      <c r="BF38" s="292">
        <v>226</v>
      </c>
      <c r="BG38" s="292">
        <v>3</v>
      </c>
      <c r="BH38" s="292">
        <v>447</v>
      </c>
      <c r="BI38" s="292">
        <v>0</v>
      </c>
      <c r="BJ38" s="292">
        <v>0</v>
      </c>
      <c r="BK38" s="292">
        <f>SUM(BL38:BQ38)</f>
        <v>113</v>
      </c>
      <c r="BL38" s="292">
        <v>0</v>
      </c>
      <c r="BM38" s="292">
        <v>98</v>
      </c>
      <c r="BN38" s="292">
        <v>0</v>
      </c>
      <c r="BO38" s="292">
        <v>15</v>
      </c>
      <c r="BP38" s="292">
        <v>0</v>
      </c>
      <c r="BQ38" s="292">
        <v>0</v>
      </c>
      <c r="BR38" s="292">
        <f>SUM(BY38,CF38)</f>
        <v>2779</v>
      </c>
      <c r="BS38" s="292">
        <f>SUM(BZ38,CG38)</f>
        <v>0</v>
      </c>
      <c r="BT38" s="292">
        <f>SUM(CA38,CH38)</f>
        <v>2014</v>
      </c>
      <c r="BU38" s="292">
        <f>SUM(CB38,CI38)</f>
        <v>130</v>
      </c>
      <c r="BV38" s="292">
        <f>SUM(CC38,CJ38)</f>
        <v>635</v>
      </c>
      <c r="BW38" s="292">
        <f>SUM(CD38,CK38)</f>
        <v>0</v>
      </c>
      <c r="BX38" s="292">
        <f>SUM(CE38,CL38)</f>
        <v>0</v>
      </c>
      <c r="BY38" s="292">
        <f>SUM(BZ38:CE38)</f>
        <v>2103</v>
      </c>
      <c r="BZ38" s="292">
        <f>F38</f>
        <v>0</v>
      </c>
      <c r="CA38" s="292">
        <f>J38</f>
        <v>1788</v>
      </c>
      <c r="CB38" s="292">
        <f>N38</f>
        <v>127</v>
      </c>
      <c r="CC38" s="292">
        <f>R38</f>
        <v>188</v>
      </c>
      <c r="CD38" s="292">
        <f>V38</f>
        <v>0</v>
      </c>
      <c r="CE38" s="292">
        <f>Z38</f>
        <v>0</v>
      </c>
      <c r="CF38" s="292">
        <f>SUM(CG38:CL38)</f>
        <v>676</v>
      </c>
      <c r="CG38" s="292">
        <f>BE38</f>
        <v>0</v>
      </c>
      <c r="CH38" s="292">
        <f>BF38</f>
        <v>226</v>
      </c>
      <c r="CI38" s="292">
        <f>BG38</f>
        <v>3</v>
      </c>
      <c r="CJ38" s="292">
        <f>BH38</f>
        <v>447</v>
      </c>
      <c r="CK38" s="292">
        <f>BI38</f>
        <v>0</v>
      </c>
      <c r="CL38" s="292">
        <f>BJ38</f>
        <v>0</v>
      </c>
      <c r="CM38" s="292">
        <f>SUM(CT38,DA38)</f>
        <v>658</v>
      </c>
      <c r="CN38" s="292">
        <f>SUM(CU38,DB38)</f>
        <v>0</v>
      </c>
      <c r="CO38" s="292">
        <f>SUM(CV38,DC38)</f>
        <v>643</v>
      </c>
      <c r="CP38" s="292">
        <f>SUM(CW38,DD38)</f>
        <v>0</v>
      </c>
      <c r="CQ38" s="292">
        <f>SUM(CX38,DE38)</f>
        <v>15</v>
      </c>
      <c r="CR38" s="292">
        <f>SUM(CY38,DF38)</f>
        <v>0</v>
      </c>
      <c r="CS38" s="292">
        <f>SUM(CZ38,DG38)</f>
        <v>0</v>
      </c>
      <c r="CT38" s="292">
        <f>SUM(CU38:CZ38)</f>
        <v>545</v>
      </c>
      <c r="CU38" s="292">
        <f>AE38</f>
        <v>0</v>
      </c>
      <c r="CV38" s="292">
        <f>AI38</f>
        <v>545</v>
      </c>
      <c r="CW38" s="292">
        <f>AM38</f>
        <v>0</v>
      </c>
      <c r="CX38" s="292">
        <f>AQ38</f>
        <v>0</v>
      </c>
      <c r="CY38" s="292">
        <f>AU38</f>
        <v>0</v>
      </c>
      <c r="CZ38" s="292">
        <f>AY38</f>
        <v>0</v>
      </c>
      <c r="DA38" s="292">
        <f>SUM(DB38:DG38)</f>
        <v>113</v>
      </c>
      <c r="DB38" s="292">
        <f>BL38</f>
        <v>0</v>
      </c>
      <c r="DC38" s="292">
        <f>BM38</f>
        <v>98</v>
      </c>
      <c r="DD38" s="292">
        <f>BN38</f>
        <v>0</v>
      </c>
      <c r="DE38" s="292">
        <f>BO38</f>
        <v>15</v>
      </c>
      <c r="DF38" s="292">
        <f>BP38</f>
        <v>0</v>
      </c>
      <c r="DG38" s="292">
        <f>BQ38</f>
        <v>0</v>
      </c>
      <c r="DH38" s="292">
        <v>0</v>
      </c>
      <c r="DI38" s="292">
        <f>SUM(DJ38:DM38)</f>
        <v>0</v>
      </c>
      <c r="DJ38" s="292">
        <v>0</v>
      </c>
      <c r="DK38" s="292">
        <v>0</v>
      </c>
      <c r="DL38" s="292">
        <v>0</v>
      </c>
      <c r="DM38" s="292">
        <v>0</v>
      </c>
    </row>
    <row r="39" spans="1:117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SUM(E39,AD39,BC39)</f>
        <v>2689</v>
      </c>
      <c r="E39" s="292">
        <f>SUM(F39,J39,N39,R39,V39,Z39)</f>
        <v>2382</v>
      </c>
      <c r="F39" s="292">
        <f>SUM(G39:I39)</f>
        <v>0</v>
      </c>
      <c r="G39" s="292">
        <v>0</v>
      </c>
      <c r="H39" s="292">
        <v>0</v>
      </c>
      <c r="I39" s="292">
        <v>0</v>
      </c>
      <c r="J39" s="292">
        <f>SUM(K39:M39)</f>
        <v>1651</v>
      </c>
      <c r="K39" s="292">
        <v>0</v>
      </c>
      <c r="L39" s="292">
        <v>1651</v>
      </c>
      <c r="M39" s="292">
        <v>0</v>
      </c>
      <c r="N39" s="292">
        <f>SUM(O39:Q39)</f>
        <v>26</v>
      </c>
      <c r="O39" s="292">
        <v>0</v>
      </c>
      <c r="P39" s="292">
        <v>26</v>
      </c>
      <c r="Q39" s="292">
        <v>0</v>
      </c>
      <c r="R39" s="292">
        <f>SUM(S39:U39)</f>
        <v>618</v>
      </c>
      <c r="S39" s="292">
        <v>0</v>
      </c>
      <c r="T39" s="292">
        <v>618</v>
      </c>
      <c r="U39" s="292">
        <v>0</v>
      </c>
      <c r="V39" s="292">
        <f>SUM(W39:Y39)</f>
        <v>4</v>
      </c>
      <c r="W39" s="292">
        <v>0</v>
      </c>
      <c r="X39" s="292">
        <v>4</v>
      </c>
      <c r="Y39" s="292">
        <v>0</v>
      </c>
      <c r="Z39" s="292">
        <f>SUM(AA39:AC39)</f>
        <v>83</v>
      </c>
      <c r="AA39" s="292">
        <v>0</v>
      </c>
      <c r="AB39" s="292">
        <v>83</v>
      </c>
      <c r="AC39" s="292">
        <v>0</v>
      </c>
      <c r="AD39" s="292">
        <f>SUM(AE39,AI39,AM39,AQ39,AU39,AY39)</f>
        <v>306</v>
      </c>
      <c r="AE39" s="292">
        <f>SUM(AF39:AH39)</f>
        <v>0</v>
      </c>
      <c r="AF39" s="292">
        <v>0</v>
      </c>
      <c r="AG39" s="292">
        <v>0</v>
      </c>
      <c r="AH39" s="292">
        <v>0</v>
      </c>
      <c r="AI39" s="292">
        <f>SUM(AJ39:AL39)</f>
        <v>306</v>
      </c>
      <c r="AJ39" s="292">
        <v>0</v>
      </c>
      <c r="AK39" s="292">
        <v>306</v>
      </c>
      <c r="AL39" s="292">
        <v>0</v>
      </c>
      <c r="AM39" s="292">
        <f>SUM(AN39:AP39)</f>
        <v>0</v>
      </c>
      <c r="AN39" s="292">
        <v>0</v>
      </c>
      <c r="AO39" s="292">
        <v>0</v>
      </c>
      <c r="AP39" s="292">
        <v>0</v>
      </c>
      <c r="AQ39" s="292">
        <f>SUM(AR39:AT39)</f>
        <v>0</v>
      </c>
      <c r="AR39" s="292">
        <v>0</v>
      </c>
      <c r="AS39" s="292">
        <v>0</v>
      </c>
      <c r="AT39" s="292">
        <v>0</v>
      </c>
      <c r="AU39" s="292">
        <f>SUM(AV39:AX39)</f>
        <v>0</v>
      </c>
      <c r="AV39" s="292">
        <v>0</v>
      </c>
      <c r="AW39" s="292">
        <v>0</v>
      </c>
      <c r="AX39" s="292">
        <v>0</v>
      </c>
      <c r="AY39" s="292">
        <f>SUM(AZ39:BB39)</f>
        <v>0</v>
      </c>
      <c r="AZ39" s="292">
        <v>0</v>
      </c>
      <c r="BA39" s="292">
        <v>0</v>
      </c>
      <c r="BB39" s="292">
        <v>0</v>
      </c>
      <c r="BC39" s="292">
        <f>SUM(BD39,BK39)</f>
        <v>1</v>
      </c>
      <c r="BD39" s="292">
        <f>SUM(BE39:BJ39)</f>
        <v>1</v>
      </c>
      <c r="BE39" s="292">
        <v>0</v>
      </c>
      <c r="BF39" s="292">
        <v>0</v>
      </c>
      <c r="BG39" s="292">
        <v>0</v>
      </c>
      <c r="BH39" s="292">
        <v>1</v>
      </c>
      <c r="BI39" s="292">
        <v>0</v>
      </c>
      <c r="BJ39" s="292">
        <v>0</v>
      </c>
      <c r="BK39" s="292">
        <f>SUM(BL39:BQ39)</f>
        <v>0</v>
      </c>
      <c r="BL39" s="292">
        <v>0</v>
      </c>
      <c r="BM39" s="292">
        <v>0</v>
      </c>
      <c r="BN39" s="292">
        <v>0</v>
      </c>
      <c r="BO39" s="292">
        <v>0</v>
      </c>
      <c r="BP39" s="292">
        <v>0</v>
      </c>
      <c r="BQ39" s="292">
        <v>0</v>
      </c>
      <c r="BR39" s="292">
        <f>SUM(BY39,CF39)</f>
        <v>2383</v>
      </c>
      <c r="BS39" s="292">
        <f>SUM(BZ39,CG39)</f>
        <v>0</v>
      </c>
      <c r="BT39" s="292">
        <f>SUM(CA39,CH39)</f>
        <v>1651</v>
      </c>
      <c r="BU39" s="292">
        <f>SUM(CB39,CI39)</f>
        <v>26</v>
      </c>
      <c r="BV39" s="292">
        <f>SUM(CC39,CJ39)</f>
        <v>619</v>
      </c>
      <c r="BW39" s="292">
        <f>SUM(CD39,CK39)</f>
        <v>4</v>
      </c>
      <c r="BX39" s="292">
        <f>SUM(CE39,CL39)</f>
        <v>83</v>
      </c>
      <c r="BY39" s="292">
        <f>SUM(BZ39:CE39)</f>
        <v>2382</v>
      </c>
      <c r="BZ39" s="292">
        <f>F39</f>
        <v>0</v>
      </c>
      <c r="CA39" s="292">
        <f>J39</f>
        <v>1651</v>
      </c>
      <c r="CB39" s="292">
        <f>N39</f>
        <v>26</v>
      </c>
      <c r="CC39" s="292">
        <f>R39</f>
        <v>618</v>
      </c>
      <c r="CD39" s="292">
        <f>V39</f>
        <v>4</v>
      </c>
      <c r="CE39" s="292">
        <f>Z39</f>
        <v>83</v>
      </c>
      <c r="CF39" s="292">
        <f>SUM(CG39:CL39)</f>
        <v>1</v>
      </c>
      <c r="CG39" s="292">
        <f>BE39</f>
        <v>0</v>
      </c>
      <c r="CH39" s="292">
        <f>BF39</f>
        <v>0</v>
      </c>
      <c r="CI39" s="292">
        <f>BG39</f>
        <v>0</v>
      </c>
      <c r="CJ39" s="292">
        <f>BH39</f>
        <v>1</v>
      </c>
      <c r="CK39" s="292">
        <f>BI39</f>
        <v>0</v>
      </c>
      <c r="CL39" s="292">
        <f>BJ39</f>
        <v>0</v>
      </c>
      <c r="CM39" s="292">
        <f>SUM(CT39,DA39)</f>
        <v>306</v>
      </c>
      <c r="CN39" s="292">
        <f>SUM(CU39,DB39)</f>
        <v>0</v>
      </c>
      <c r="CO39" s="292">
        <f>SUM(CV39,DC39)</f>
        <v>306</v>
      </c>
      <c r="CP39" s="292">
        <f>SUM(CW39,DD39)</f>
        <v>0</v>
      </c>
      <c r="CQ39" s="292">
        <f>SUM(CX39,DE39)</f>
        <v>0</v>
      </c>
      <c r="CR39" s="292">
        <f>SUM(CY39,DF39)</f>
        <v>0</v>
      </c>
      <c r="CS39" s="292">
        <f>SUM(CZ39,DG39)</f>
        <v>0</v>
      </c>
      <c r="CT39" s="292">
        <f>SUM(CU39:CZ39)</f>
        <v>306</v>
      </c>
      <c r="CU39" s="292">
        <f>AE39</f>
        <v>0</v>
      </c>
      <c r="CV39" s="292">
        <f>AI39</f>
        <v>306</v>
      </c>
      <c r="CW39" s="292">
        <f>AM39</f>
        <v>0</v>
      </c>
      <c r="CX39" s="292">
        <f>AQ39</f>
        <v>0</v>
      </c>
      <c r="CY39" s="292">
        <f>AU39</f>
        <v>0</v>
      </c>
      <c r="CZ39" s="292">
        <f>AY39</f>
        <v>0</v>
      </c>
      <c r="DA39" s="292">
        <f>SUM(DB39:DG39)</f>
        <v>0</v>
      </c>
      <c r="DB39" s="292">
        <f>BL39</f>
        <v>0</v>
      </c>
      <c r="DC39" s="292">
        <f>BM39</f>
        <v>0</v>
      </c>
      <c r="DD39" s="292">
        <f>BN39</f>
        <v>0</v>
      </c>
      <c r="DE39" s="292">
        <f>BO39</f>
        <v>0</v>
      </c>
      <c r="DF39" s="292">
        <f>BP39</f>
        <v>0</v>
      </c>
      <c r="DG39" s="292">
        <f>BQ39</f>
        <v>0</v>
      </c>
      <c r="DH39" s="292">
        <v>0</v>
      </c>
      <c r="DI39" s="292">
        <f>SUM(DJ39:DM39)</f>
        <v>0</v>
      </c>
      <c r="DJ39" s="292">
        <v>0</v>
      </c>
      <c r="DK39" s="292">
        <v>0</v>
      </c>
      <c r="DL39" s="292">
        <v>0</v>
      </c>
      <c r="DM39" s="292">
        <v>0</v>
      </c>
    </row>
    <row r="40" spans="1:117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SUM(E40,AD40,BC40)</f>
        <v>5130</v>
      </c>
      <c r="E40" s="292">
        <f>SUM(F40,J40,N40,R40,V40,Z40)</f>
        <v>3654</v>
      </c>
      <c r="F40" s="292">
        <f>SUM(G40:I40)</f>
        <v>0</v>
      </c>
      <c r="G40" s="292">
        <v>0</v>
      </c>
      <c r="H40" s="292">
        <v>0</v>
      </c>
      <c r="I40" s="292">
        <v>0</v>
      </c>
      <c r="J40" s="292">
        <f>SUM(K40:M40)</f>
        <v>3067</v>
      </c>
      <c r="K40" s="292">
        <v>0</v>
      </c>
      <c r="L40" s="292">
        <v>3067</v>
      </c>
      <c r="M40" s="292">
        <v>0</v>
      </c>
      <c r="N40" s="292">
        <f>SUM(O40:Q40)</f>
        <v>233</v>
      </c>
      <c r="O40" s="292">
        <v>47</v>
      </c>
      <c r="P40" s="292">
        <v>186</v>
      </c>
      <c r="Q40" s="292">
        <v>0</v>
      </c>
      <c r="R40" s="292">
        <f>SUM(S40:U40)</f>
        <v>310</v>
      </c>
      <c r="S40" s="292">
        <v>0</v>
      </c>
      <c r="T40" s="292">
        <v>310</v>
      </c>
      <c r="U40" s="292">
        <v>0</v>
      </c>
      <c r="V40" s="292">
        <f>SUM(W40:Y40)</f>
        <v>5</v>
      </c>
      <c r="W40" s="292">
        <v>0</v>
      </c>
      <c r="X40" s="292">
        <v>5</v>
      </c>
      <c r="Y40" s="292">
        <v>0</v>
      </c>
      <c r="Z40" s="292">
        <f>SUM(AA40:AC40)</f>
        <v>39</v>
      </c>
      <c r="AA40" s="292">
        <v>39</v>
      </c>
      <c r="AB40" s="292">
        <v>0</v>
      </c>
      <c r="AC40" s="292">
        <v>0</v>
      </c>
      <c r="AD40" s="292">
        <f>SUM(AE40,AI40,AM40,AQ40,AU40,AY40)</f>
        <v>900</v>
      </c>
      <c r="AE40" s="292">
        <f>SUM(AF40:AH40)</f>
        <v>0</v>
      </c>
      <c r="AF40" s="292">
        <v>0</v>
      </c>
      <c r="AG40" s="292">
        <v>0</v>
      </c>
      <c r="AH40" s="292">
        <v>0</v>
      </c>
      <c r="AI40" s="292">
        <f>SUM(AJ40:AL40)</f>
        <v>900</v>
      </c>
      <c r="AJ40" s="292">
        <v>0</v>
      </c>
      <c r="AK40" s="292">
        <v>0</v>
      </c>
      <c r="AL40" s="292">
        <v>900</v>
      </c>
      <c r="AM40" s="292">
        <f>SUM(AN40:AP40)</f>
        <v>0</v>
      </c>
      <c r="AN40" s="292">
        <v>0</v>
      </c>
      <c r="AO40" s="292">
        <v>0</v>
      </c>
      <c r="AP40" s="292">
        <v>0</v>
      </c>
      <c r="AQ40" s="292">
        <f>SUM(AR40:AT40)</f>
        <v>0</v>
      </c>
      <c r="AR40" s="292">
        <v>0</v>
      </c>
      <c r="AS40" s="292">
        <v>0</v>
      </c>
      <c r="AT40" s="292">
        <v>0</v>
      </c>
      <c r="AU40" s="292">
        <f>SUM(AV40:AX40)</f>
        <v>0</v>
      </c>
      <c r="AV40" s="292">
        <v>0</v>
      </c>
      <c r="AW40" s="292">
        <v>0</v>
      </c>
      <c r="AX40" s="292">
        <v>0</v>
      </c>
      <c r="AY40" s="292">
        <f>SUM(AZ40:BB40)</f>
        <v>0</v>
      </c>
      <c r="AZ40" s="292">
        <v>0</v>
      </c>
      <c r="BA40" s="292">
        <v>0</v>
      </c>
      <c r="BB40" s="292">
        <v>0</v>
      </c>
      <c r="BC40" s="292">
        <f>SUM(BD40,BK40)</f>
        <v>576</v>
      </c>
      <c r="BD40" s="292">
        <f>SUM(BE40:BJ40)</f>
        <v>320</v>
      </c>
      <c r="BE40" s="292">
        <v>0</v>
      </c>
      <c r="BF40" s="292">
        <v>187</v>
      </c>
      <c r="BG40" s="292">
        <v>0</v>
      </c>
      <c r="BH40" s="292">
        <v>52</v>
      </c>
      <c r="BI40" s="292">
        <v>0</v>
      </c>
      <c r="BJ40" s="292">
        <v>81</v>
      </c>
      <c r="BK40" s="292">
        <f>SUM(BL40:BQ40)</f>
        <v>256</v>
      </c>
      <c r="BL40" s="292">
        <v>0</v>
      </c>
      <c r="BM40" s="292">
        <v>250</v>
      </c>
      <c r="BN40" s="292">
        <v>0</v>
      </c>
      <c r="BO40" s="292">
        <v>0</v>
      </c>
      <c r="BP40" s="292">
        <v>0</v>
      </c>
      <c r="BQ40" s="292">
        <v>6</v>
      </c>
      <c r="BR40" s="292">
        <f>SUM(BY40,CF40)</f>
        <v>3974</v>
      </c>
      <c r="BS40" s="292">
        <f>SUM(BZ40,CG40)</f>
        <v>0</v>
      </c>
      <c r="BT40" s="292">
        <f>SUM(CA40,CH40)</f>
        <v>3254</v>
      </c>
      <c r="BU40" s="292">
        <f>SUM(CB40,CI40)</f>
        <v>233</v>
      </c>
      <c r="BV40" s="292">
        <f>SUM(CC40,CJ40)</f>
        <v>362</v>
      </c>
      <c r="BW40" s="292">
        <f>SUM(CD40,CK40)</f>
        <v>5</v>
      </c>
      <c r="BX40" s="292">
        <f>SUM(CE40,CL40)</f>
        <v>120</v>
      </c>
      <c r="BY40" s="292">
        <f>SUM(BZ40:CE40)</f>
        <v>3654</v>
      </c>
      <c r="BZ40" s="292">
        <f>F40</f>
        <v>0</v>
      </c>
      <c r="CA40" s="292">
        <f>J40</f>
        <v>3067</v>
      </c>
      <c r="CB40" s="292">
        <f>N40</f>
        <v>233</v>
      </c>
      <c r="CC40" s="292">
        <f>R40</f>
        <v>310</v>
      </c>
      <c r="CD40" s="292">
        <f>V40</f>
        <v>5</v>
      </c>
      <c r="CE40" s="292">
        <f>Z40</f>
        <v>39</v>
      </c>
      <c r="CF40" s="292">
        <f>SUM(CG40:CL40)</f>
        <v>320</v>
      </c>
      <c r="CG40" s="292">
        <f>BE40</f>
        <v>0</v>
      </c>
      <c r="CH40" s="292">
        <f>BF40</f>
        <v>187</v>
      </c>
      <c r="CI40" s="292">
        <f>BG40</f>
        <v>0</v>
      </c>
      <c r="CJ40" s="292">
        <f>BH40</f>
        <v>52</v>
      </c>
      <c r="CK40" s="292">
        <f>BI40</f>
        <v>0</v>
      </c>
      <c r="CL40" s="292">
        <f>BJ40</f>
        <v>81</v>
      </c>
      <c r="CM40" s="292">
        <f>SUM(CT40,DA40)</f>
        <v>1156</v>
      </c>
      <c r="CN40" s="292">
        <f>SUM(CU40,DB40)</f>
        <v>0</v>
      </c>
      <c r="CO40" s="292">
        <f>SUM(CV40,DC40)</f>
        <v>1150</v>
      </c>
      <c r="CP40" s="292">
        <f>SUM(CW40,DD40)</f>
        <v>0</v>
      </c>
      <c r="CQ40" s="292">
        <f>SUM(CX40,DE40)</f>
        <v>0</v>
      </c>
      <c r="CR40" s="292">
        <f>SUM(CY40,DF40)</f>
        <v>0</v>
      </c>
      <c r="CS40" s="292">
        <f>SUM(CZ40,DG40)</f>
        <v>6</v>
      </c>
      <c r="CT40" s="292">
        <f>SUM(CU40:CZ40)</f>
        <v>900</v>
      </c>
      <c r="CU40" s="292">
        <f>AE40</f>
        <v>0</v>
      </c>
      <c r="CV40" s="292">
        <f>AI40</f>
        <v>900</v>
      </c>
      <c r="CW40" s="292">
        <f>AM40</f>
        <v>0</v>
      </c>
      <c r="CX40" s="292">
        <f>AQ40</f>
        <v>0</v>
      </c>
      <c r="CY40" s="292">
        <f>AU40</f>
        <v>0</v>
      </c>
      <c r="CZ40" s="292">
        <f>AY40</f>
        <v>0</v>
      </c>
      <c r="DA40" s="292">
        <f>SUM(DB40:DG40)</f>
        <v>256</v>
      </c>
      <c r="DB40" s="292">
        <f>BL40</f>
        <v>0</v>
      </c>
      <c r="DC40" s="292">
        <f>BM40</f>
        <v>250</v>
      </c>
      <c r="DD40" s="292">
        <f>BN40</f>
        <v>0</v>
      </c>
      <c r="DE40" s="292">
        <f>BO40</f>
        <v>0</v>
      </c>
      <c r="DF40" s="292">
        <f>BP40</f>
        <v>0</v>
      </c>
      <c r="DG40" s="292">
        <f>BQ40</f>
        <v>6</v>
      </c>
      <c r="DH40" s="292">
        <v>141</v>
      </c>
      <c r="DI40" s="292">
        <f>SUM(DJ40:DM40)</f>
        <v>1</v>
      </c>
      <c r="DJ40" s="292">
        <v>0</v>
      </c>
      <c r="DK40" s="292">
        <v>1</v>
      </c>
      <c r="DL40" s="292">
        <v>0</v>
      </c>
      <c r="DM40" s="292">
        <v>0</v>
      </c>
    </row>
    <row r="41" spans="1:117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SUM(E41,AD41,BC41)</f>
        <v>16061</v>
      </c>
      <c r="E41" s="292">
        <f>SUM(F41,J41,N41,R41,V41,Z41)</f>
        <v>11386</v>
      </c>
      <c r="F41" s="292">
        <f>SUM(G41:I41)</f>
        <v>0</v>
      </c>
      <c r="G41" s="292">
        <v>0</v>
      </c>
      <c r="H41" s="292">
        <v>0</v>
      </c>
      <c r="I41" s="292">
        <v>0</v>
      </c>
      <c r="J41" s="292">
        <f>SUM(K41:M41)</f>
        <v>10148</v>
      </c>
      <c r="K41" s="292">
        <v>0</v>
      </c>
      <c r="L41" s="292">
        <v>10148</v>
      </c>
      <c r="M41" s="292">
        <v>0</v>
      </c>
      <c r="N41" s="292">
        <f>SUM(O41:Q41)</f>
        <v>434</v>
      </c>
      <c r="O41" s="292">
        <v>130</v>
      </c>
      <c r="P41" s="292">
        <v>304</v>
      </c>
      <c r="Q41" s="292">
        <v>0</v>
      </c>
      <c r="R41" s="292">
        <f>SUM(S41:U41)</f>
        <v>687</v>
      </c>
      <c r="S41" s="292">
        <v>0</v>
      </c>
      <c r="T41" s="292">
        <v>687</v>
      </c>
      <c r="U41" s="292">
        <v>0</v>
      </c>
      <c r="V41" s="292">
        <f>SUM(W41:Y41)</f>
        <v>16</v>
      </c>
      <c r="W41" s="292">
        <v>0</v>
      </c>
      <c r="X41" s="292">
        <v>16</v>
      </c>
      <c r="Y41" s="292">
        <v>0</v>
      </c>
      <c r="Z41" s="292">
        <f>SUM(AA41:AC41)</f>
        <v>101</v>
      </c>
      <c r="AA41" s="292">
        <v>101</v>
      </c>
      <c r="AB41" s="292">
        <v>0</v>
      </c>
      <c r="AC41" s="292">
        <v>0</v>
      </c>
      <c r="AD41" s="292">
        <f>SUM(AE41,AI41,AM41,AQ41,AU41,AY41)</f>
        <v>3173</v>
      </c>
      <c r="AE41" s="292">
        <f>SUM(AF41:AH41)</f>
        <v>0</v>
      </c>
      <c r="AF41" s="292">
        <v>0</v>
      </c>
      <c r="AG41" s="292">
        <v>0</v>
      </c>
      <c r="AH41" s="292">
        <v>0</v>
      </c>
      <c r="AI41" s="292">
        <f>SUM(AJ41:AL41)</f>
        <v>3168</v>
      </c>
      <c r="AJ41" s="292">
        <v>0</v>
      </c>
      <c r="AK41" s="292">
        <v>0</v>
      </c>
      <c r="AL41" s="292">
        <v>3168</v>
      </c>
      <c r="AM41" s="292">
        <f>SUM(AN41:AP41)</f>
        <v>5</v>
      </c>
      <c r="AN41" s="292">
        <v>0</v>
      </c>
      <c r="AO41" s="292">
        <v>0</v>
      </c>
      <c r="AP41" s="292">
        <v>5</v>
      </c>
      <c r="AQ41" s="292">
        <f>SUM(AR41:AT41)</f>
        <v>0</v>
      </c>
      <c r="AR41" s="292">
        <v>0</v>
      </c>
      <c r="AS41" s="292">
        <v>0</v>
      </c>
      <c r="AT41" s="292">
        <v>0</v>
      </c>
      <c r="AU41" s="292">
        <f>SUM(AV41:AX41)</f>
        <v>0</v>
      </c>
      <c r="AV41" s="292">
        <v>0</v>
      </c>
      <c r="AW41" s="292">
        <v>0</v>
      </c>
      <c r="AX41" s="292">
        <v>0</v>
      </c>
      <c r="AY41" s="292">
        <f>SUM(AZ41:BB41)</f>
        <v>0</v>
      </c>
      <c r="AZ41" s="292">
        <v>0</v>
      </c>
      <c r="BA41" s="292">
        <v>0</v>
      </c>
      <c r="BB41" s="292">
        <v>0</v>
      </c>
      <c r="BC41" s="292">
        <f>SUM(BD41,BK41)</f>
        <v>1502</v>
      </c>
      <c r="BD41" s="292">
        <f>SUM(BE41:BJ41)</f>
        <v>1032</v>
      </c>
      <c r="BE41" s="292">
        <v>0</v>
      </c>
      <c r="BF41" s="292">
        <v>1028</v>
      </c>
      <c r="BG41" s="292">
        <v>1</v>
      </c>
      <c r="BH41" s="292">
        <v>2</v>
      </c>
      <c r="BI41" s="292">
        <v>0</v>
      </c>
      <c r="BJ41" s="292">
        <v>1</v>
      </c>
      <c r="BK41" s="292">
        <f>SUM(BL41:BQ41)</f>
        <v>470</v>
      </c>
      <c r="BL41" s="292">
        <v>0</v>
      </c>
      <c r="BM41" s="292">
        <v>465</v>
      </c>
      <c r="BN41" s="292">
        <v>5</v>
      </c>
      <c r="BO41" s="292">
        <v>0</v>
      </c>
      <c r="BP41" s="292">
        <v>0</v>
      </c>
      <c r="BQ41" s="292">
        <v>0</v>
      </c>
      <c r="BR41" s="292">
        <f>SUM(BY41,CF41)</f>
        <v>12418</v>
      </c>
      <c r="BS41" s="292">
        <f>SUM(BZ41,CG41)</f>
        <v>0</v>
      </c>
      <c r="BT41" s="292">
        <f>SUM(CA41,CH41)</f>
        <v>11176</v>
      </c>
      <c r="BU41" s="292">
        <f>SUM(CB41,CI41)</f>
        <v>435</v>
      </c>
      <c r="BV41" s="292">
        <f>SUM(CC41,CJ41)</f>
        <v>689</v>
      </c>
      <c r="BW41" s="292">
        <f>SUM(CD41,CK41)</f>
        <v>16</v>
      </c>
      <c r="BX41" s="292">
        <f>SUM(CE41,CL41)</f>
        <v>102</v>
      </c>
      <c r="BY41" s="292">
        <f>SUM(BZ41:CE41)</f>
        <v>11386</v>
      </c>
      <c r="BZ41" s="292">
        <f>F41</f>
        <v>0</v>
      </c>
      <c r="CA41" s="292">
        <f>J41</f>
        <v>10148</v>
      </c>
      <c r="CB41" s="292">
        <f>N41</f>
        <v>434</v>
      </c>
      <c r="CC41" s="292">
        <f>R41</f>
        <v>687</v>
      </c>
      <c r="CD41" s="292">
        <f>V41</f>
        <v>16</v>
      </c>
      <c r="CE41" s="292">
        <f>Z41</f>
        <v>101</v>
      </c>
      <c r="CF41" s="292">
        <f>SUM(CG41:CL41)</f>
        <v>1032</v>
      </c>
      <c r="CG41" s="292">
        <f>BE41</f>
        <v>0</v>
      </c>
      <c r="CH41" s="292">
        <f>BF41</f>
        <v>1028</v>
      </c>
      <c r="CI41" s="292">
        <f>BG41</f>
        <v>1</v>
      </c>
      <c r="CJ41" s="292">
        <f>BH41</f>
        <v>2</v>
      </c>
      <c r="CK41" s="292">
        <f>BI41</f>
        <v>0</v>
      </c>
      <c r="CL41" s="292">
        <f>BJ41</f>
        <v>1</v>
      </c>
      <c r="CM41" s="292">
        <f>SUM(CT41,DA41)</f>
        <v>3643</v>
      </c>
      <c r="CN41" s="292">
        <f>SUM(CU41,DB41)</f>
        <v>0</v>
      </c>
      <c r="CO41" s="292">
        <f>SUM(CV41,DC41)</f>
        <v>3633</v>
      </c>
      <c r="CP41" s="292">
        <f>SUM(CW41,DD41)</f>
        <v>10</v>
      </c>
      <c r="CQ41" s="292">
        <f>SUM(CX41,DE41)</f>
        <v>0</v>
      </c>
      <c r="CR41" s="292">
        <f>SUM(CY41,DF41)</f>
        <v>0</v>
      </c>
      <c r="CS41" s="292">
        <f>SUM(CZ41,DG41)</f>
        <v>0</v>
      </c>
      <c r="CT41" s="292">
        <f>SUM(CU41:CZ41)</f>
        <v>3173</v>
      </c>
      <c r="CU41" s="292">
        <f>AE41</f>
        <v>0</v>
      </c>
      <c r="CV41" s="292">
        <f>AI41</f>
        <v>3168</v>
      </c>
      <c r="CW41" s="292">
        <f>AM41</f>
        <v>5</v>
      </c>
      <c r="CX41" s="292">
        <f>AQ41</f>
        <v>0</v>
      </c>
      <c r="CY41" s="292">
        <f>AU41</f>
        <v>0</v>
      </c>
      <c r="CZ41" s="292">
        <f>AY41</f>
        <v>0</v>
      </c>
      <c r="DA41" s="292">
        <f>SUM(DB41:DG41)</f>
        <v>470</v>
      </c>
      <c r="DB41" s="292">
        <f>BL41</f>
        <v>0</v>
      </c>
      <c r="DC41" s="292">
        <f>BM41</f>
        <v>465</v>
      </c>
      <c r="DD41" s="292">
        <f>BN41</f>
        <v>5</v>
      </c>
      <c r="DE41" s="292">
        <f>BO41</f>
        <v>0</v>
      </c>
      <c r="DF41" s="292">
        <f>BP41</f>
        <v>0</v>
      </c>
      <c r="DG41" s="292">
        <f>BQ41</f>
        <v>0</v>
      </c>
      <c r="DH41" s="292">
        <v>0</v>
      </c>
      <c r="DI41" s="292">
        <f>SUM(DJ41:DM41)</f>
        <v>0</v>
      </c>
      <c r="DJ41" s="292">
        <v>0</v>
      </c>
      <c r="DK41" s="292">
        <v>0</v>
      </c>
      <c r="DL41" s="292">
        <v>0</v>
      </c>
      <c r="DM41" s="292">
        <v>0</v>
      </c>
    </row>
    <row r="42" spans="1:117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SUM(E42,AD42,BC42)</f>
        <v>9672</v>
      </c>
      <c r="E42" s="292">
        <f>SUM(F42,J42,N42,R42,V42,Z42)</f>
        <v>6838</v>
      </c>
      <c r="F42" s="292">
        <f>SUM(G42:I42)</f>
        <v>0</v>
      </c>
      <c r="G42" s="292">
        <v>0</v>
      </c>
      <c r="H42" s="292">
        <v>0</v>
      </c>
      <c r="I42" s="292">
        <v>0</v>
      </c>
      <c r="J42" s="292">
        <f>SUM(K42:M42)</f>
        <v>6101</v>
      </c>
      <c r="K42" s="292">
        <v>98</v>
      </c>
      <c r="L42" s="292">
        <v>6003</v>
      </c>
      <c r="M42" s="292">
        <v>0</v>
      </c>
      <c r="N42" s="292">
        <f>SUM(O42:Q42)</f>
        <v>214</v>
      </c>
      <c r="O42" s="292">
        <v>77</v>
      </c>
      <c r="P42" s="292">
        <v>137</v>
      </c>
      <c r="Q42" s="292">
        <v>0</v>
      </c>
      <c r="R42" s="292">
        <f>SUM(S42:U42)</f>
        <v>454</v>
      </c>
      <c r="S42" s="292">
        <v>0</v>
      </c>
      <c r="T42" s="292">
        <v>454</v>
      </c>
      <c r="U42" s="292">
        <v>0</v>
      </c>
      <c r="V42" s="292">
        <f>SUM(W42:Y42)</f>
        <v>10</v>
      </c>
      <c r="W42" s="292">
        <v>0</v>
      </c>
      <c r="X42" s="292">
        <v>10</v>
      </c>
      <c r="Y42" s="292">
        <v>0</v>
      </c>
      <c r="Z42" s="292">
        <f>SUM(AA42:AC42)</f>
        <v>59</v>
      </c>
      <c r="AA42" s="292">
        <v>59</v>
      </c>
      <c r="AB42" s="292">
        <v>0</v>
      </c>
      <c r="AC42" s="292">
        <v>0</v>
      </c>
      <c r="AD42" s="292">
        <f>SUM(AE42,AI42,AM42,AQ42,AU42,AY42)</f>
        <v>1771</v>
      </c>
      <c r="AE42" s="292">
        <f>SUM(AF42:AH42)</f>
        <v>0</v>
      </c>
      <c r="AF42" s="292">
        <v>0</v>
      </c>
      <c r="AG42" s="292">
        <v>0</v>
      </c>
      <c r="AH42" s="292">
        <v>0</v>
      </c>
      <c r="AI42" s="292">
        <f>SUM(AJ42:AL42)</f>
        <v>1760</v>
      </c>
      <c r="AJ42" s="292">
        <v>0</v>
      </c>
      <c r="AK42" s="292">
        <v>0</v>
      </c>
      <c r="AL42" s="292">
        <v>1760</v>
      </c>
      <c r="AM42" s="292">
        <f>SUM(AN42:AP42)</f>
        <v>11</v>
      </c>
      <c r="AN42" s="292">
        <v>0</v>
      </c>
      <c r="AO42" s="292">
        <v>0</v>
      </c>
      <c r="AP42" s="292">
        <v>11</v>
      </c>
      <c r="AQ42" s="292">
        <f>SUM(AR42:AT42)</f>
        <v>0</v>
      </c>
      <c r="AR42" s="292">
        <v>0</v>
      </c>
      <c r="AS42" s="292">
        <v>0</v>
      </c>
      <c r="AT42" s="292">
        <v>0</v>
      </c>
      <c r="AU42" s="292">
        <f>SUM(AV42:AX42)</f>
        <v>0</v>
      </c>
      <c r="AV42" s="292">
        <v>0</v>
      </c>
      <c r="AW42" s="292">
        <v>0</v>
      </c>
      <c r="AX42" s="292">
        <v>0</v>
      </c>
      <c r="AY42" s="292">
        <f>SUM(AZ42:BB42)</f>
        <v>0</v>
      </c>
      <c r="AZ42" s="292">
        <v>0</v>
      </c>
      <c r="BA42" s="292">
        <v>0</v>
      </c>
      <c r="BB42" s="292">
        <v>0</v>
      </c>
      <c r="BC42" s="292">
        <f>SUM(BD42,BK42)</f>
        <v>1063</v>
      </c>
      <c r="BD42" s="292">
        <f>SUM(BE42:BJ42)</f>
        <v>971</v>
      </c>
      <c r="BE42" s="292">
        <v>0</v>
      </c>
      <c r="BF42" s="292">
        <v>779</v>
      </c>
      <c r="BG42" s="292">
        <v>0</v>
      </c>
      <c r="BH42" s="292">
        <v>191</v>
      </c>
      <c r="BI42" s="292">
        <v>0</v>
      </c>
      <c r="BJ42" s="292">
        <v>1</v>
      </c>
      <c r="BK42" s="292">
        <f>SUM(BL42:BQ42)</f>
        <v>92</v>
      </c>
      <c r="BL42" s="292">
        <v>0</v>
      </c>
      <c r="BM42" s="292">
        <v>91</v>
      </c>
      <c r="BN42" s="292">
        <v>1</v>
      </c>
      <c r="BO42" s="292">
        <v>0</v>
      </c>
      <c r="BP42" s="292">
        <v>0</v>
      </c>
      <c r="BQ42" s="292">
        <v>0</v>
      </c>
      <c r="BR42" s="292">
        <f>SUM(BY42,CF42)</f>
        <v>7809</v>
      </c>
      <c r="BS42" s="292">
        <f>SUM(BZ42,CG42)</f>
        <v>0</v>
      </c>
      <c r="BT42" s="292">
        <f>SUM(CA42,CH42)</f>
        <v>6880</v>
      </c>
      <c r="BU42" s="292">
        <f>SUM(CB42,CI42)</f>
        <v>214</v>
      </c>
      <c r="BV42" s="292">
        <f>SUM(CC42,CJ42)</f>
        <v>645</v>
      </c>
      <c r="BW42" s="292">
        <f>SUM(CD42,CK42)</f>
        <v>10</v>
      </c>
      <c r="BX42" s="292">
        <f>SUM(CE42,CL42)</f>
        <v>60</v>
      </c>
      <c r="BY42" s="292">
        <f>SUM(BZ42:CE42)</f>
        <v>6838</v>
      </c>
      <c r="BZ42" s="292">
        <f>F42</f>
        <v>0</v>
      </c>
      <c r="CA42" s="292">
        <f>J42</f>
        <v>6101</v>
      </c>
      <c r="CB42" s="292">
        <f>N42</f>
        <v>214</v>
      </c>
      <c r="CC42" s="292">
        <f>R42</f>
        <v>454</v>
      </c>
      <c r="CD42" s="292">
        <f>V42</f>
        <v>10</v>
      </c>
      <c r="CE42" s="292">
        <f>Z42</f>
        <v>59</v>
      </c>
      <c r="CF42" s="292">
        <f>SUM(CG42:CL42)</f>
        <v>971</v>
      </c>
      <c r="CG42" s="292">
        <f>BE42</f>
        <v>0</v>
      </c>
      <c r="CH42" s="292">
        <f>BF42</f>
        <v>779</v>
      </c>
      <c r="CI42" s="292">
        <f>BG42</f>
        <v>0</v>
      </c>
      <c r="CJ42" s="292">
        <f>BH42</f>
        <v>191</v>
      </c>
      <c r="CK42" s="292">
        <f>BI42</f>
        <v>0</v>
      </c>
      <c r="CL42" s="292">
        <f>BJ42</f>
        <v>1</v>
      </c>
      <c r="CM42" s="292">
        <f>SUM(CT42,DA42)</f>
        <v>1863</v>
      </c>
      <c r="CN42" s="292">
        <f>SUM(CU42,DB42)</f>
        <v>0</v>
      </c>
      <c r="CO42" s="292">
        <f>SUM(CV42,DC42)</f>
        <v>1851</v>
      </c>
      <c r="CP42" s="292">
        <f>SUM(CW42,DD42)</f>
        <v>12</v>
      </c>
      <c r="CQ42" s="292">
        <f>SUM(CX42,DE42)</f>
        <v>0</v>
      </c>
      <c r="CR42" s="292">
        <f>SUM(CY42,DF42)</f>
        <v>0</v>
      </c>
      <c r="CS42" s="292">
        <f>SUM(CZ42,DG42)</f>
        <v>0</v>
      </c>
      <c r="CT42" s="292">
        <f>SUM(CU42:CZ42)</f>
        <v>1771</v>
      </c>
      <c r="CU42" s="292">
        <f>AE42</f>
        <v>0</v>
      </c>
      <c r="CV42" s="292">
        <f>AI42</f>
        <v>1760</v>
      </c>
      <c r="CW42" s="292">
        <f>AM42</f>
        <v>11</v>
      </c>
      <c r="CX42" s="292">
        <f>AQ42</f>
        <v>0</v>
      </c>
      <c r="CY42" s="292">
        <f>AU42</f>
        <v>0</v>
      </c>
      <c r="CZ42" s="292">
        <f>AY42</f>
        <v>0</v>
      </c>
      <c r="DA42" s="292">
        <f>SUM(DB42:DG42)</f>
        <v>92</v>
      </c>
      <c r="DB42" s="292">
        <f>BL42</f>
        <v>0</v>
      </c>
      <c r="DC42" s="292">
        <f>BM42</f>
        <v>91</v>
      </c>
      <c r="DD42" s="292">
        <f>BN42</f>
        <v>1</v>
      </c>
      <c r="DE42" s="292">
        <f>BO42</f>
        <v>0</v>
      </c>
      <c r="DF42" s="292">
        <f>BP42</f>
        <v>0</v>
      </c>
      <c r="DG42" s="292">
        <f>BQ42</f>
        <v>0</v>
      </c>
      <c r="DH42" s="292">
        <v>70</v>
      </c>
      <c r="DI42" s="292">
        <f>SUM(DJ42:DM42)</f>
        <v>0</v>
      </c>
      <c r="DJ42" s="292">
        <v>0</v>
      </c>
      <c r="DK42" s="292">
        <v>0</v>
      </c>
      <c r="DL42" s="292">
        <v>0</v>
      </c>
      <c r="DM42" s="292">
        <v>0</v>
      </c>
    </row>
    <row r="43" spans="1:117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</row>
    <row r="44" spans="1:117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</row>
    <row r="45" spans="1:117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</row>
    <row r="46" spans="1:117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</row>
    <row r="47" spans="1:117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</row>
    <row r="48" spans="1:117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</row>
    <row r="49" spans="1:117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</row>
    <row r="50" spans="1:117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42">
    <sortCondition ref="A8:A42"/>
    <sortCondition ref="B8:B42"/>
    <sortCondition ref="C8:C42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41" man="1"/>
    <brk id="25" min="1" max="41" man="1"/>
    <brk id="38" min="1" max="41" man="1"/>
    <brk id="50" min="1" max="41" man="1"/>
    <brk id="62" min="1" max="4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群馬県</v>
      </c>
      <c r="B7" s="303" t="str">
        <f>ごみ処理概要!B7</f>
        <v>10000</v>
      </c>
      <c r="C7" s="304" t="s">
        <v>3</v>
      </c>
      <c r="D7" s="305">
        <f>SUM(E7,T7,AI7,AX7,BM7,CB7,CQ7,DF7,DU7,DZ7)</f>
        <v>695706</v>
      </c>
      <c r="E7" s="305">
        <f>SUM(F7,M7)</f>
        <v>594985</v>
      </c>
      <c r="F7" s="305">
        <f>SUM(G7:L7)</f>
        <v>535278</v>
      </c>
      <c r="G7" s="305">
        <f t="shared" ref="G7:L7" si="0">SUM(G$8:G$1000)</f>
        <v>0</v>
      </c>
      <c r="H7" s="305">
        <f t="shared" si="0"/>
        <v>535068</v>
      </c>
      <c r="I7" s="305">
        <f t="shared" si="0"/>
        <v>0</v>
      </c>
      <c r="J7" s="305">
        <f t="shared" si="0"/>
        <v>0</v>
      </c>
      <c r="K7" s="305">
        <f t="shared" si="0"/>
        <v>0</v>
      </c>
      <c r="L7" s="305">
        <f t="shared" si="0"/>
        <v>210</v>
      </c>
      <c r="M7" s="305">
        <f>SUM(N7:S7)</f>
        <v>59707</v>
      </c>
      <c r="N7" s="305">
        <f t="shared" ref="N7:S7" si="1">SUM(N$8:N$1000)</f>
        <v>0</v>
      </c>
      <c r="O7" s="305">
        <f t="shared" si="1"/>
        <v>59148</v>
      </c>
      <c r="P7" s="305">
        <f t="shared" si="1"/>
        <v>0</v>
      </c>
      <c r="Q7" s="305">
        <f t="shared" si="1"/>
        <v>191</v>
      </c>
      <c r="R7" s="305">
        <f t="shared" si="1"/>
        <v>0</v>
      </c>
      <c r="S7" s="305">
        <f t="shared" si="1"/>
        <v>368</v>
      </c>
      <c r="T7" s="305">
        <f>SUM(U7,AB7)</f>
        <v>42372</v>
      </c>
      <c r="U7" s="305">
        <f>SUM(V7:AA7)</f>
        <v>32361</v>
      </c>
      <c r="V7" s="305">
        <f t="shared" ref="V7:AA7" si="2">SUM(V$8:V$1000)</f>
        <v>0</v>
      </c>
      <c r="W7" s="305">
        <f t="shared" si="2"/>
        <v>0</v>
      </c>
      <c r="X7" s="305">
        <f t="shared" si="2"/>
        <v>17362</v>
      </c>
      <c r="Y7" s="305">
        <f t="shared" si="2"/>
        <v>9834</v>
      </c>
      <c r="Z7" s="305">
        <f t="shared" si="2"/>
        <v>116</v>
      </c>
      <c r="AA7" s="305">
        <f t="shared" si="2"/>
        <v>5049</v>
      </c>
      <c r="AB7" s="305">
        <f>SUM(AC7:AH7)</f>
        <v>10011</v>
      </c>
      <c r="AC7" s="305">
        <f t="shared" ref="AC7:AH7" si="3">SUM(AC$8:AC$1000)</f>
        <v>0</v>
      </c>
      <c r="AD7" s="305">
        <f t="shared" si="3"/>
        <v>131</v>
      </c>
      <c r="AE7" s="305">
        <f t="shared" si="3"/>
        <v>4125</v>
      </c>
      <c r="AF7" s="305">
        <f t="shared" si="3"/>
        <v>57</v>
      </c>
      <c r="AG7" s="305">
        <f t="shared" si="3"/>
        <v>0</v>
      </c>
      <c r="AH7" s="305">
        <f t="shared" si="3"/>
        <v>5698</v>
      </c>
      <c r="AI7" s="305">
        <f>SUM(AJ7,AQ7)</f>
        <v>501</v>
      </c>
      <c r="AJ7" s="305">
        <f>SUM(AK7:AP7)</f>
        <v>478</v>
      </c>
      <c r="AK7" s="305">
        <f t="shared" ref="AK7:AP7" si="4">SUM(AK$8:AK$1000)</f>
        <v>0</v>
      </c>
      <c r="AL7" s="305">
        <f t="shared" si="4"/>
        <v>414</v>
      </c>
      <c r="AM7" s="305">
        <f t="shared" si="4"/>
        <v>0</v>
      </c>
      <c r="AN7" s="305">
        <f t="shared" si="4"/>
        <v>64</v>
      </c>
      <c r="AO7" s="305">
        <f t="shared" si="4"/>
        <v>0</v>
      </c>
      <c r="AP7" s="305">
        <f t="shared" si="4"/>
        <v>0</v>
      </c>
      <c r="AQ7" s="305">
        <f>SUM(AR7:AW7)</f>
        <v>23</v>
      </c>
      <c r="AR7" s="305">
        <f t="shared" ref="AR7:AW7" si="5">SUM(AR$8:AR$1000)</f>
        <v>0</v>
      </c>
      <c r="AS7" s="305">
        <f t="shared" si="5"/>
        <v>22</v>
      </c>
      <c r="AT7" s="305">
        <f t="shared" si="5"/>
        <v>0</v>
      </c>
      <c r="AU7" s="305">
        <f t="shared" si="5"/>
        <v>1</v>
      </c>
      <c r="AV7" s="305">
        <f t="shared" si="5"/>
        <v>0</v>
      </c>
      <c r="AW7" s="305">
        <f t="shared" si="5"/>
        <v>0</v>
      </c>
      <c r="AX7" s="305">
        <f>SUM(AY7,BF7)</f>
        <v>25</v>
      </c>
      <c r="AY7" s="305">
        <f>SUM(AZ7:BE7)</f>
        <v>25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25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0</v>
      </c>
      <c r="BN7" s="305">
        <f>SUM(BO7:BT7)</f>
        <v>0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0</v>
      </c>
      <c r="BS7" s="305">
        <f t="shared" si="8"/>
        <v>0</v>
      </c>
      <c r="BT7" s="305">
        <f t="shared" si="8"/>
        <v>0</v>
      </c>
      <c r="BU7" s="305">
        <f>SUM(BV7:CA7)</f>
        <v>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0</v>
      </c>
      <c r="BZ7" s="305">
        <f t="shared" si="9"/>
        <v>0</v>
      </c>
      <c r="CA7" s="305">
        <f t="shared" si="9"/>
        <v>0</v>
      </c>
      <c r="CB7" s="305">
        <f>SUM(CC7,CJ7)</f>
        <v>6351</v>
      </c>
      <c r="CC7" s="305">
        <f>SUM(CD7:CI7)</f>
        <v>5833</v>
      </c>
      <c r="CD7" s="305">
        <f t="shared" ref="CD7:CI7" si="10">SUM(CD$8:CD$1000)</f>
        <v>0</v>
      </c>
      <c r="CE7" s="305">
        <f t="shared" si="10"/>
        <v>5826</v>
      </c>
      <c r="CF7" s="305">
        <f t="shared" si="10"/>
        <v>0</v>
      </c>
      <c r="CG7" s="305">
        <f t="shared" si="10"/>
        <v>7</v>
      </c>
      <c r="CH7" s="305">
        <f t="shared" si="10"/>
        <v>0</v>
      </c>
      <c r="CI7" s="305">
        <f t="shared" si="10"/>
        <v>0</v>
      </c>
      <c r="CJ7" s="305">
        <f>SUM(CK7:CP7)</f>
        <v>518</v>
      </c>
      <c r="CK7" s="305">
        <f t="shared" ref="CK7:CP7" si="11">SUM(CK$8:CK$1000)</f>
        <v>0</v>
      </c>
      <c r="CL7" s="305">
        <f t="shared" si="11"/>
        <v>504</v>
      </c>
      <c r="CM7" s="305">
        <f t="shared" si="11"/>
        <v>0</v>
      </c>
      <c r="CN7" s="305">
        <f t="shared" si="11"/>
        <v>0</v>
      </c>
      <c r="CO7" s="305">
        <f t="shared" si="11"/>
        <v>14</v>
      </c>
      <c r="CP7" s="305">
        <f t="shared" si="11"/>
        <v>0</v>
      </c>
      <c r="CQ7" s="305">
        <f>SUM(CR7,CY7)</f>
        <v>23108</v>
      </c>
      <c r="CR7" s="305">
        <f>SUM(CS7:CX7)</f>
        <v>15824</v>
      </c>
      <c r="CS7" s="305">
        <f t="shared" ref="CS7:CX7" si="12">SUM(CS$8:CS$1000)</f>
        <v>0</v>
      </c>
      <c r="CT7" s="305">
        <f t="shared" si="12"/>
        <v>0</v>
      </c>
      <c r="CU7" s="305">
        <f t="shared" si="12"/>
        <v>1475</v>
      </c>
      <c r="CV7" s="305">
        <f t="shared" si="12"/>
        <v>12815</v>
      </c>
      <c r="CW7" s="305">
        <f t="shared" si="12"/>
        <v>252</v>
      </c>
      <c r="CX7" s="305">
        <f t="shared" si="12"/>
        <v>1282</v>
      </c>
      <c r="CY7" s="305">
        <f>SUM(CZ7:DE7)</f>
        <v>7284</v>
      </c>
      <c r="CZ7" s="305">
        <f t="shared" ref="CZ7:DE7" si="13">SUM(CZ$8:CZ$1000)</f>
        <v>0</v>
      </c>
      <c r="DA7" s="305">
        <f t="shared" si="13"/>
        <v>0</v>
      </c>
      <c r="DB7" s="305">
        <f t="shared" si="13"/>
        <v>779</v>
      </c>
      <c r="DC7" s="305">
        <f t="shared" si="13"/>
        <v>6486</v>
      </c>
      <c r="DD7" s="305">
        <f t="shared" si="13"/>
        <v>0</v>
      </c>
      <c r="DE7" s="305">
        <f t="shared" si="13"/>
        <v>19</v>
      </c>
      <c r="DF7" s="305">
        <f>SUM(DG7,DN7)</f>
        <v>994</v>
      </c>
      <c r="DG7" s="305">
        <f>SUM(DH7:DM7)</f>
        <v>750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517</v>
      </c>
      <c r="DK7" s="305">
        <f t="shared" si="14"/>
        <v>0</v>
      </c>
      <c r="DL7" s="305">
        <f t="shared" si="14"/>
        <v>164</v>
      </c>
      <c r="DM7" s="305">
        <f t="shared" si="14"/>
        <v>69</v>
      </c>
      <c r="DN7" s="305">
        <f>SUM(DO7:DT7)</f>
        <v>244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46</v>
      </c>
      <c r="DR7" s="305">
        <f t="shared" si="15"/>
        <v>0</v>
      </c>
      <c r="DS7" s="305">
        <f t="shared" si="15"/>
        <v>0</v>
      </c>
      <c r="DT7" s="305">
        <f t="shared" si="15"/>
        <v>198</v>
      </c>
      <c r="DU7" s="305">
        <f>SUM(DV7:DY7)</f>
        <v>25719</v>
      </c>
      <c r="DV7" s="305">
        <f>SUM(DV$8:DV$1000)</f>
        <v>20049</v>
      </c>
      <c r="DW7" s="305">
        <f>SUM(DW$8:DW$1000)</f>
        <v>49</v>
      </c>
      <c r="DX7" s="305">
        <f>SUM(DX$8:DX$1000)</f>
        <v>5621</v>
      </c>
      <c r="DY7" s="305">
        <f>SUM(DY$8:DY$1000)</f>
        <v>0</v>
      </c>
      <c r="DZ7" s="305">
        <f>SUM(EA7,EH7)</f>
        <v>1651</v>
      </c>
      <c r="EA7" s="305">
        <f>SUM(EB7:EG7)</f>
        <v>36</v>
      </c>
      <c r="EB7" s="305">
        <f t="shared" ref="EB7:EG7" si="16">SUM(EB$8:EB$1000)</f>
        <v>0</v>
      </c>
      <c r="EC7" s="305">
        <f t="shared" si="16"/>
        <v>0</v>
      </c>
      <c r="ED7" s="305">
        <f t="shared" si="16"/>
        <v>26</v>
      </c>
      <c r="EE7" s="305">
        <f t="shared" si="16"/>
        <v>0</v>
      </c>
      <c r="EF7" s="305">
        <f t="shared" si="16"/>
        <v>10</v>
      </c>
      <c r="EG7" s="305">
        <f t="shared" si="16"/>
        <v>0</v>
      </c>
      <c r="EH7" s="305">
        <f>SUM(EI7:EN7)</f>
        <v>1615</v>
      </c>
      <c r="EI7" s="305">
        <f t="shared" ref="EI7:EN7" si="17">SUM(EI$8:EI$1000)</f>
        <v>0</v>
      </c>
      <c r="EJ7" s="305">
        <f t="shared" si="17"/>
        <v>0</v>
      </c>
      <c r="EK7" s="305">
        <f t="shared" si="17"/>
        <v>29</v>
      </c>
      <c r="EL7" s="305">
        <f t="shared" si="17"/>
        <v>0</v>
      </c>
      <c r="EM7" s="305">
        <f t="shared" si="17"/>
        <v>1586</v>
      </c>
      <c r="EN7" s="305">
        <f t="shared" si="17"/>
        <v>0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108244</v>
      </c>
      <c r="E8" s="292">
        <f>SUM(F8,M8)</f>
        <v>92041</v>
      </c>
      <c r="F8" s="292">
        <f>SUM(G8:L8)</f>
        <v>89280</v>
      </c>
      <c r="G8" s="292">
        <v>0</v>
      </c>
      <c r="H8" s="292">
        <v>89280</v>
      </c>
      <c r="I8" s="292">
        <v>0</v>
      </c>
      <c r="J8" s="292">
        <v>0</v>
      </c>
      <c r="K8" s="292">
        <v>0</v>
      </c>
      <c r="L8" s="292">
        <v>0</v>
      </c>
      <c r="M8" s="292">
        <f>SUM(N8:S8)</f>
        <v>2761</v>
      </c>
      <c r="N8" s="292">
        <v>0</v>
      </c>
      <c r="O8" s="292">
        <v>2761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7150</v>
      </c>
      <c r="U8" s="292">
        <f>SUM(V8:AA8)</f>
        <v>5935</v>
      </c>
      <c r="V8" s="292">
        <v>0</v>
      </c>
      <c r="W8" s="292">
        <v>0</v>
      </c>
      <c r="X8" s="292">
        <v>2673</v>
      </c>
      <c r="Y8" s="292">
        <v>3231</v>
      </c>
      <c r="Z8" s="292">
        <v>0</v>
      </c>
      <c r="AA8" s="292">
        <v>31</v>
      </c>
      <c r="AB8" s="292">
        <f>SUM(AC8:AH8)</f>
        <v>1215</v>
      </c>
      <c r="AC8" s="292">
        <v>0</v>
      </c>
      <c r="AD8" s="292">
        <v>0</v>
      </c>
      <c r="AE8" s="292">
        <v>97</v>
      </c>
      <c r="AF8" s="292">
        <v>0</v>
      </c>
      <c r="AG8" s="292">
        <v>0</v>
      </c>
      <c r="AH8" s="292">
        <v>1118</v>
      </c>
      <c r="AI8" s="292">
        <f>SUM(AJ8,AQ8)</f>
        <v>0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0</v>
      </c>
      <c r="CC8" s="292">
        <f>SUM(CD8:CI8)</f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4649</v>
      </c>
      <c r="CR8" s="292">
        <f>SUM(CS8:CX8)</f>
        <v>4649</v>
      </c>
      <c r="CS8" s="292">
        <v>0</v>
      </c>
      <c r="CT8" s="292">
        <v>0</v>
      </c>
      <c r="CU8" s="292">
        <v>0</v>
      </c>
      <c r="CV8" s="292">
        <v>3155</v>
      </c>
      <c r="CW8" s="292">
        <v>214</v>
      </c>
      <c r="CX8" s="292">
        <v>1280</v>
      </c>
      <c r="CY8" s="292">
        <f>SUM(CZ8:DE8)</f>
        <v>0</v>
      </c>
      <c r="CZ8" s="292">
        <v>0</v>
      </c>
      <c r="DA8" s="292">
        <v>0</v>
      </c>
      <c r="DB8" s="292">
        <v>0</v>
      </c>
      <c r="DC8" s="292">
        <v>0</v>
      </c>
      <c r="DD8" s="292">
        <v>0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4382</v>
      </c>
      <c r="DV8" s="292">
        <v>0</v>
      </c>
      <c r="DW8" s="292">
        <v>0</v>
      </c>
      <c r="DX8" s="292">
        <v>4382</v>
      </c>
      <c r="DY8" s="292">
        <v>0</v>
      </c>
      <c r="DZ8" s="292">
        <f>SUM(EA8,EH8)</f>
        <v>22</v>
      </c>
      <c r="EA8" s="292">
        <f>SUM(EB8:EG8)</f>
        <v>10</v>
      </c>
      <c r="EB8" s="292">
        <v>0</v>
      </c>
      <c r="EC8" s="292">
        <v>0</v>
      </c>
      <c r="ED8" s="292">
        <v>0</v>
      </c>
      <c r="EE8" s="292">
        <v>0</v>
      </c>
      <c r="EF8" s="292">
        <v>10</v>
      </c>
      <c r="EG8" s="292">
        <v>0</v>
      </c>
      <c r="EH8" s="292">
        <f>SUM(EI8:EN8)</f>
        <v>12</v>
      </c>
      <c r="EI8" s="292">
        <v>0</v>
      </c>
      <c r="EJ8" s="292">
        <v>0</v>
      </c>
      <c r="EK8" s="292">
        <v>12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127423</v>
      </c>
      <c r="E9" s="292">
        <f>SUM(F9,M9)</f>
        <v>110500</v>
      </c>
      <c r="F9" s="292">
        <f>SUM(G9:L9)</f>
        <v>106561</v>
      </c>
      <c r="G9" s="292">
        <v>0</v>
      </c>
      <c r="H9" s="292">
        <v>106561</v>
      </c>
      <c r="I9" s="292">
        <v>0</v>
      </c>
      <c r="J9" s="292">
        <v>0</v>
      </c>
      <c r="K9" s="292">
        <v>0</v>
      </c>
      <c r="L9" s="292">
        <v>0</v>
      </c>
      <c r="M9" s="292">
        <f>SUM(N9:S9)</f>
        <v>3939</v>
      </c>
      <c r="N9" s="292">
        <v>0</v>
      </c>
      <c r="O9" s="292">
        <v>3939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6787</v>
      </c>
      <c r="U9" s="292">
        <f>SUM(V9:AA9)</f>
        <v>5131</v>
      </c>
      <c r="V9" s="292">
        <v>0</v>
      </c>
      <c r="W9" s="292">
        <v>0</v>
      </c>
      <c r="X9" s="292">
        <v>4619</v>
      </c>
      <c r="Y9" s="292">
        <v>0</v>
      </c>
      <c r="Z9" s="292">
        <v>0</v>
      </c>
      <c r="AA9" s="292">
        <v>512</v>
      </c>
      <c r="AB9" s="292">
        <f>SUM(AC9:AH9)</f>
        <v>1656</v>
      </c>
      <c r="AC9" s="292">
        <v>0</v>
      </c>
      <c r="AD9" s="292">
        <v>0</v>
      </c>
      <c r="AE9" s="292">
        <v>1490</v>
      </c>
      <c r="AF9" s="292">
        <v>0</v>
      </c>
      <c r="AG9" s="292">
        <v>0</v>
      </c>
      <c r="AH9" s="292">
        <v>166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3368</v>
      </c>
      <c r="CR9" s="292">
        <f>SUM(CS9:CX9)</f>
        <v>2955</v>
      </c>
      <c r="CS9" s="292">
        <v>0</v>
      </c>
      <c r="CT9" s="292">
        <v>0</v>
      </c>
      <c r="CU9" s="292">
        <v>0</v>
      </c>
      <c r="CV9" s="292">
        <v>2955</v>
      </c>
      <c r="CW9" s="292">
        <v>0</v>
      </c>
      <c r="CX9" s="292">
        <v>0</v>
      </c>
      <c r="CY9" s="292">
        <f>SUM(CZ9:DE9)</f>
        <v>413</v>
      </c>
      <c r="CZ9" s="292">
        <v>0</v>
      </c>
      <c r="DA9" s="292">
        <v>0</v>
      </c>
      <c r="DB9" s="292">
        <v>0</v>
      </c>
      <c r="DC9" s="292">
        <v>413</v>
      </c>
      <c r="DD9" s="292">
        <v>0</v>
      </c>
      <c r="DE9" s="292">
        <v>0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5182</v>
      </c>
      <c r="DV9" s="292">
        <v>5182</v>
      </c>
      <c r="DW9" s="292">
        <v>0</v>
      </c>
      <c r="DX9" s="292">
        <v>0</v>
      </c>
      <c r="DY9" s="292">
        <v>0</v>
      </c>
      <c r="DZ9" s="292">
        <f>SUM(EA9,EH9)</f>
        <v>1586</v>
      </c>
      <c r="EA9" s="292">
        <f>SUM(EB9:EG9)</f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f>SUM(EI9:EN9)</f>
        <v>1586</v>
      </c>
      <c r="EI9" s="292">
        <v>0</v>
      </c>
      <c r="EJ9" s="292">
        <v>0</v>
      </c>
      <c r="EK9" s="292">
        <v>0</v>
      </c>
      <c r="EL9" s="292">
        <v>0</v>
      </c>
      <c r="EM9" s="292">
        <v>1586</v>
      </c>
      <c r="EN9" s="292">
        <v>0</v>
      </c>
    </row>
    <row r="10" spans="1:1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42864</v>
      </c>
      <c r="E10" s="292">
        <f>SUM(F10,M10)</f>
        <v>37885</v>
      </c>
      <c r="F10" s="292">
        <f>SUM(G10:L10)</f>
        <v>33017</v>
      </c>
      <c r="G10" s="292">
        <v>0</v>
      </c>
      <c r="H10" s="292">
        <v>33017</v>
      </c>
      <c r="I10" s="292">
        <v>0</v>
      </c>
      <c r="J10" s="292">
        <v>0</v>
      </c>
      <c r="K10" s="292">
        <v>0</v>
      </c>
      <c r="L10" s="292">
        <v>0</v>
      </c>
      <c r="M10" s="292">
        <f>SUM(N10:S10)</f>
        <v>4868</v>
      </c>
      <c r="N10" s="292">
        <v>0</v>
      </c>
      <c r="O10" s="292">
        <v>4868</v>
      </c>
      <c r="P10" s="292">
        <v>0</v>
      </c>
      <c r="Q10" s="292">
        <v>0</v>
      </c>
      <c r="R10" s="292">
        <v>0</v>
      </c>
      <c r="S10" s="292">
        <v>0</v>
      </c>
      <c r="T10" s="292">
        <f>SUM(U10,AB10)</f>
        <v>3057</v>
      </c>
      <c r="U10" s="292">
        <f>SUM(V10:AA10)</f>
        <v>2371</v>
      </c>
      <c r="V10" s="292">
        <v>0</v>
      </c>
      <c r="W10" s="292">
        <v>0</v>
      </c>
      <c r="X10" s="292">
        <v>794</v>
      </c>
      <c r="Y10" s="292">
        <v>1320</v>
      </c>
      <c r="Z10" s="292">
        <v>0</v>
      </c>
      <c r="AA10" s="292">
        <v>257</v>
      </c>
      <c r="AB10" s="292">
        <f>SUM(AC10:AH10)</f>
        <v>686</v>
      </c>
      <c r="AC10" s="292">
        <v>0</v>
      </c>
      <c r="AD10" s="292">
        <v>0</v>
      </c>
      <c r="AE10" s="292">
        <v>141</v>
      </c>
      <c r="AF10" s="292">
        <v>0</v>
      </c>
      <c r="AG10" s="292">
        <v>0</v>
      </c>
      <c r="AH10" s="292">
        <v>545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260</v>
      </c>
      <c r="CR10" s="292">
        <f>SUM(CS10:CX10)</f>
        <v>260</v>
      </c>
      <c r="CS10" s="292">
        <v>0</v>
      </c>
      <c r="CT10" s="292">
        <v>0</v>
      </c>
      <c r="CU10" s="292">
        <v>0</v>
      </c>
      <c r="CV10" s="292">
        <v>260</v>
      </c>
      <c r="CW10" s="292">
        <v>0</v>
      </c>
      <c r="CX10" s="292">
        <v>0</v>
      </c>
      <c r="CY10" s="292">
        <f>SUM(CZ10:DE10)</f>
        <v>0</v>
      </c>
      <c r="CZ10" s="292">
        <v>0</v>
      </c>
      <c r="DA10" s="292">
        <v>0</v>
      </c>
      <c r="DB10" s="292">
        <v>0</v>
      </c>
      <c r="DC10" s="292">
        <v>0</v>
      </c>
      <c r="DD10" s="292">
        <v>0</v>
      </c>
      <c r="DE10" s="292">
        <v>0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1662</v>
      </c>
      <c r="DV10" s="292">
        <v>1631</v>
      </c>
      <c r="DW10" s="292">
        <v>31</v>
      </c>
      <c r="DX10" s="292">
        <v>0</v>
      </c>
      <c r="DY10" s="292">
        <v>0</v>
      </c>
      <c r="DZ10" s="292">
        <f>SUM(EA10,EH10)</f>
        <v>0</v>
      </c>
      <c r="EA10" s="292">
        <f>SUM(EB10:EG10)</f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f>SUM(EI10:EN10)</f>
        <v>0</v>
      </c>
      <c r="EI10" s="292">
        <v>0</v>
      </c>
      <c r="EJ10" s="292">
        <v>0</v>
      </c>
      <c r="EK10" s="292">
        <v>0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SUM(E11,T11,AI11,AX11,BM11,CB11,CQ11,DF11,DU11,DZ11)</f>
        <v>73355</v>
      </c>
      <c r="E11" s="292">
        <f>SUM(F11,M11)</f>
        <v>62895</v>
      </c>
      <c r="F11" s="292">
        <f>SUM(G11:L11)</f>
        <v>59372</v>
      </c>
      <c r="G11" s="292">
        <v>0</v>
      </c>
      <c r="H11" s="292">
        <v>59372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3523</v>
      </c>
      <c r="N11" s="292">
        <v>0</v>
      </c>
      <c r="O11" s="292">
        <v>3523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5916</v>
      </c>
      <c r="U11" s="292">
        <f>SUM(V11:AA11)</f>
        <v>5405</v>
      </c>
      <c r="V11" s="292">
        <v>0</v>
      </c>
      <c r="W11" s="292">
        <v>0</v>
      </c>
      <c r="X11" s="292">
        <v>1822</v>
      </c>
      <c r="Y11" s="292">
        <v>1262</v>
      </c>
      <c r="Z11" s="292">
        <v>0</v>
      </c>
      <c r="AA11" s="292">
        <v>2321</v>
      </c>
      <c r="AB11" s="292">
        <f>SUM(AC11:AH11)</f>
        <v>511</v>
      </c>
      <c r="AC11" s="292">
        <v>0</v>
      </c>
      <c r="AD11" s="292">
        <v>0</v>
      </c>
      <c r="AE11" s="292">
        <v>466</v>
      </c>
      <c r="AF11" s="292">
        <v>34</v>
      </c>
      <c r="AG11" s="292">
        <v>0</v>
      </c>
      <c r="AH11" s="292">
        <v>11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1701</v>
      </c>
      <c r="CR11" s="292">
        <f>SUM(CS11:CX11)</f>
        <v>974</v>
      </c>
      <c r="CS11" s="292">
        <v>0</v>
      </c>
      <c r="CT11" s="292">
        <v>0</v>
      </c>
      <c r="CU11" s="292">
        <v>0</v>
      </c>
      <c r="CV11" s="292">
        <v>963</v>
      </c>
      <c r="CW11" s="292">
        <v>11</v>
      </c>
      <c r="CX11" s="292">
        <v>0</v>
      </c>
      <c r="CY11" s="292">
        <f>SUM(CZ11:DE11)</f>
        <v>727</v>
      </c>
      <c r="CZ11" s="292">
        <v>0</v>
      </c>
      <c r="DA11" s="292">
        <v>0</v>
      </c>
      <c r="DB11" s="292">
        <v>0</v>
      </c>
      <c r="DC11" s="292">
        <v>727</v>
      </c>
      <c r="DD11" s="292">
        <v>0</v>
      </c>
      <c r="DE11" s="292">
        <v>0</v>
      </c>
      <c r="DF11" s="292">
        <f>SUM(DG11,DN11)</f>
        <v>159</v>
      </c>
      <c r="DG11" s="292">
        <f>SUM(DH11:DM11)</f>
        <v>159</v>
      </c>
      <c r="DH11" s="292">
        <v>0</v>
      </c>
      <c r="DI11" s="292">
        <v>0</v>
      </c>
      <c r="DJ11" s="292">
        <v>0</v>
      </c>
      <c r="DK11" s="292">
        <v>0</v>
      </c>
      <c r="DL11" s="292">
        <v>159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2684</v>
      </c>
      <c r="DV11" s="292">
        <v>2684</v>
      </c>
      <c r="DW11" s="292">
        <v>0</v>
      </c>
      <c r="DX11" s="292">
        <v>0</v>
      </c>
      <c r="DY11" s="292">
        <v>0</v>
      </c>
      <c r="DZ11" s="292">
        <f>SUM(EA11,EH11)</f>
        <v>0</v>
      </c>
      <c r="EA11" s="292">
        <f>SUM(EB11:EG11)</f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f>SUM(EI11:EN11)</f>
        <v>0</v>
      </c>
      <c r="EI11" s="292">
        <v>0</v>
      </c>
      <c r="EJ11" s="292">
        <v>0</v>
      </c>
      <c r="EK11" s="292">
        <v>0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SUM(E12,T12,AI12,AX12,BM12,CB12,CQ12,DF12,DU12,DZ12)</f>
        <v>80318</v>
      </c>
      <c r="E12" s="292">
        <f>SUM(F12,M12)</f>
        <v>67057</v>
      </c>
      <c r="F12" s="292">
        <f>SUM(G12:L12)</f>
        <v>61612</v>
      </c>
      <c r="G12" s="292">
        <v>0</v>
      </c>
      <c r="H12" s="292">
        <v>61612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5445</v>
      </c>
      <c r="N12" s="292">
        <v>0</v>
      </c>
      <c r="O12" s="292">
        <v>5445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6787</v>
      </c>
      <c r="U12" s="292">
        <f>SUM(V12:AA12)</f>
        <v>5277</v>
      </c>
      <c r="V12" s="292">
        <v>0</v>
      </c>
      <c r="W12" s="292">
        <v>0</v>
      </c>
      <c r="X12" s="292">
        <v>1716</v>
      </c>
      <c r="Y12" s="292">
        <v>2339</v>
      </c>
      <c r="Z12" s="292">
        <v>85</v>
      </c>
      <c r="AA12" s="292">
        <v>1137</v>
      </c>
      <c r="AB12" s="292">
        <f>SUM(AC12:AH12)</f>
        <v>1510</v>
      </c>
      <c r="AC12" s="292">
        <v>0</v>
      </c>
      <c r="AD12" s="292">
        <v>0</v>
      </c>
      <c r="AE12" s="292">
        <v>237</v>
      </c>
      <c r="AF12" s="292">
        <v>0</v>
      </c>
      <c r="AG12" s="292">
        <v>0</v>
      </c>
      <c r="AH12" s="292">
        <v>1273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5836</v>
      </c>
      <c r="CR12" s="292">
        <f>SUM(CS12:CX12)</f>
        <v>602</v>
      </c>
      <c r="CS12" s="292">
        <v>0</v>
      </c>
      <c r="CT12" s="292">
        <v>0</v>
      </c>
      <c r="CU12" s="292">
        <v>0</v>
      </c>
      <c r="CV12" s="292">
        <v>602</v>
      </c>
      <c r="CW12" s="292">
        <v>0</v>
      </c>
      <c r="CX12" s="292">
        <v>0</v>
      </c>
      <c r="CY12" s="292">
        <f>SUM(CZ12:DE12)</f>
        <v>5234</v>
      </c>
      <c r="CZ12" s="292">
        <v>0</v>
      </c>
      <c r="DA12" s="292">
        <v>0</v>
      </c>
      <c r="DB12" s="292">
        <v>0</v>
      </c>
      <c r="DC12" s="292">
        <v>5234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638</v>
      </c>
      <c r="DV12" s="292">
        <v>638</v>
      </c>
      <c r="DW12" s="292">
        <v>0</v>
      </c>
      <c r="DX12" s="292">
        <v>0</v>
      </c>
      <c r="DY12" s="292">
        <v>0</v>
      </c>
      <c r="DZ12" s="292">
        <f>SUM(EA12,EH12)</f>
        <v>0</v>
      </c>
      <c r="EA12" s="292">
        <f>SUM(EB12:EG12)</f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f>SUM(EI12:EN12)</f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SUM(E13,T13,AI13,AX13,BM13,CB13,CQ13,DF13,DU13,DZ13)</f>
        <v>19444</v>
      </c>
      <c r="E13" s="292">
        <f>SUM(F13,M13)</f>
        <v>16527</v>
      </c>
      <c r="F13" s="292">
        <f>SUM(G13:L13)</f>
        <v>12913</v>
      </c>
      <c r="G13" s="292">
        <v>0</v>
      </c>
      <c r="H13" s="292">
        <v>12913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3614</v>
      </c>
      <c r="N13" s="292">
        <v>0</v>
      </c>
      <c r="O13" s="292">
        <v>3614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0</v>
      </c>
      <c r="U13" s="292">
        <f>SUM(V13:AA13)</f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v>0</v>
      </c>
      <c r="AA13" s="292">
        <v>0</v>
      </c>
      <c r="AB13" s="292">
        <f>SUM(AC13:AH13)</f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0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797</v>
      </c>
      <c r="CR13" s="292">
        <f>SUM(CS13:CX13)</f>
        <v>563</v>
      </c>
      <c r="CS13" s="292">
        <v>0</v>
      </c>
      <c r="CT13" s="292">
        <v>0</v>
      </c>
      <c r="CU13" s="292">
        <v>563</v>
      </c>
      <c r="CV13" s="292">
        <v>0</v>
      </c>
      <c r="CW13" s="292">
        <v>0</v>
      </c>
      <c r="CX13" s="292">
        <v>0</v>
      </c>
      <c r="CY13" s="292">
        <f>SUM(CZ13:DE13)</f>
        <v>234</v>
      </c>
      <c r="CZ13" s="292">
        <v>0</v>
      </c>
      <c r="DA13" s="292">
        <v>0</v>
      </c>
      <c r="DB13" s="292">
        <v>234</v>
      </c>
      <c r="DC13" s="292">
        <v>0</v>
      </c>
      <c r="DD13" s="292">
        <v>0</v>
      </c>
      <c r="DE13" s="292">
        <v>0</v>
      </c>
      <c r="DF13" s="292">
        <f>SUM(DG13,DN13)</f>
        <v>46</v>
      </c>
      <c r="DG13" s="292">
        <f>SUM(DH13:DM13)</f>
        <v>37</v>
      </c>
      <c r="DH13" s="292">
        <v>0</v>
      </c>
      <c r="DI13" s="292">
        <v>0</v>
      </c>
      <c r="DJ13" s="292">
        <v>37</v>
      </c>
      <c r="DK13" s="292">
        <v>0</v>
      </c>
      <c r="DL13" s="292">
        <v>0</v>
      </c>
      <c r="DM13" s="292">
        <v>0</v>
      </c>
      <c r="DN13" s="292">
        <f>SUM(DO13:DT13)</f>
        <v>9</v>
      </c>
      <c r="DO13" s="292">
        <v>0</v>
      </c>
      <c r="DP13" s="292">
        <v>0</v>
      </c>
      <c r="DQ13" s="292">
        <v>9</v>
      </c>
      <c r="DR13" s="292">
        <v>0</v>
      </c>
      <c r="DS13" s="292">
        <v>0</v>
      </c>
      <c r="DT13" s="292">
        <v>0</v>
      </c>
      <c r="DU13" s="292">
        <f>SUM(DV13:DY13)</f>
        <v>2042</v>
      </c>
      <c r="DV13" s="292">
        <v>2042</v>
      </c>
      <c r="DW13" s="292">
        <v>0</v>
      </c>
      <c r="DX13" s="292">
        <v>0</v>
      </c>
      <c r="DY13" s="292">
        <v>0</v>
      </c>
      <c r="DZ13" s="292">
        <f>SUM(EA13,EH13)</f>
        <v>32</v>
      </c>
      <c r="EA13" s="292">
        <f>SUM(EB13:EG13)</f>
        <v>15</v>
      </c>
      <c r="EB13" s="292">
        <v>0</v>
      </c>
      <c r="EC13" s="292">
        <v>0</v>
      </c>
      <c r="ED13" s="292">
        <v>15</v>
      </c>
      <c r="EE13" s="292">
        <v>0</v>
      </c>
      <c r="EF13" s="292">
        <v>0</v>
      </c>
      <c r="EG13" s="292">
        <v>0</v>
      </c>
      <c r="EH13" s="292">
        <f>SUM(EI13:EN13)</f>
        <v>17</v>
      </c>
      <c r="EI13" s="292">
        <v>0</v>
      </c>
      <c r="EJ13" s="292">
        <v>0</v>
      </c>
      <c r="EK13" s="292">
        <v>17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SUM(E14,T14,AI14,AX14,BM14,CB14,CQ14,DF14,DU14,DZ14)</f>
        <v>26482</v>
      </c>
      <c r="E14" s="292">
        <f>SUM(F14,M14)</f>
        <v>21702</v>
      </c>
      <c r="F14" s="292">
        <f>SUM(G14:L14)</f>
        <v>19875</v>
      </c>
      <c r="G14" s="292">
        <v>0</v>
      </c>
      <c r="H14" s="292">
        <v>19875</v>
      </c>
      <c r="I14" s="292">
        <v>0</v>
      </c>
      <c r="J14" s="292">
        <v>0</v>
      </c>
      <c r="K14" s="292">
        <v>0</v>
      </c>
      <c r="L14" s="292">
        <v>0</v>
      </c>
      <c r="M14" s="292">
        <f>SUM(N14:S14)</f>
        <v>1827</v>
      </c>
      <c r="N14" s="292">
        <v>0</v>
      </c>
      <c r="O14" s="292">
        <v>1827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0</v>
      </c>
      <c r="U14" s="292">
        <f>SUM(V14:AA14)</f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v>0</v>
      </c>
      <c r="AA14" s="292">
        <v>0</v>
      </c>
      <c r="AB14" s="292">
        <f>SUM(AC14:AH14)</f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535</v>
      </c>
      <c r="CR14" s="292">
        <f>SUM(CS14:CX14)</f>
        <v>535</v>
      </c>
      <c r="CS14" s="292">
        <v>0</v>
      </c>
      <c r="CT14" s="292">
        <v>0</v>
      </c>
      <c r="CU14" s="292">
        <v>0</v>
      </c>
      <c r="CV14" s="292">
        <v>513</v>
      </c>
      <c r="CW14" s="292">
        <v>22</v>
      </c>
      <c r="CX14" s="292">
        <v>0</v>
      </c>
      <c r="CY14" s="292">
        <f>SUM(CZ14:DE14)</f>
        <v>0</v>
      </c>
      <c r="CZ14" s="292">
        <v>0</v>
      </c>
      <c r="DA14" s="292">
        <v>0</v>
      </c>
      <c r="DB14" s="292">
        <v>0</v>
      </c>
      <c r="DC14" s="292">
        <v>0</v>
      </c>
      <c r="DD14" s="292">
        <v>0</v>
      </c>
      <c r="DE14" s="292">
        <v>0</v>
      </c>
      <c r="DF14" s="292">
        <f>SUM(DG14,DN14)</f>
        <v>537</v>
      </c>
      <c r="DG14" s="292">
        <f>SUM(DH14:DM14)</f>
        <v>302</v>
      </c>
      <c r="DH14" s="292">
        <v>0</v>
      </c>
      <c r="DI14" s="292">
        <v>0</v>
      </c>
      <c r="DJ14" s="292">
        <v>292</v>
      </c>
      <c r="DK14" s="292">
        <v>0</v>
      </c>
      <c r="DL14" s="292">
        <v>0</v>
      </c>
      <c r="DM14" s="292">
        <v>10</v>
      </c>
      <c r="DN14" s="292">
        <f>SUM(DO14:DT14)</f>
        <v>235</v>
      </c>
      <c r="DO14" s="292">
        <v>0</v>
      </c>
      <c r="DP14" s="292">
        <v>0</v>
      </c>
      <c r="DQ14" s="292">
        <v>37</v>
      </c>
      <c r="DR14" s="292">
        <v>0</v>
      </c>
      <c r="DS14" s="292">
        <v>0</v>
      </c>
      <c r="DT14" s="292">
        <v>198</v>
      </c>
      <c r="DU14" s="292">
        <f>SUM(DV14:DY14)</f>
        <v>3708</v>
      </c>
      <c r="DV14" s="292">
        <v>3317</v>
      </c>
      <c r="DW14" s="292">
        <v>0</v>
      </c>
      <c r="DX14" s="292">
        <v>391</v>
      </c>
      <c r="DY14" s="292">
        <v>0</v>
      </c>
      <c r="DZ14" s="292">
        <f>SUM(EA14,EH14)</f>
        <v>0</v>
      </c>
      <c r="EA14" s="292">
        <f>SUM(EB14:EG14)</f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>SUM(EI14:EN14)</f>
        <v>0</v>
      </c>
      <c r="EI14" s="292">
        <v>0</v>
      </c>
      <c r="EJ14" s="292">
        <v>0</v>
      </c>
      <c r="EK14" s="292">
        <v>0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SUM(E15,T15,AI15,AX15,BM15,CB15,CQ15,DF15,DU15,DZ15)</f>
        <v>31595</v>
      </c>
      <c r="E15" s="292">
        <f>SUM(F15,M15)</f>
        <v>29346</v>
      </c>
      <c r="F15" s="292">
        <f>SUM(G15:L15)</f>
        <v>18039</v>
      </c>
      <c r="G15" s="292">
        <v>0</v>
      </c>
      <c r="H15" s="292">
        <v>17942</v>
      </c>
      <c r="I15" s="292">
        <v>0</v>
      </c>
      <c r="J15" s="292">
        <v>0</v>
      </c>
      <c r="K15" s="292">
        <v>0</v>
      </c>
      <c r="L15" s="292">
        <v>97</v>
      </c>
      <c r="M15" s="292">
        <f>SUM(N15:S15)</f>
        <v>11307</v>
      </c>
      <c r="N15" s="292">
        <v>0</v>
      </c>
      <c r="O15" s="292">
        <v>11303</v>
      </c>
      <c r="P15" s="292">
        <v>0</v>
      </c>
      <c r="Q15" s="292">
        <v>0</v>
      </c>
      <c r="R15" s="292">
        <v>0</v>
      </c>
      <c r="S15" s="292">
        <v>4</v>
      </c>
      <c r="T15" s="292">
        <f>SUM(U15,AB15)</f>
        <v>1690</v>
      </c>
      <c r="U15" s="292">
        <f>SUM(V15:AA15)</f>
        <v>1265</v>
      </c>
      <c r="V15" s="292">
        <v>0</v>
      </c>
      <c r="W15" s="292">
        <v>0</v>
      </c>
      <c r="X15" s="292">
        <v>1217</v>
      </c>
      <c r="Y15" s="292">
        <v>0</v>
      </c>
      <c r="Z15" s="292">
        <v>0</v>
      </c>
      <c r="AA15" s="292">
        <v>48</v>
      </c>
      <c r="AB15" s="292">
        <f>SUM(AC15:AH15)</f>
        <v>425</v>
      </c>
      <c r="AC15" s="292">
        <v>0</v>
      </c>
      <c r="AD15" s="292">
        <v>0</v>
      </c>
      <c r="AE15" s="292">
        <v>423</v>
      </c>
      <c r="AF15" s="292">
        <v>0</v>
      </c>
      <c r="AG15" s="292">
        <v>0</v>
      </c>
      <c r="AH15" s="292">
        <v>2</v>
      </c>
      <c r="AI15" s="292">
        <f>SUM(AJ15,AQ15)</f>
        <v>0</v>
      </c>
      <c r="AJ15" s="292">
        <f>SUM(AK15:AP15)</f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7</v>
      </c>
      <c r="CC15" s="292">
        <f>SUM(CD15:CI15)</f>
        <v>7</v>
      </c>
      <c r="CD15" s="292">
        <v>0</v>
      </c>
      <c r="CE15" s="292">
        <v>0</v>
      </c>
      <c r="CF15" s="292">
        <v>0</v>
      </c>
      <c r="CG15" s="292">
        <v>7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552</v>
      </c>
      <c r="CR15" s="292">
        <f>SUM(CS15:CX15)</f>
        <v>552</v>
      </c>
      <c r="CS15" s="292">
        <v>0</v>
      </c>
      <c r="CT15" s="292">
        <v>0</v>
      </c>
      <c r="CU15" s="292">
        <v>0</v>
      </c>
      <c r="CV15" s="292">
        <v>552</v>
      </c>
      <c r="CW15" s="292">
        <v>0</v>
      </c>
      <c r="CX15" s="292">
        <v>0</v>
      </c>
      <c r="CY15" s="292">
        <f>SUM(CZ15:DE15)</f>
        <v>0</v>
      </c>
      <c r="CZ15" s="292">
        <v>0</v>
      </c>
      <c r="DA15" s="292">
        <v>0</v>
      </c>
      <c r="DB15" s="292">
        <v>0</v>
      </c>
      <c r="DC15" s="292">
        <v>0</v>
      </c>
      <c r="DD15" s="292">
        <v>0</v>
      </c>
      <c r="DE15" s="292">
        <v>0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0</v>
      </c>
      <c r="DV15" s="292">
        <v>0</v>
      </c>
      <c r="DW15" s="292">
        <v>0</v>
      </c>
      <c r="DX15" s="292">
        <v>0</v>
      </c>
      <c r="DY15" s="292">
        <v>0</v>
      </c>
      <c r="DZ15" s="292">
        <f>SUM(EA15,EH15)</f>
        <v>0</v>
      </c>
      <c r="EA15" s="292">
        <f>SUM(EB15:EG15)</f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f>SUM(EI15:EN15)</f>
        <v>0</v>
      </c>
      <c r="EI15" s="292">
        <v>0</v>
      </c>
      <c r="EJ15" s="292">
        <v>0</v>
      </c>
      <c r="EK15" s="292">
        <v>0</v>
      </c>
      <c r="EL15" s="292">
        <v>0</v>
      </c>
      <c r="EM15" s="292">
        <v>0</v>
      </c>
      <c r="EN15" s="292">
        <v>0</v>
      </c>
    </row>
    <row r="16" spans="1:144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SUM(E16,T16,AI16,AX16,BM16,CB16,CQ16,DF16,DU16,DZ16)</f>
        <v>26537</v>
      </c>
      <c r="E16" s="292">
        <f>SUM(F16,M16)</f>
        <v>23426</v>
      </c>
      <c r="F16" s="292">
        <f>SUM(G16:L16)</f>
        <v>19570</v>
      </c>
      <c r="G16" s="292">
        <v>0</v>
      </c>
      <c r="H16" s="292">
        <v>19570</v>
      </c>
      <c r="I16" s="292">
        <v>0</v>
      </c>
      <c r="J16" s="292">
        <v>0</v>
      </c>
      <c r="K16" s="292">
        <v>0</v>
      </c>
      <c r="L16" s="292">
        <v>0</v>
      </c>
      <c r="M16" s="292">
        <f>SUM(N16:S16)</f>
        <v>3856</v>
      </c>
      <c r="N16" s="292">
        <v>0</v>
      </c>
      <c r="O16" s="292">
        <v>3856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1849</v>
      </c>
      <c r="U16" s="292">
        <f>SUM(V16:AA16)</f>
        <v>626</v>
      </c>
      <c r="V16" s="292">
        <v>0</v>
      </c>
      <c r="W16" s="292">
        <v>0</v>
      </c>
      <c r="X16" s="292">
        <v>614</v>
      </c>
      <c r="Y16" s="292">
        <v>0</v>
      </c>
      <c r="Z16" s="292">
        <v>0</v>
      </c>
      <c r="AA16" s="292">
        <v>12</v>
      </c>
      <c r="AB16" s="292">
        <f>SUM(AC16:AH16)</f>
        <v>1223</v>
      </c>
      <c r="AC16" s="292">
        <v>0</v>
      </c>
      <c r="AD16" s="292">
        <v>0</v>
      </c>
      <c r="AE16" s="292">
        <v>378</v>
      </c>
      <c r="AF16" s="292">
        <v>0</v>
      </c>
      <c r="AG16" s="292">
        <v>0</v>
      </c>
      <c r="AH16" s="292">
        <v>845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1262</v>
      </c>
      <c r="CR16" s="292">
        <f>SUM(CS16:CX16)</f>
        <v>1262</v>
      </c>
      <c r="CS16" s="292">
        <v>0</v>
      </c>
      <c r="CT16" s="292">
        <v>0</v>
      </c>
      <c r="CU16" s="292">
        <v>0</v>
      </c>
      <c r="CV16" s="292">
        <v>1259</v>
      </c>
      <c r="CW16" s="292">
        <v>3</v>
      </c>
      <c r="CX16" s="292">
        <v>0</v>
      </c>
      <c r="CY16" s="292">
        <f>SUM(CZ16:DE16)</f>
        <v>0</v>
      </c>
      <c r="CZ16" s="292">
        <v>0</v>
      </c>
      <c r="DA16" s="292">
        <v>0</v>
      </c>
      <c r="DB16" s="292">
        <v>0</v>
      </c>
      <c r="DC16" s="292">
        <v>0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0</v>
      </c>
      <c r="DV16" s="292">
        <v>0</v>
      </c>
      <c r="DW16" s="292">
        <v>0</v>
      </c>
      <c r="DX16" s="292">
        <v>0</v>
      </c>
      <c r="DY16" s="292">
        <v>0</v>
      </c>
      <c r="DZ16" s="292">
        <f>SUM(EA16,EH16)</f>
        <v>0</v>
      </c>
      <c r="EA16" s="292">
        <f>SUM(EB16:EG16)</f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>SUM(EI16:EN16)</f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SUM(E17,T17,AI17,AX17,BM17,CB17,CQ17,DF17,DU17,DZ17)</f>
        <v>18080</v>
      </c>
      <c r="E17" s="292">
        <f>SUM(F17,M17)</f>
        <v>15684</v>
      </c>
      <c r="F17" s="292">
        <f>SUM(G17:L17)</f>
        <v>13819</v>
      </c>
      <c r="G17" s="292">
        <v>0</v>
      </c>
      <c r="H17" s="292">
        <v>13819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1865</v>
      </c>
      <c r="N17" s="292">
        <v>0</v>
      </c>
      <c r="O17" s="292">
        <v>1865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0</v>
      </c>
      <c r="U17" s="292">
        <f>SUM(V17:AA17)</f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v>0</v>
      </c>
      <c r="AA17" s="292">
        <v>0</v>
      </c>
      <c r="AB17" s="292">
        <f>SUM(AC17:AH17)</f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1803</v>
      </c>
      <c r="CR17" s="292">
        <f>SUM(CS17:CX17)</f>
        <v>1289</v>
      </c>
      <c r="CS17" s="292">
        <v>0</v>
      </c>
      <c r="CT17" s="292">
        <v>0</v>
      </c>
      <c r="CU17" s="292">
        <v>442</v>
      </c>
      <c r="CV17" s="292">
        <v>847</v>
      </c>
      <c r="CW17" s="292">
        <v>0</v>
      </c>
      <c r="CX17" s="292">
        <v>0</v>
      </c>
      <c r="CY17" s="292">
        <f>SUM(CZ17:DE17)</f>
        <v>514</v>
      </c>
      <c r="CZ17" s="292">
        <v>0</v>
      </c>
      <c r="DA17" s="292">
        <v>0</v>
      </c>
      <c r="DB17" s="292">
        <v>514</v>
      </c>
      <c r="DC17" s="292">
        <v>0</v>
      </c>
      <c r="DD17" s="292">
        <v>0</v>
      </c>
      <c r="DE17" s="292">
        <v>0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593</v>
      </c>
      <c r="DV17" s="292">
        <v>593</v>
      </c>
      <c r="DW17" s="292">
        <v>0</v>
      </c>
      <c r="DX17" s="292">
        <v>0</v>
      </c>
      <c r="DY17" s="292">
        <v>0</v>
      </c>
      <c r="DZ17" s="292">
        <f>SUM(EA17,EH17)</f>
        <v>0</v>
      </c>
      <c r="EA17" s="292">
        <f>SUM(EB17:EG17)</f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SUM(E18,T18,AI18,AX18,BM18,CB18,CQ18,DF18,DU18,DZ18)</f>
        <v>19659</v>
      </c>
      <c r="E18" s="292">
        <f>SUM(F18,M18)</f>
        <v>18235</v>
      </c>
      <c r="F18" s="292">
        <f>SUM(G18:L18)</f>
        <v>16765</v>
      </c>
      <c r="G18" s="292">
        <v>0</v>
      </c>
      <c r="H18" s="292">
        <v>16762</v>
      </c>
      <c r="I18" s="292">
        <v>0</v>
      </c>
      <c r="J18" s="292">
        <v>0</v>
      </c>
      <c r="K18" s="292">
        <v>0</v>
      </c>
      <c r="L18" s="292">
        <v>3</v>
      </c>
      <c r="M18" s="292">
        <f>SUM(N18:S18)</f>
        <v>1470</v>
      </c>
      <c r="N18" s="292">
        <v>0</v>
      </c>
      <c r="O18" s="292">
        <v>1270</v>
      </c>
      <c r="P18" s="292">
        <v>0</v>
      </c>
      <c r="Q18" s="292">
        <v>0</v>
      </c>
      <c r="R18" s="292">
        <v>0</v>
      </c>
      <c r="S18" s="292">
        <v>200</v>
      </c>
      <c r="T18" s="292">
        <f>SUM(U18,AB18)</f>
        <v>1028</v>
      </c>
      <c r="U18" s="292">
        <f>SUM(V18:AA18)</f>
        <v>975</v>
      </c>
      <c r="V18" s="292">
        <v>0</v>
      </c>
      <c r="W18" s="292">
        <v>0</v>
      </c>
      <c r="X18" s="292">
        <v>975</v>
      </c>
      <c r="Y18" s="292">
        <v>0</v>
      </c>
      <c r="Z18" s="292">
        <v>0</v>
      </c>
      <c r="AA18" s="292">
        <v>0</v>
      </c>
      <c r="AB18" s="292">
        <f>SUM(AC18:AH18)</f>
        <v>53</v>
      </c>
      <c r="AC18" s="292">
        <v>0</v>
      </c>
      <c r="AD18" s="292">
        <v>0</v>
      </c>
      <c r="AE18" s="292">
        <v>3</v>
      </c>
      <c r="AF18" s="292">
        <v>0</v>
      </c>
      <c r="AG18" s="292">
        <v>0</v>
      </c>
      <c r="AH18" s="292">
        <v>50</v>
      </c>
      <c r="AI18" s="292">
        <f>SUM(AJ18,AQ18)</f>
        <v>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0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0</v>
      </c>
      <c r="CR18" s="292">
        <f>SUM(CS18:CX18)</f>
        <v>0</v>
      </c>
      <c r="CS18" s="292">
        <v>0</v>
      </c>
      <c r="CT18" s="292">
        <v>0</v>
      </c>
      <c r="CU18" s="292">
        <v>0</v>
      </c>
      <c r="CV18" s="292">
        <v>0</v>
      </c>
      <c r="CW18" s="292">
        <v>0</v>
      </c>
      <c r="CX18" s="292">
        <v>0</v>
      </c>
      <c r="CY18" s="292">
        <f>SUM(CZ18:DE18)</f>
        <v>0</v>
      </c>
      <c r="CZ18" s="292">
        <v>0</v>
      </c>
      <c r="DA18" s="292">
        <v>0</v>
      </c>
      <c r="DB18" s="292">
        <v>0</v>
      </c>
      <c r="DC18" s="292">
        <v>0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396</v>
      </c>
      <c r="DV18" s="292">
        <v>329</v>
      </c>
      <c r="DW18" s="292">
        <v>0</v>
      </c>
      <c r="DX18" s="292">
        <v>67</v>
      </c>
      <c r="DY18" s="292">
        <v>0</v>
      </c>
      <c r="DZ18" s="292">
        <f>SUM(EA18,EH18)</f>
        <v>0</v>
      </c>
      <c r="EA18" s="292">
        <f>SUM(EB18:EG18)</f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f>SUM(EI18:EN18)</f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SUM(E19,T19,AI19,AX19,BM19,CB19,CQ19,DF19,DU19,DZ19)</f>
        <v>17407</v>
      </c>
      <c r="E19" s="292">
        <f>SUM(F19,M19)</f>
        <v>16056</v>
      </c>
      <c r="F19" s="292">
        <f>SUM(G19:L19)</f>
        <v>13968</v>
      </c>
      <c r="G19" s="292">
        <v>0</v>
      </c>
      <c r="H19" s="292">
        <v>13968</v>
      </c>
      <c r="I19" s="292">
        <v>0</v>
      </c>
      <c r="J19" s="292">
        <v>0</v>
      </c>
      <c r="K19" s="292">
        <v>0</v>
      </c>
      <c r="L19" s="292">
        <v>0</v>
      </c>
      <c r="M19" s="292">
        <f>SUM(N19:S19)</f>
        <v>2088</v>
      </c>
      <c r="N19" s="292">
        <v>0</v>
      </c>
      <c r="O19" s="292">
        <v>2088</v>
      </c>
      <c r="P19" s="292">
        <v>0</v>
      </c>
      <c r="Q19" s="292">
        <v>0</v>
      </c>
      <c r="R19" s="292">
        <v>0</v>
      </c>
      <c r="S19" s="292">
        <v>0</v>
      </c>
      <c r="T19" s="292">
        <f>SUM(U19,AB19)</f>
        <v>1271</v>
      </c>
      <c r="U19" s="292">
        <f>SUM(V19:AA19)</f>
        <v>1064</v>
      </c>
      <c r="V19" s="292">
        <v>0</v>
      </c>
      <c r="W19" s="292">
        <v>0</v>
      </c>
      <c r="X19" s="292">
        <v>277</v>
      </c>
      <c r="Y19" s="292">
        <v>517</v>
      </c>
      <c r="Z19" s="292">
        <v>0</v>
      </c>
      <c r="AA19" s="292">
        <v>270</v>
      </c>
      <c r="AB19" s="292">
        <f>SUM(AC19:AH19)</f>
        <v>207</v>
      </c>
      <c r="AC19" s="292">
        <v>0</v>
      </c>
      <c r="AD19" s="292">
        <v>0</v>
      </c>
      <c r="AE19" s="292">
        <v>51</v>
      </c>
      <c r="AF19" s="292">
        <v>0</v>
      </c>
      <c r="AG19" s="292">
        <v>0</v>
      </c>
      <c r="AH19" s="292">
        <v>156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66</v>
      </c>
      <c r="CR19" s="292">
        <f>SUM(CS19:CX19)</f>
        <v>66</v>
      </c>
      <c r="CS19" s="292">
        <v>0</v>
      </c>
      <c r="CT19" s="292">
        <v>0</v>
      </c>
      <c r="CU19" s="292">
        <v>0</v>
      </c>
      <c r="CV19" s="292">
        <v>66</v>
      </c>
      <c r="CW19" s="292">
        <v>0</v>
      </c>
      <c r="CX19" s="292">
        <v>0</v>
      </c>
      <c r="CY19" s="292">
        <f>SUM(CZ19:DE19)</f>
        <v>0</v>
      </c>
      <c r="CZ19" s="292">
        <v>0</v>
      </c>
      <c r="DA19" s="292">
        <v>0</v>
      </c>
      <c r="DB19" s="292">
        <v>0</v>
      </c>
      <c r="DC19" s="292">
        <v>0</v>
      </c>
      <c r="DD19" s="292">
        <v>0</v>
      </c>
      <c r="DE19" s="292">
        <v>0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14</v>
      </c>
      <c r="DV19" s="292">
        <v>0</v>
      </c>
      <c r="DW19" s="292">
        <v>14</v>
      </c>
      <c r="DX19" s="292">
        <v>0</v>
      </c>
      <c r="DY19" s="292">
        <v>0</v>
      </c>
      <c r="DZ19" s="292">
        <f>SUM(EA19,EH19)</f>
        <v>0</v>
      </c>
      <c r="EA19" s="292">
        <f>SUM(EB19:EG19)</f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f>SUM(EI19:EN19)</f>
        <v>0</v>
      </c>
      <c r="EI19" s="292">
        <v>0</v>
      </c>
      <c r="EJ19" s="292">
        <v>0</v>
      </c>
      <c r="EK19" s="292">
        <v>0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SUM(E20,T20,AI20,AX20,BM20,CB20,CQ20,DF20,DU20,DZ20)</f>
        <v>4460</v>
      </c>
      <c r="E20" s="292">
        <f>SUM(F20,M20)</f>
        <v>3984</v>
      </c>
      <c r="F20" s="292">
        <f>SUM(G20:L20)</f>
        <v>3134</v>
      </c>
      <c r="G20" s="292">
        <v>0</v>
      </c>
      <c r="H20" s="292">
        <v>3117</v>
      </c>
      <c r="I20" s="292">
        <v>0</v>
      </c>
      <c r="J20" s="292">
        <v>0</v>
      </c>
      <c r="K20" s="292">
        <v>0</v>
      </c>
      <c r="L20" s="292">
        <v>17</v>
      </c>
      <c r="M20" s="292">
        <f>SUM(N20:S20)</f>
        <v>850</v>
      </c>
      <c r="N20" s="292">
        <v>0</v>
      </c>
      <c r="O20" s="292">
        <v>849</v>
      </c>
      <c r="P20" s="292">
        <v>0</v>
      </c>
      <c r="Q20" s="292">
        <v>0</v>
      </c>
      <c r="R20" s="292">
        <v>0</v>
      </c>
      <c r="S20" s="292">
        <v>1</v>
      </c>
      <c r="T20" s="292">
        <f>SUM(U20,AB20)</f>
        <v>359</v>
      </c>
      <c r="U20" s="292">
        <f>SUM(V20:AA20)</f>
        <v>300</v>
      </c>
      <c r="V20" s="292">
        <v>0</v>
      </c>
      <c r="W20" s="292">
        <v>0</v>
      </c>
      <c r="X20" s="292">
        <v>289</v>
      </c>
      <c r="Y20" s="292">
        <v>0</v>
      </c>
      <c r="Z20" s="292">
        <v>0</v>
      </c>
      <c r="AA20" s="292">
        <v>11</v>
      </c>
      <c r="AB20" s="292">
        <f>SUM(AC20:AH20)</f>
        <v>59</v>
      </c>
      <c r="AC20" s="292">
        <v>0</v>
      </c>
      <c r="AD20" s="292">
        <v>0</v>
      </c>
      <c r="AE20" s="292">
        <v>58</v>
      </c>
      <c r="AF20" s="292">
        <v>0</v>
      </c>
      <c r="AG20" s="292">
        <v>0</v>
      </c>
      <c r="AH20" s="292">
        <v>1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0</v>
      </c>
      <c r="CC20" s="292">
        <f>SUM(CD20:CI20)</f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36</v>
      </c>
      <c r="CR20" s="292">
        <f>SUM(CS20:CX20)</f>
        <v>25</v>
      </c>
      <c r="CS20" s="292">
        <v>0</v>
      </c>
      <c r="CT20" s="292">
        <v>0</v>
      </c>
      <c r="CU20" s="292">
        <v>0</v>
      </c>
      <c r="CV20" s="292">
        <v>25</v>
      </c>
      <c r="CW20" s="292">
        <v>0</v>
      </c>
      <c r="CX20" s="292">
        <v>0</v>
      </c>
      <c r="CY20" s="292">
        <f>SUM(CZ20:DE20)</f>
        <v>11</v>
      </c>
      <c r="CZ20" s="292">
        <v>0</v>
      </c>
      <c r="DA20" s="292">
        <v>0</v>
      </c>
      <c r="DB20" s="292">
        <v>0</v>
      </c>
      <c r="DC20" s="292">
        <v>11</v>
      </c>
      <c r="DD20" s="292">
        <v>0</v>
      </c>
      <c r="DE20" s="292">
        <v>0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81</v>
      </c>
      <c r="DV20" s="292">
        <v>81</v>
      </c>
      <c r="DW20" s="292">
        <v>0</v>
      </c>
      <c r="DX20" s="292">
        <v>0</v>
      </c>
      <c r="DY20" s="292">
        <v>0</v>
      </c>
      <c r="DZ20" s="292">
        <f>SUM(EA20,EH20)</f>
        <v>0</v>
      </c>
      <c r="EA20" s="292">
        <f>SUM(EB20:EG20)</f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f>SUM(EI20:EN20)</f>
        <v>0</v>
      </c>
      <c r="EI20" s="292">
        <v>0</v>
      </c>
      <c r="EJ20" s="292">
        <v>0</v>
      </c>
      <c r="EK20" s="292">
        <v>0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SUM(E21,T21,AI21,AX21,BM21,CB21,CQ21,DF21,DU21,DZ21)</f>
        <v>7047</v>
      </c>
      <c r="E21" s="292">
        <f>SUM(F21,M21)</f>
        <v>6579</v>
      </c>
      <c r="F21" s="292">
        <f>SUM(G21:L21)</f>
        <v>4633</v>
      </c>
      <c r="G21" s="292">
        <v>0</v>
      </c>
      <c r="H21" s="292">
        <v>4608</v>
      </c>
      <c r="I21" s="292">
        <v>0</v>
      </c>
      <c r="J21" s="292">
        <v>0</v>
      </c>
      <c r="K21" s="292">
        <v>0</v>
      </c>
      <c r="L21" s="292">
        <v>25</v>
      </c>
      <c r="M21" s="292">
        <f>SUM(N21:S21)</f>
        <v>1946</v>
      </c>
      <c r="N21" s="292">
        <v>0</v>
      </c>
      <c r="O21" s="292">
        <v>1945</v>
      </c>
      <c r="P21" s="292">
        <v>0</v>
      </c>
      <c r="Q21" s="292">
        <v>0</v>
      </c>
      <c r="R21" s="292">
        <v>0</v>
      </c>
      <c r="S21" s="292">
        <v>1</v>
      </c>
      <c r="T21" s="292">
        <f>SUM(U21,AB21)</f>
        <v>331</v>
      </c>
      <c r="U21" s="292">
        <f>SUM(V21:AA21)</f>
        <v>286</v>
      </c>
      <c r="V21" s="292">
        <v>0</v>
      </c>
      <c r="W21" s="292">
        <v>0</v>
      </c>
      <c r="X21" s="292">
        <v>275</v>
      </c>
      <c r="Y21" s="292">
        <v>0</v>
      </c>
      <c r="Z21" s="292">
        <v>0</v>
      </c>
      <c r="AA21" s="292">
        <v>11</v>
      </c>
      <c r="AB21" s="292">
        <f>SUM(AC21:AH21)</f>
        <v>45</v>
      </c>
      <c r="AC21" s="292">
        <v>0</v>
      </c>
      <c r="AD21" s="292">
        <v>0</v>
      </c>
      <c r="AE21" s="292">
        <v>45</v>
      </c>
      <c r="AF21" s="292">
        <v>0</v>
      </c>
      <c r="AG21" s="292">
        <v>0</v>
      </c>
      <c r="AH21" s="292">
        <v>0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137</v>
      </c>
      <c r="CR21" s="292">
        <f>SUM(CS21:CX21)</f>
        <v>137</v>
      </c>
      <c r="CS21" s="292">
        <v>0</v>
      </c>
      <c r="CT21" s="292">
        <v>0</v>
      </c>
      <c r="CU21" s="292">
        <v>0</v>
      </c>
      <c r="CV21" s="292">
        <v>137</v>
      </c>
      <c r="CW21" s="292">
        <v>0</v>
      </c>
      <c r="CX21" s="292">
        <v>0</v>
      </c>
      <c r="CY21" s="292">
        <f>SUM(CZ21:DE21)</f>
        <v>0</v>
      </c>
      <c r="CZ21" s="292">
        <v>0</v>
      </c>
      <c r="DA21" s="292">
        <v>0</v>
      </c>
      <c r="DB21" s="292">
        <v>0</v>
      </c>
      <c r="DC21" s="292">
        <v>0</v>
      </c>
      <c r="DD21" s="292">
        <v>0</v>
      </c>
      <c r="DE21" s="292">
        <v>0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0</v>
      </c>
      <c r="DV21" s="292">
        <v>0</v>
      </c>
      <c r="DW21" s="292">
        <v>0</v>
      </c>
      <c r="DX21" s="292">
        <v>0</v>
      </c>
      <c r="DY21" s="292">
        <v>0</v>
      </c>
      <c r="DZ21" s="292">
        <f>SUM(EA21,EH21)</f>
        <v>0</v>
      </c>
      <c r="EA21" s="292">
        <f>SUM(EB21:EG21)</f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f>SUM(EI21:EN21)</f>
        <v>0</v>
      </c>
      <c r="EI21" s="292">
        <v>0</v>
      </c>
      <c r="EJ21" s="292">
        <v>0</v>
      </c>
      <c r="EK21" s="292">
        <v>0</v>
      </c>
      <c r="EL21" s="292">
        <v>0</v>
      </c>
      <c r="EM21" s="292">
        <v>0</v>
      </c>
      <c r="EN21" s="292">
        <v>0</v>
      </c>
    </row>
    <row r="22" spans="1:1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SUM(E22,T22,AI22,AX22,BM22,CB22,CQ22,DF22,DU22,DZ22)</f>
        <v>332</v>
      </c>
      <c r="E22" s="292">
        <f>SUM(F22,M22)</f>
        <v>160</v>
      </c>
      <c r="F22" s="292">
        <f>SUM(G22:L22)</f>
        <v>160</v>
      </c>
      <c r="G22" s="292">
        <v>0</v>
      </c>
      <c r="H22" s="292">
        <v>160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0</v>
      </c>
      <c r="N22" s="292">
        <v>0</v>
      </c>
      <c r="O22" s="292">
        <v>0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0</v>
      </c>
      <c r="U22" s="292">
        <f>SUM(V22:AA22)</f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0</v>
      </c>
      <c r="AB22" s="292">
        <f>SUM(AC22:AH22)</f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f>SUM(AJ22,AQ22)</f>
        <v>64</v>
      </c>
      <c r="AJ22" s="292">
        <f>SUM(AK22:AP22)</f>
        <v>64</v>
      </c>
      <c r="AK22" s="292">
        <v>0</v>
      </c>
      <c r="AL22" s="292">
        <v>0</v>
      </c>
      <c r="AM22" s="292">
        <v>0</v>
      </c>
      <c r="AN22" s="292">
        <v>64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0</v>
      </c>
      <c r="CR22" s="292">
        <f>SUM(CS22:CX22)</f>
        <v>0</v>
      </c>
      <c r="CS22" s="292">
        <v>0</v>
      </c>
      <c r="CT22" s="292">
        <v>0</v>
      </c>
      <c r="CU22" s="292">
        <v>0</v>
      </c>
      <c r="CV22" s="292">
        <v>0</v>
      </c>
      <c r="CW22" s="292">
        <v>0</v>
      </c>
      <c r="CX22" s="292">
        <v>0</v>
      </c>
      <c r="CY22" s="292">
        <f>SUM(CZ22:DE22)</f>
        <v>0</v>
      </c>
      <c r="CZ22" s="292">
        <v>0</v>
      </c>
      <c r="DA22" s="292">
        <v>0</v>
      </c>
      <c r="DB22" s="292">
        <v>0</v>
      </c>
      <c r="DC22" s="292">
        <v>0</v>
      </c>
      <c r="DD22" s="292">
        <v>0</v>
      </c>
      <c r="DE22" s="292">
        <v>0</v>
      </c>
      <c r="DF22" s="292">
        <f>SUM(DG22,DN22)</f>
        <v>59</v>
      </c>
      <c r="DG22" s="292">
        <f>SUM(DH22:DM22)</f>
        <v>59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59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49</v>
      </c>
      <c r="DV22" s="292">
        <v>49</v>
      </c>
      <c r="DW22" s="292">
        <v>0</v>
      </c>
      <c r="DX22" s="292">
        <v>0</v>
      </c>
      <c r="DY22" s="292">
        <v>0</v>
      </c>
      <c r="DZ22" s="292">
        <f>SUM(EA22,EH22)</f>
        <v>0</v>
      </c>
      <c r="EA22" s="292">
        <f>SUM(EB22:EG22)</f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f>SUM(EI22:EN22)</f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SUM(E23,T23,AI23,AX23,BM23,CB23,CQ23,DF23,DU23,DZ23)</f>
        <v>650</v>
      </c>
      <c r="E23" s="292">
        <f>SUM(F23,M23)</f>
        <v>0</v>
      </c>
      <c r="F23" s="292">
        <f>SUM(G23:L23)</f>
        <v>0</v>
      </c>
      <c r="G23" s="292">
        <v>0</v>
      </c>
      <c r="H23" s="292">
        <v>0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0</v>
      </c>
      <c r="N23" s="292">
        <v>0</v>
      </c>
      <c r="O23" s="292">
        <v>0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0</v>
      </c>
      <c r="U23" s="292">
        <f>SUM(V23:AA23)</f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v>0</v>
      </c>
      <c r="AA23" s="292">
        <v>0</v>
      </c>
      <c r="AB23" s="292">
        <f>SUM(AC23:AH23)</f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509</v>
      </c>
      <c r="CC23" s="292">
        <f>SUM(CD23:CI23)</f>
        <v>446</v>
      </c>
      <c r="CD23" s="292">
        <v>0</v>
      </c>
      <c r="CE23" s="292">
        <v>446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63</v>
      </c>
      <c r="CK23" s="292">
        <v>0</v>
      </c>
      <c r="CL23" s="292">
        <v>63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141</v>
      </c>
      <c r="CR23" s="292">
        <f>SUM(CS23:CX23)</f>
        <v>102</v>
      </c>
      <c r="CS23" s="292">
        <v>0</v>
      </c>
      <c r="CT23" s="292">
        <v>0</v>
      </c>
      <c r="CU23" s="292">
        <v>0</v>
      </c>
      <c r="CV23" s="292">
        <v>100</v>
      </c>
      <c r="CW23" s="292">
        <v>2</v>
      </c>
      <c r="CX23" s="292">
        <v>0</v>
      </c>
      <c r="CY23" s="292">
        <f>SUM(CZ23:DE23)</f>
        <v>39</v>
      </c>
      <c r="CZ23" s="292">
        <v>0</v>
      </c>
      <c r="DA23" s="292">
        <v>0</v>
      </c>
      <c r="DB23" s="292">
        <v>0</v>
      </c>
      <c r="DC23" s="292">
        <v>39</v>
      </c>
      <c r="DD23" s="292">
        <v>0</v>
      </c>
      <c r="DE23" s="292">
        <v>0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0</v>
      </c>
      <c r="DV23" s="292">
        <v>0</v>
      </c>
      <c r="DW23" s="292">
        <v>0</v>
      </c>
      <c r="DX23" s="292">
        <v>0</v>
      </c>
      <c r="DY23" s="292">
        <v>0</v>
      </c>
      <c r="DZ23" s="292">
        <f>SUM(EA23,EH23)</f>
        <v>0</v>
      </c>
      <c r="EA23" s="292">
        <f>SUM(EB23:EG23)</f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>SUM(EI23:EN23)</f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SUM(E24,T24,AI24,AX24,BM24,CB24,CQ24,DF24,DU24,DZ24)</f>
        <v>2011</v>
      </c>
      <c r="E24" s="292">
        <f>SUM(F24,M24)</f>
        <v>1767</v>
      </c>
      <c r="F24" s="292">
        <f>SUM(G24:L24)</f>
        <v>1287</v>
      </c>
      <c r="G24" s="292">
        <v>0</v>
      </c>
      <c r="H24" s="292">
        <v>1287</v>
      </c>
      <c r="I24" s="292">
        <v>0</v>
      </c>
      <c r="J24" s="292">
        <v>0</v>
      </c>
      <c r="K24" s="292">
        <v>0</v>
      </c>
      <c r="L24" s="292">
        <v>0</v>
      </c>
      <c r="M24" s="292">
        <f>SUM(N24:S24)</f>
        <v>480</v>
      </c>
      <c r="N24" s="292">
        <v>0</v>
      </c>
      <c r="O24" s="292">
        <v>480</v>
      </c>
      <c r="P24" s="292">
        <v>0</v>
      </c>
      <c r="Q24" s="292">
        <v>0</v>
      </c>
      <c r="R24" s="292">
        <v>0</v>
      </c>
      <c r="S24" s="292">
        <v>0</v>
      </c>
      <c r="T24" s="292">
        <f>SUM(U24,AB24)</f>
        <v>0</v>
      </c>
      <c r="U24" s="292">
        <f>SUM(V24:AA24)</f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v>0</v>
      </c>
      <c r="AA24" s="292">
        <v>0</v>
      </c>
      <c r="AB24" s="292">
        <f>SUM(AC24:AH24)</f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140</v>
      </c>
      <c r="CR24" s="292">
        <f>SUM(CS24:CX24)</f>
        <v>96</v>
      </c>
      <c r="CS24" s="292">
        <v>0</v>
      </c>
      <c r="CT24" s="292">
        <v>0</v>
      </c>
      <c r="CU24" s="292">
        <v>59</v>
      </c>
      <c r="CV24" s="292">
        <v>36</v>
      </c>
      <c r="CW24" s="292">
        <v>0</v>
      </c>
      <c r="CX24" s="292">
        <v>1</v>
      </c>
      <c r="CY24" s="292">
        <f>SUM(CZ24:DE24)</f>
        <v>44</v>
      </c>
      <c r="CZ24" s="292">
        <v>0</v>
      </c>
      <c r="DA24" s="292">
        <v>0</v>
      </c>
      <c r="DB24" s="292">
        <v>25</v>
      </c>
      <c r="DC24" s="292">
        <v>4</v>
      </c>
      <c r="DD24" s="292">
        <v>0</v>
      </c>
      <c r="DE24" s="292">
        <v>15</v>
      </c>
      <c r="DF24" s="292">
        <f>SUM(DG24,DN24)</f>
        <v>4</v>
      </c>
      <c r="DG24" s="292">
        <f>SUM(DH24:DM24)</f>
        <v>4</v>
      </c>
      <c r="DH24" s="292">
        <v>0</v>
      </c>
      <c r="DI24" s="292">
        <v>0</v>
      </c>
      <c r="DJ24" s="292">
        <v>0</v>
      </c>
      <c r="DK24" s="292">
        <v>0</v>
      </c>
      <c r="DL24" s="292">
        <v>4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100</v>
      </c>
      <c r="DV24" s="292">
        <v>83</v>
      </c>
      <c r="DW24" s="292">
        <v>0</v>
      </c>
      <c r="DX24" s="292">
        <v>17</v>
      </c>
      <c r="DY24" s="292">
        <v>0</v>
      </c>
      <c r="DZ24" s="292">
        <f>SUM(EA24,EH24)</f>
        <v>0</v>
      </c>
      <c r="EA24" s="292">
        <f>SUM(EB24:EG24)</f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f>SUM(EI24:EN24)</f>
        <v>0</v>
      </c>
      <c r="EI24" s="292">
        <v>0</v>
      </c>
      <c r="EJ24" s="292">
        <v>0</v>
      </c>
      <c r="EK24" s="292">
        <v>0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SUM(E25,T25,AI25,AX25,BM25,CB25,CQ25,DF25,DU25,DZ25)</f>
        <v>522</v>
      </c>
      <c r="E25" s="292">
        <f>SUM(F25,M25)</f>
        <v>459</v>
      </c>
      <c r="F25" s="292">
        <f>SUM(G25:L25)</f>
        <v>345</v>
      </c>
      <c r="G25" s="292">
        <v>0</v>
      </c>
      <c r="H25" s="292">
        <v>345</v>
      </c>
      <c r="I25" s="292">
        <v>0</v>
      </c>
      <c r="J25" s="292">
        <v>0</v>
      </c>
      <c r="K25" s="292">
        <v>0</v>
      </c>
      <c r="L25" s="292">
        <v>0</v>
      </c>
      <c r="M25" s="292">
        <f>SUM(N25:S25)</f>
        <v>114</v>
      </c>
      <c r="N25" s="292">
        <v>0</v>
      </c>
      <c r="O25" s="292">
        <v>114</v>
      </c>
      <c r="P25" s="292">
        <v>0</v>
      </c>
      <c r="Q25" s="292">
        <v>0</v>
      </c>
      <c r="R25" s="292">
        <v>0</v>
      </c>
      <c r="S25" s="292">
        <v>0</v>
      </c>
      <c r="T25" s="292">
        <f>SUM(U25,AB25)</f>
        <v>0</v>
      </c>
      <c r="U25" s="292">
        <f>SUM(V25:AA25)</f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v>0</v>
      </c>
      <c r="AA25" s="292">
        <v>0</v>
      </c>
      <c r="AB25" s="292">
        <f>SUM(AC25:AH25)</f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f>SUM(AJ25,AQ25)</f>
        <v>0</v>
      </c>
      <c r="AJ25" s="292">
        <f>SUM(AK25:AP25)</f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42</v>
      </c>
      <c r="CR25" s="292">
        <f>SUM(CS25:CX25)</f>
        <v>35</v>
      </c>
      <c r="CS25" s="292">
        <v>0</v>
      </c>
      <c r="CT25" s="292">
        <v>0</v>
      </c>
      <c r="CU25" s="292">
        <v>18</v>
      </c>
      <c r="CV25" s="292">
        <v>16</v>
      </c>
      <c r="CW25" s="292">
        <v>0</v>
      </c>
      <c r="CX25" s="292">
        <v>1</v>
      </c>
      <c r="CY25" s="292">
        <f>SUM(CZ25:DE25)</f>
        <v>7</v>
      </c>
      <c r="CZ25" s="292">
        <v>0</v>
      </c>
      <c r="DA25" s="292">
        <v>0</v>
      </c>
      <c r="DB25" s="292">
        <v>3</v>
      </c>
      <c r="DC25" s="292">
        <v>0</v>
      </c>
      <c r="DD25" s="292">
        <v>0</v>
      </c>
      <c r="DE25" s="292">
        <v>4</v>
      </c>
      <c r="DF25" s="292">
        <f>SUM(DG25,DN25)</f>
        <v>1</v>
      </c>
      <c r="DG25" s="292">
        <f>SUM(DH25:DM25)</f>
        <v>1</v>
      </c>
      <c r="DH25" s="292">
        <v>0</v>
      </c>
      <c r="DI25" s="292">
        <v>0</v>
      </c>
      <c r="DJ25" s="292">
        <v>0</v>
      </c>
      <c r="DK25" s="292">
        <v>0</v>
      </c>
      <c r="DL25" s="292">
        <v>1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20</v>
      </c>
      <c r="DV25" s="292">
        <v>18</v>
      </c>
      <c r="DW25" s="292">
        <v>0</v>
      </c>
      <c r="DX25" s="292">
        <v>2</v>
      </c>
      <c r="DY25" s="292">
        <v>0</v>
      </c>
      <c r="DZ25" s="292">
        <f>SUM(EA25,EH25)</f>
        <v>0</v>
      </c>
      <c r="EA25" s="292">
        <f>SUM(EB25:EG25)</f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f>SUM(EI25:EN25)</f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SUM(E26,T26,AI26,AX26,BM26,CB26,CQ26,DF26,DU26,DZ26)</f>
        <v>2727</v>
      </c>
      <c r="E26" s="292">
        <f>SUM(F26,M26)</f>
        <v>2097</v>
      </c>
      <c r="F26" s="292">
        <f>SUM(G26:L26)</f>
        <v>1730</v>
      </c>
      <c r="G26" s="292">
        <v>0</v>
      </c>
      <c r="H26" s="292">
        <v>1730</v>
      </c>
      <c r="I26" s="292">
        <v>0</v>
      </c>
      <c r="J26" s="292">
        <v>0</v>
      </c>
      <c r="K26" s="292">
        <v>0</v>
      </c>
      <c r="L26" s="292">
        <v>0</v>
      </c>
      <c r="M26" s="292">
        <f>SUM(N26:S26)</f>
        <v>367</v>
      </c>
      <c r="N26" s="292">
        <v>0</v>
      </c>
      <c r="O26" s="292">
        <v>367</v>
      </c>
      <c r="P26" s="292">
        <v>0</v>
      </c>
      <c r="Q26" s="292">
        <v>0</v>
      </c>
      <c r="R26" s="292">
        <v>0</v>
      </c>
      <c r="S26" s="292">
        <v>0</v>
      </c>
      <c r="T26" s="292">
        <f>SUM(U26,AB26)</f>
        <v>0</v>
      </c>
      <c r="U26" s="292">
        <f>SUM(V26:AA26)</f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v>0</v>
      </c>
      <c r="AA26" s="292">
        <v>0</v>
      </c>
      <c r="AB26" s="292">
        <f>SUM(AC26:AH26)</f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0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4</v>
      </c>
      <c r="CR26" s="292">
        <f>SUM(CS26:CX26)</f>
        <v>4</v>
      </c>
      <c r="CS26" s="292">
        <v>0</v>
      </c>
      <c r="CT26" s="292">
        <v>0</v>
      </c>
      <c r="CU26" s="292">
        <v>0</v>
      </c>
      <c r="CV26" s="292">
        <v>4</v>
      </c>
      <c r="CW26" s="292">
        <v>0</v>
      </c>
      <c r="CX26" s="292">
        <v>0</v>
      </c>
      <c r="CY26" s="292">
        <f>SUM(CZ26:DE26)</f>
        <v>0</v>
      </c>
      <c r="CZ26" s="292">
        <v>0</v>
      </c>
      <c r="DA26" s="292">
        <v>0</v>
      </c>
      <c r="DB26" s="292">
        <v>0</v>
      </c>
      <c r="DC26" s="292">
        <v>0</v>
      </c>
      <c r="DD26" s="292">
        <v>0</v>
      </c>
      <c r="DE26" s="292">
        <v>0</v>
      </c>
      <c r="DF26" s="292">
        <f>SUM(DG26,DN26)</f>
        <v>114</v>
      </c>
      <c r="DG26" s="292">
        <f>SUM(DH26:DM26)</f>
        <v>114</v>
      </c>
      <c r="DH26" s="292">
        <v>0</v>
      </c>
      <c r="DI26" s="292">
        <v>0</v>
      </c>
      <c r="DJ26" s="292">
        <v>114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512</v>
      </c>
      <c r="DV26" s="292">
        <v>512</v>
      </c>
      <c r="DW26" s="292">
        <v>0</v>
      </c>
      <c r="DX26" s="292">
        <v>0</v>
      </c>
      <c r="DY26" s="292">
        <v>0</v>
      </c>
      <c r="DZ26" s="292">
        <f>SUM(EA26,EH26)</f>
        <v>0</v>
      </c>
      <c r="EA26" s="292">
        <f>SUM(EB26:EG26)</f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>SUM(EI26:EN26)</f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SUM(E27,T27,AI27,AX27,BM27,CB27,CQ27,DF27,DU27,DZ27)</f>
        <v>6262</v>
      </c>
      <c r="E27" s="292">
        <f>SUM(F27,M27)</f>
        <v>5307</v>
      </c>
      <c r="F27" s="292">
        <f>SUM(G27:L27)</f>
        <v>3897</v>
      </c>
      <c r="G27" s="292">
        <v>0</v>
      </c>
      <c r="H27" s="292">
        <v>3895</v>
      </c>
      <c r="I27" s="292">
        <v>0</v>
      </c>
      <c r="J27" s="292">
        <v>0</v>
      </c>
      <c r="K27" s="292">
        <v>0</v>
      </c>
      <c r="L27" s="292">
        <v>2</v>
      </c>
      <c r="M27" s="292">
        <f>SUM(N27:S27)</f>
        <v>1410</v>
      </c>
      <c r="N27" s="292">
        <v>0</v>
      </c>
      <c r="O27" s="292">
        <v>1406</v>
      </c>
      <c r="P27" s="292">
        <v>0</v>
      </c>
      <c r="Q27" s="292">
        <v>0</v>
      </c>
      <c r="R27" s="292">
        <v>0</v>
      </c>
      <c r="S27" s="292">
        <v>4</v>
      </c>
      <c r="T27" s="292">
        <f>SUM(U27,AB27)</f>
        <v>528</v>
      </c>
      <c r="U27" s="292">
        <f>SUM(V27:AA27)</f>
        <v>201</v>
      </c>
      <c r="V27" s="292">
        <v>0</v>
      </c>
      <c r="W27" s="292">
        <v>0</v>
      </c>
      <c r="X27" s="292">
        <v>149</v>
      </c>
      <c r="Y27" s="292">
        <v>47</v>
      </c>
      <c r="Z27" s="292">
        <v>0</v>
      </c>
      <c r="AA27" s="292">
        <v>5</v>
      </c>
      <c r="AB27" s="292">
        <f>SUM(AC27:AH27)</f>
        <v>327</v>
      </c>
      <c r="AC27" s="292">
        <v>0</v>
      </c>
      <c r="AD27" s="292">
        <v>67</v>
      </c>
      <c r="AE27" s="292">
        <v>257</v>
      </c>
      <c r="AF27" s="292">
        <v>0</v>
      </c>
      <c r="AG27" s="292">
        <v>0</v>
      </c>
      <c r="AH27" s="292">
        <v>3</v>
      </c>
      <c r="AI27" s="292">
        <f>SUM(AJ27,AQ27)</f>
        <v>0</v>
      </c>
      <c r="AJ27" s="292">
        <f>SUM(AK27:AP27)</f>
        <v>0</v>
      </c>
      <c r="AK27" s="292">
        <v>0</v>
      </c>
      <c r="AL27" s="292">
        <v>0</v>
      </c>
      <c r="AM27" s="292">
        <v>0</v>
      </c>
      <c r="AN27" s="292">
        <v>0</v>
      </c>
      <c r="AO27" s="292">
        <v>0</v>
      </c>
      <c r="AP27" s="292">
        <v>0</v>
      </c>
      <c r="AQ27" s="292">
        <f>SUM(AR27:AW27)</f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f>SUM(AY27,BF27)</f>
        <v>0</v>
      </c>
      <c r="AY27" s="292">
        <f>SUM(AZ27:BE27)</f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>SUM(BG27:BL27)</f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>SUM(BN27,BU27)</f>
        <v>0</v>
      </c>
      <c r="BN27" s="292">
        <f>SUM(BO27:BT27)</f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>SUM(BV27:CA27)</f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>SUM(CC27,CJ27)</f>
        <v>0</v>
      </c>
      <c r="CC27" s="292">
        <f>SUM(CD27:CI27)</f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>SUM(CK27:CP27)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>SUM(CR27,CY27)</f>
        <v>102</v>
      </c>
      <c r="CR27" s="292">
        <f>SUM(CS27:CX27)</f>
        <v>102</v>
      </c>
      <c r="CS27" s="292">
        <v>0</v>
      </c>
      <c r="CT27" s="292">
        <v>0</v>
      </c>
      <c r="CU27" s="292">
        <v>0</v>
      </c>
      <c r="CV27" s="292">
        <v>102</v>
      </c>
      <c r="CW27" s="292">
        <v>0</v>
      </c>
      <c r="CX27" s="292">
        <v>0</v>
      </c>
      <c r="CY27" s="292">
        <f>SUM(CZ27:DE27)</f>
        <v>0</v>
      </c>
      <c r="CZ27" s="292">
        <v>0</v>
      </c>
      <c r="DA27" s="292">
        <v>0</v>
      </c>
      <c r="DB27" s="292">
        <v>0</v>
      </c>
      <c r="DC27" s="292">
        <v>0</v>
      </c>
      <c r="DD27" s="292">
        <v>0</v>
      </c>
      <c r="DE27" s="292">
        <v>0</v>
      </c>
      <c r="DF27" s="292">
        <f>SUM(DG27,DN27)</f>
        <v>0</v>
      </c>
      <c r="DG27" s="292">
        <f>SUM(DH27:DM27)</f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>SUM(DO27:DT27)</f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>SUM(DV27:DY27)</f>
        <v>325</v>
      </c>
      <c r="DV27" s="292">
        <v>325</v>
      </c>
      <c r="DW27" s="292">
        <v>0</v>
      </c>
      <c r="DX27" s="292">
        <v>0</v>
      </c>
      <c r="DY27" s="292">
        <v>0</v>
      </c>
      <c r="DZ27" s="292">
        <f>SUM(EA27,EH27)</f>
        <v>0</v>
      </c>
      <c r="EA27" s="292">
        <f>SUM(EB27:EG27)</f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>SUM(EI27:EN27)</f>
        <v>0</v>
      </c>
      <c r="EI27" s="292">
        <v>0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</row>
    <row r="28" spans="1:144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SUM(E28,T28,AI28,AX28,BM28,CB28,CQ28,DF28,DU28,DZ28)</f>
        <v>2561</v>
      </c>
      <c r="E28" s="292">
        <f>SUM(F28,M28)</f>
        <v>2101</v>
      </c>
      <c r="F28" s="292">
        <f>SUM(G28:L28)</f>
        <v>1895</v>
      </c>
      <c r="G28" s="292">
        <v>0</v>
      </c>
      <c r="H28" s="292">
        <v>1884</v>
      </c>
      <c r="I28" s="292">
        <v>0</v>
      </c>
      <c r="J28" s="292">
        <v>0</v>
      </c>
      <c r="K28" s="292">
        <v>0</v>
      </c>
      <c r="L28" s="292">
        <v>11</v>
      </c>
      <c r="M28" s="292">
        <f>SUM(N28:S28)</f>
        <v>206</v>
      </c>
      <c r="N28" s="292">
        <v>0</v>
      </c>
      <c r="O28" s="292">
        <v>168</v>
      </c>
      <c r="P28" s="292">
        <v>0</v>
      </c>
      <c r="Q28" s="292">
        <v>0</v>
      </c>
      <c r="R28" s="292">
        <v>0</v>
      </c>
      <c r="S28" s="292">
        <v>38</v>
      </c>
      <c r="T28" s="292">
        <f>SUM(U28,AB28)</f>
        <v>275</v>
      </c>
      <c r="U28" s="292">
        <f>SUM(V28:AA28)</f>
        <v>240</v>
      </c>
      <c r="V28" s="292">
        <v>0</v>
      </c>
      <c r="W28" s="292">
        <v>0</v>
      </c>
      <c r="X28" s="292">
        <v>216</v>
      </c>
      <c r="Y28" s="292">
        <v>0</v>
      </c>
      <c r="Z28" s="292">
        <v>0</v>
      </c>
      <c r="AA28" s="292">
        <v>24</v>
      </c>
      <c r="AB28" s="292">
        <f>SUM(AC28:AH28)</f>
        <v>35</v>
      </c>
      <c r="AC28" s="292">
        <v>0</v>
      </c>
      <c r="AD28" s="292">
        <v>0</v>
      </c>
      <c r="AE28" s="292">
        <v>17</v>
      </c>
      <c r="AF28" s="292">
        <v>0</v>
      </c>
      <c r="AG28" s="292">
        <v>0</v>
      </c>
      <c r="AH28" s="292">
        <v>18</v>
      </c>
      <c r="AI28" s="292">
        <f>SUM(AJ28,AQ28)</f>
        <v>0</v>
      </c>
      <c r="AJ28" s="292">
        <f>SUM(AK28:AP28)</f>
        <v>0</v>
      </c>
      <c r="AK28" s="292">
        <v>0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f>SUM(AR28:AW28)</f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f>SUM(AY28,BF28)</f>
        <v>0</v>
      </c>
      <c r="AY28" s="292">
        <f>SUM(AZ28:BE28)</f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>SUM(BG28:BL28)</f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>SUM(BN28,BU28)</f>
        <v>0</v>
      </c>
      <c r="BN28" s="292">
        <f>SUM(BO28:BT28)</f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>SUM(BV28:CA28)</f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>SUM(CC28,CJ28)</f>
        <v>0</v>
      </c>
      <c r="CC28" s="292">
        <f>SUM(CD28:CI28)</f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>SUM(CK28:CP28)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>SUM(CR28,CY28)</f>
        <v>0</v>
      </c>
      <c r="CR28" s="292">
        <f>SUM(CS28:CX28)</f>
        <v>0</v>
      </c>
      <c r="CS28" s="292">
        <v>0</v>
      </c>
      <c r="CT28" s="292">
        <v>0</v>
      </c>
      <c r="CU28" s="292">
        <v>0</v>
      </c>
      <c r="CV28" s="292">
        <v>0</v>
      </c>
      <c r="CW28" s="292">
        <v>0</v>
      </c>
      <c r="CX28" s="292">
        <v>0</v>
      </c>
      <c r="CY28" s="292">
        <f>SUM(CZ28:DE28)</f>
        <v>0</v>
      </c>
      <c r="CZ28" s="292">
        <v>0</v>
      </c>
      <c r="DA28" s="292">
        <v>0</v>
      </c>
      <c r="DB28" s="292">
        <v>0</v>
      </c>
      <c r="DC28" s="292">
        <v>0</v>
      </c>
      <c r="DD28" s="292">
        <v>0</v>
      </c>
      <c r="DE28" s="292">
        <v>0</v>
      </c>
      <c r="DF28" s="292">
        <f>SUM(DG28,DN28)</f>
        <v>0</v>
      </c>
      <c r="DG28" s="292">
        <f>SUM(DH28:DM28)</f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f>SUM(DO28:DT28)</f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>SUM(DV28:DY28)</f>
        <v>185</v>
      </c>
      <c r="DV28" s="292">
        <v>185</v>
      </c>
      <c r="DW28" s="292">
        <v>0</v>
      </c>
      <c r="DX28" s="292">
        <v>0</v>
      </c>
      <c r="DY28" s="292">
        <v>0</v>
      </c>
      <c r="DZ28" s="292">
        <f>SUM(EA28,EH28)</f>
        <v>0</v>
      </c>
      <c r="EA28" s="292">
        <f>SUM(EB28:EG28)</f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f>SUM(EI28:EN28)</f>
        <v>0</v>
      </c>
      <c r="EI28" s="292">
        <v>0</v>
      </c>
      <c r="EJ28" s="292">
        <v>0</v>
      </c>
      <c r="EK28" s="292">
        <v>0</v>
      </c>
      <c r="EL28" s="292">
        <v>0</v>
      </c>
      <c r="EM28" s="292">
        <v>0</v>
      </c>
      <c r="EN28" s="292">
        <v>0</v>
      </c>
    </row>
    <row r="29" spans="1:144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SUM(E29,T29,AI29,AX29,BM29,CB29,CQ29,DF29,DU29,DZ29)</f>
        <v>4773</v>
      </c>
      <c r="E29" s="292">
        <f>SUM(F29,M29)</f>
        <v>4083</v>
      </c>
      <c r="F29" s="292">
        <f>SUM(G29:L29)</f>
        <v>3989</v>
      </c>
      <c r="G29" s="292">
        <v>0</v>
      </c>
      <c r="H29" s="292">
        <v>3968</v>
      </c>
      <c r="I29" s="292">
        <v>0</v>
      </c>
      <c r="J29" s="292">
        <v>0</v>
      </c>
      <c r="K29" s="292">
        <v>0</v>
      </c>
      <c r="L29" s="292">
        <v>21</v>
      </c>
      <c r="M29" s="292">
        <f>SUM(N29:S29)</f>
        <v>94</v>
      </c>
      <c r="N29" s="292">
        <v>0</v>
      </c>
      <c r="O29" s="292">
        <v>58</v>
      </c>
      <c r="P29" s="292">
        <v>0</v>
      </c>
      <c r="Q29" s="292">
        <v>0</v>
      </c>
      <c r="R29" s="292">
        <v>0</v>
      </c>
      <c r="S29" s="292">
        <v>36</v>
      </c>
      <c r="T29" s="292">
        <f>SUM(U29,AB29)</f>
        <v>415</v>
      </c>
      <c r="U29" s="292">
        <f>SUM(V29:AA29)</f>
        <v>393</v>
      </c>
      <c r="V29" s="292">
        <v>0</v>
      </c>
      <c r="W29" s="292">
        <v>0</v>
      </c>
      <c r="X29" s="292">
        <v>336</v>
      </c>
      <c r="Y29" s="292">
        <v>0</v>
      </c>
      <c r="Z29" s="292">
        <v>0</v>
      </c>
      <c r="AA29" s="292">
        <v>57</v>
      </c>
      <c r="AB29" s="292">
        <f>SUM(AC29:AH29)</f>
        <v>22</v>
      </c>
      <c r="AC29" s="292">
        <v>0</v>
      </c>
      <c r="AD29" s="292">
        <v>0</v>
      </c>
      <c r="AE29" s="292">
        <v>6</v>
      </c>
      <c r="AF29" s="292">
        <v>0</v>
      </c>
      <c r="AG29" s="292">
        <v>0</v>
      </c>
      <c r="AH29" s="292">
        <v>16</v>
      </c>
      <c r="AI29" s="292">
        <f>SUM(AJ29,AQ29)</f>
        <v>0</v>
      </c>
      <c r="AJ29" s="292">
        <f>SUM(AK29:AP29)</f>
        <v>0</v>
      </c>
      <c r="AK29" s="292">
        <v>0</v>
      </c>
      <c r="AL29" s="292">
        <v>0</v>
      </c>
      <c r="AM29" s="292">
        <v>0</v>
      </c>
      <c r="AN29" s="292">
        <v>0</v>
      </c>
      <c r="AO29" s="292">
        <v>0</v>
      </c>
      <c r="AP29" s="292">
        <v>0</v>
      </c>
      <c r="AQ29" s="292">
        <f>SUM(AR29:AW29)</f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>SUM(AY29,BF29)</f>
        <v>0</v>
      </c>
      <c r="AY29" s="292">
        <f>SUM(AZ29:BE29)</f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>SUM(BG29:BL29)</f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>SUM(BN29,BU29)</f>
        <v>0</v>
      </c>
      <c r="BN29" s="292">
        <f>SUM(BO29:BT29)</f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>SUM(BV29:CA29)</f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>SUM(CC29,CJ29)</f>
        <v>0</v>
      </c>
      <c r="CC29" s="292">
        <f>SUM(CD29:CI29)</f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0</v>
      </c>
      <c r="CI29" s="292">
        <v>0</v>
      </c>
      <c r="CJ29" s="292">
        <f>SUM(CK29:CP29)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f>SUM(CR29,CY29)</f>
        <v>0</v>
      </c>
      <c r="CR29" s="292">
        <f>SUM(CS29:CX29)</f>
        <v>0</v>
      </c>
      <c r="CS29" s="292">
        <v>0</v>
      </c>
      <c r="CT29" s="292">
        <v>0</v>
      </c>
      <c r="CU29" s="292">
        <v>0</v>
      </c>
      <c r="CV29" s="292">
        <v>0</v>
      </c>
      <c r="CW29" s="292">
        <v>0</v>
      </c>
      <c r="CX29" s="292">
        <v>0</v>
      </c>
      <c r="CY29" s="292">
        <f>SUM(CZ29:DE29)</f>
        <v>0</v>
      </c>
      <c r="CZ29" s="292">
        <v>0</v>
      </c>
      <c r="DA29" s="292">
        <v>0</v>
      </c>
      <c r="DB29" s="292">
        <v>0</v>
      </c>
      <c r="DC29" s="292">
        <v>0</v>
      </c>
      <c r="DD29" s="292">
        <v>0</v>
      </c>
      <c r="DE29" s="292">
        <v>0</v>
      </c>
      <c r="DF29" s="292">
        <f>SUM(DG29,DN29)</f>
        <v>0</v>
      </c>
      <c r="DG29" s="292">
        <f>SUM(DH29:DM29)</f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f>SUM(DO29:DT29)</f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>SUM(DV29:DY29)</f>
        <v>275</v>
      </c>
      <c r="DV29" s="292">
        <v>275</v>
      </c>
      <c r="DW29" s="292">
        <v>0</v>
      </c>
      <c r="DX29" s="292">
        <v>0</v>
      </c>
      <c r="DY29" s="292">
        <v>0</v>
      </c>
      <c r="DZ29" s="292">
        <f>SUM(EA29,EH29)</f>
        <v>0</v>
      </c>
      <c r="EA29" s="292">
        <f>SUM(EB29:EG29)</f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f>SUM(EI29:EN29)</f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</row>
    <row r="30" spans="1:144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SUM(E30,T30,AI30,AX30,BM30,CB30,CQ30,DF30,DU30,DZ30)</f>
        <v>5425</v>
      </c>
      <c r="E30" s="292">
        <f>SUM(F30,M30)</f>
        <v>4741</v>
      </c>
      <c r="F30" s="292">
        <f>SUM(G30:L30)</f>
        <v>3797</v>
      </c>
      <c r="G30" s="292">
        <v>0</v>
      </c>
      <c r="H30" s="292">
        <v>3797</v>
      </c>
      <c r="I30" s="292">
        <v>0</v>
      </c>
      <c r="J30" s="292">
        <v>0</v>
      </c>
      <c r="K30" s="292">
        <v>0</v>
      </c>
      <c r="L30" s="292">
        <v>0</v>
      </c>
      <c r="M30" s="292">
        <f>SUM(N30:S30)</f>
        <v>944</v>
      </c>
      <c r="N30" s="292">
        <v>0</v>
      </c>
      <c r="O30" s="292">
        <v>944</v>
      </c>
      <c r="P30" s="292">
        <v>0</v>
      </c>
      <c r="Q30" s="292">
        <v>0</v>
      </c>
      <c r="R30" s="292">
        <v>0</v>
      </c>
      <c r="S30" s="292">
        <v>0</v>
      </c>
      <c r="T30" s="292">
        <f>SUM(U30,AB30)</f>
        <v>300</v>
      </c>
      <c r="U30" s="292">
        <f>SUM(V30:AA30)</f>
        <v>197</v>
      </c>
      <c r="V30" s="292">
        <v>0</v>
      </c>
      <c r="W30" s="292">
        <v>0</v>
      </c>
      <c r="X30" s="292">
        <v>197</v>
      </c>
      <c r="Y30" s="292">
        <v>0</v>
      </c>
      <c r="Z30" s="292">
        <v>0</v>
      </c>
      <c r="AA30" s="292">
        <v>0</v>
      </c>
      <c r="AB30" s="292">
        <f>SUM(AC30:AH30)</f>
        <v>103</v>
      </c>
      <c r="AC30" s="292">
        <v>0</v>
      </c>
      <c r="AD30" s="292">
        <v>0</v>
      </c>
      <c r="AE30" s="292">
        <v>54</v>
      </c>
      <c r="AF30" s="292">
        <v>0</v>
      </c>
      <c r="AG30" s="292">
        <v>0</v>
      </c>
      <c r="AH30" s="292">
        <v>49</v>
      </c>
      <c r="AI30" s="292">
        <f>SUM(AJ30,AQ30)</f>
        <v>0</v>
      </c>
      <c r="AJ30" s="292">
        <f>SUM(AK30:AP30)</f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>SUM(AR30:AW30)</f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>SUM(AY30,BF30)</f>
        <v>0</v>
      </c>
      <c r="AY30" s="292">
        <f>SUM(AZ30:BE30)</f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>SUM(BG30:BL30)</f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>SUM(BN30,BU30)</f>
        <v>0</v>
      </c>
      <c r="BN30" s="292">
        <f>SUM(BO30:BT30)</f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>SUM(BV30:CA30)</f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>SUM(CC30,CJ30)</f>
        <v>0</v>
      </c>
      <c r="CC30" s="292">
        <f>SUM(CD30:CI30)</f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f>SUM(CK30:CP30)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f>SUM(CR30,CY30)</f>
        <v>384</v>
      </c>
      <c r="CR30" s="292">
        <f>SUM(CS30:CX30)</f>
        <v>326</v>
      </c>
      <c r="CS30" s="292">
        <v>0</v>
      </c>
      <c r="CT30" s="292">
        <v>0</v>
      </c>
      <c r="CU30" s="292">
        <v>0</v>
      </c>
      <c r="CV30" s="292">
        <v>326</v>
      </c>
      <c r="CW30" s="292">
        <v>0</v>
      </c>
      <c r="CX30" s="292">
        <v>0</v>
      </c>
      <c r="CY30" s="292">
        <f>SUM(CZ30:DE30)</f>
        <v>58</v>
      </c>
      <c r="CZ30" s="292">
        <v>0</v>
      </c>
      <c r="DA30" s="292">
        <v>0</v>
      </c>
      <c r="DB30" s="292">
        <v>0</v>
      </c>
      <c r="DC30" s="292">
        <v>58</v>
      </c>
      <c r="DD30" s="292">
        <v>0</v>
      </c>
      <c r="DE30" s="292">
        <v>0</v>
      </c>
      <c r="DF30" s="292">
        <f>SUM(DG30,DN30)</f>
        <v>0</v>
      </c>
      <c r="DG30" s="292">
        <f>SUM(DH30:DM30)</f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>SUM(DO30:DT30)</f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>SUM(DV30:DY30)</f>
        <v>0</v>
      </c>
      <c r="DV30" s="292">
        <v>0</v>
      </c>
      <c r="DW30" s="292">
        <v>0</v>
      </c>
      <c r="DX30" s="292">
        <v>0</v>
      </c>
      <c r="DY30" s="292">
        <v>0</v>
      </c>
      <c r="DZ30" s="292">
        <f>SUM(EA30,EH30)</f>
        <v>0</v>
      </c>
      <c r="EA30" s="292">
        <f>SUM(EB30:EG30)</f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f>SUM(EI30:EN30)</f>
        <v>0</v>
      </c>
      <c r="EI30" s="292">
        <v>0</v>
      </c>
      <c r="EJ30" s="292">
        <v>0</v>
      </c>
      <c r="EK30" s="292">
        <v>0</v>
      </c>
      <c r="EL30" s="292">
        <v>0</v>
      </c>
      <c r="EM30" s="292">
        <v>0</v>
      </c>
      <c r="EN30" s="292">
        <v>0</v>
      </c>
    </row>
    <row r="31" spans="1:144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SUM(E31,T31,AI31,AX31,BM31,CB31,CQ31,DF31,DU31,DZ31)</f>
        <v>1003</v>
      </c>
      <c r="E31" s="292">
        <f>SUM(F31,M31)</f>
        <v>864</v>
      </c>
      <c r="F31" s="292">
        <f>SUM(G31:L31)</f>
        <v>713</v>
      </c>
      <c r="G31" s="292">
        <v>0</v>
      </c>
      <c r="H31" s="292">
        <v>713</v>
      </c>
      <c r="I31" s="292">
        <v>0</v>
      </c>
      <c r="J31" s="292">
        <v>0</v>
      </c>
      <c r="K31" s="292">
        <v>0</v>
      </c>
      <c r="L31" s="292">
        <v>0</v>
      </c>
      <c r="M31" s="292">
        <f>SUM(N31:S31)</f>
        <v>151</v>
      </c>
      <c r="N31" s="292">
        <v>0</v>
      </c>
      <c r="O31" s="292">
        <v>151</v>
      </c>
      <c r="P31" s="292">
        <v>0</v>
      </c>
      <c r="Q31" s="292">
        <v>0</v>
      </c>
      <c r="R31" s="292">
        <v>0</v>
      </c>
      <c r="S31" s="292">
        <v>0</v>
      </c>
      <c r="T31" s="292">
        <f>SUM(U31,AB31)</f>
        <v>77</v>
      </c>
      <c r="U31" s="292">
        <f>SUM(V31:AA31)</f>
        <v>36</v>
      </c>
      <c r="V31" s="292">
        <v>0</v>
      </c>
      <c r="W31" s="292">
        <v>0</v>
      </c>
      <c r="X31" s="292">
        <v>29</v>
      </c>
      <c r="Y31" s="292">
        <v>7</v>
      </c>
      <c r="Z31" s="292">
        <v>0</v>
      </c>
      <c r="AA31" s="292">
        <v>0</v>
      </c>
      <c r="AB31" s="292">
        <f>SUM(AC31:AH31)</f>
        <v>41</v>
      </c>
      <c r="AC31" s="292">
        <v>0</v>
      </c>
      <c r="AD31" s="292">
        <v>11</v>
      </c>
      <c r="AE31" s="292">
        <v>30</v>
      </c>
      <c r="AF31" s="292">
        <v>0</v>
      </c>
      <c r="AG31" s="292">
        <v>0</v>
      </c>
      <c r="AH31" s="292">
        <v>0</v>
      </c>
      <c r="AI31" s="292">
        <f>SUM(AJ31,AQ31)</f>
        <v>0</v>
      </c>
      <c r="AJ31" s="292">
        <f>SUM(AK31:AP31)</f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>SUM(AR31:AW31)</f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>SUM(AY31,BF31)</f>
        <v>0</v>
      </c>
      <c r="AY31" s="292">
        <f>SUM(AZ31:BE31)</f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>SUM(BG31:BL31)</f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>SUM(BN31,BU31)</f>
        <v>0</v>
      </c>
      <c r="BN31" s="292">
        <f>SUM(BO31:BT31)</f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>SUM(BV31:CA31)</f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>SUM(CC31,CJ31)</f>
        <v>0</v>
      </c>
      <c r="CC31" s="292">
        <f>SUM(CD31:CI31)</f>
        <v>0</v>
      </c>
      <c r="CD31" s="292">
        <v>0</v>
      </c>
      <c r="CE31" s="292">
        <v>0</v>
      </c>
      <c r="CF31" s="292">
        <v>0</v>
      </c>
      <c r="CG31" s="292">
        <v>0</v>
      </c>
      <c r="CH31" s="292">
        <v>0</v>
      </c>
      <c r="CI31" s="292">
        <v>0</v>
      </c>
      <c r="CJ31" s="292">
        <f>SUM(CK31:CP31)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f>SUM(CR31,CY31)</f>
        <v>15</v>
      </c>
      <c r="CR31" s="292">
        <f>SUM(CS31:CX31)</f>
        <v>15</v>
      </c>
      <c r="CS31" s="292">
        <v>0</v>
      </c>
      <c r="CT31" s="292">
        <v>0</v>
      </c>
      <c r="CU31" s="292">
        <v>0</v>
      </c>
      <c r="CV31" s="292">
        <v>15</v>
      </c>
      <c r="CW31" s="292">
        <v>0</v>
      </c>
      <c r="CX31" s="292">
        <v>0</v>
      </c>
      <c r="CY31" s="292">
        <f>SUM(CZ31:DE31)</f>
        <v>0</v>
      </c>
      <c r="CZ31" s="292">
        <v>0</v>
      </c>
      <c r="DA31" s="292">
        <v>0</v>
      </c>
      <c r="DB31" s="292">
        <v>0</v>
      </c>
      <c r="DC31" s="292">
        <v>0</v>
      </c>
      <c r="DD31" s="292">
        <v>0</v>
      </c>
      <c r="DE31" s="292">
        <v>0</v>
      </c>
      <c r="DF31" s="292">
        <f>SUM(DG31,DN31)</f>
        <v>0</v>
      </c>
      <c r="DG31" s="292">
        <f>SUM(DH31:DM31)</f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f>SUM(DO31:DT31)</f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f>SUM(DV31:DY31)</f>
        <v>47</v>
      </c>
      <c r="DV31" s="292">
        <v>47</v>
      </c>
      <c r="DW31" s="292">
        <v>0</v>
      </c>
      <c r="DX31" s="292">
        <v>0</v>
      </c>
      <c r="DY31" s="292">
        <v>0</v>
      </c>
      <c r="DZ31" s="292">
        <f>SUM(EA31,EH31)</f>
        <v>0</v>
      </c>
      <c r="EA31" s="292">
        <f>SUM(EB31:EG31)</f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f>SUM(EI31:EN31)</f>
        <v>0</v>
      </c>
      <c r="EI31" s="292">
        <v>0</v>
      </c>
      <c r="EJ31" s="292">
        <v>0</v>
      </c>
      <c r="EK31" s="292">
        <v>0</v>
      </c>
      <c r="EL31" s="292">
        <v>0</v>
      </c>
      <c r="EM31" s="292">
        <v>0</v>
      </c>
      <c r="EN31" s="292">
        <v>0</v>
      </c>
    </row>
    <row r="32" spans="1:144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SUM(E32,T32,AI32,AX32,BM32,CB32,CQ32,DF32,DU32,DZ32)</f>
        <v>4825</v>
      </c>
      <c r="E32" s="292">
        <f>SUM(F32,M32)</f>
        <v>4132</v>
      </c>
      <c r="F32" s="292">
        <f>SUM(G32:L32)</f>
        <v>3334</v>
      </c>
      <c r="G32" s="292">
        <v>0</v>
      </c>
      <c r="H32" s="292">
        <v>3334</v>
      </c>
      <c r="I32" s="292">
        <v>0</v>
      </c>
      <c r="J32" s="292">
        <v>0</v>
      </c>
      <c r="K32" s="292">
        <v>0</v>
      </c>
      <c r="L32" s="292">
        <v>0</v>
      </c>
      <c r="M32" s="292">
        <f>SUM(N32:S32)</f>
        <v>798</v>
      </c>
      <c r="N32" s="292">
        <v>0</v>
      </c>
      <c r="O32" s="292">
        <v>798</v>
      </c>
      <c r="P32" s="292">
        <v>0</v>
      </c>
      <c r="Q32" s="292">
        <v>0</v>
      </c>
      <c r="R32" s="292">
        <v>0</v>
      </c>
      <c r="S32" s="292">
        <v>0</v>
      </c>
      <c r="T32" s="292">
        <f>SUM(U32,AB32)</f>
        <v>381</v>
      </c>
      <c r="U32" s="292">
        <f>SUM(V32:AA32)</f>
        <v>147</v>
      </c>
      <c r="V32" s="292">
        <v>0</v>
      </c>
      <c r="W32" s="292">
        <v>0</v>
      </c>
      <c r="X32" s="292">
        <v>98</v>
      </c>
      <c r="Y32" s="292">
        <v>49</v>
      </c>
      <c r="Z32" s="292">
        <v>0</v>
      </c>
      <c r="AA32" s="292">
        <v>0</v>
      </c>
      <c r="AB32" s="292">
        <f>SUM(AC32:AH32)</f>
        <v>234</v>
      </c>
      <c r="AC32" s="292">
        <v>0</v>
      </c>
      <c r="AD32" s="292">
        <v>53</v>
      </c>
      <c r="AE32" s="292">
        <v>181</v>
      </c>
      <c r="AF32" s="292">
        <v>0</v>
      </c>
      <c r="AG32" s="292">
        <v>0</v>
      </c>
      <c r="AH32" s="292">
        <v>0</v>
      </c>
      <c r="AI32" s="292">
        <f>SUM(AJ32,AQ32)</f>
        <v>0</v>
      </c>
      <c r="AJ32" s="292">
        <f>SUM(AK32:AP32)</f>
        <v>0</v>
      </c>
      <c r="AK32" s="292">
        <v>0</v>
      </c>
      <c r="AL32" s="292">
        <v>0</v>
      </c>
      <c r="AM32" s="292">
        <v>0</v>
      </c>
      <c r="AN32" s="292">
        <v>0</v>
      </c>
      <c r="AO32" s="292">
        <v>0</v>
      </c>
      <c r="AP32" s="292">
        <v>0</v>
      </c>
      <c r="AQ32" s="292">
        <f>SUM(AR32:AW32)</f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>SUM(AY32,BF32)</f>
        <v>0</v>
      </c>
      <c r="AY32" s="292">
        <f>SUM(AZ32:BE32)</f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>SUM(BG32:BL32)</f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>SUM(BN32,BU32)</f>
        <v>0</v>
      </c>
      <c r="BN32" s="292">
        <f>SUM(BO32:BT32)</f>
        <v>0</v>
      </c>
      <c r="BO32" s="292"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f>SUM(BV32:CA32)</f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2">
        <f>SUM(CC32,CJ32)</f>
        <v>0</v>
      </c>
      <c r="CC32" s="292">
        <f>SUM(CD32:CI32)</f>
        <v>0</v>
      </c>
      <c r="CD32" s="292">
        <v>0</v>
      </c>
      <c r="CE32" s="292">
        <v>0</v>
      </c>
      <c r="CF32" s="292">
        <v>0</v>
      </c>
      <c r="CG32" s="292">
        <v>0</v>
      </c>
      <c r="CH32" s="292">
        <v>0</v>
      </c>
      <c r="CI32" s="292">
        <v>0</v>
      </c>
      <c r="CJ32" s="292">
        <f>SUM(CK32:CP32)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f>SUM(CR32,CY32)</f>
        <v>79</v>
      </c>
      <c r="CR32" s="292">
        <f>SUM(CS32:CX32)</f>
        <v>79</v>
      </c>
      <c r="CS32" s="292">
        <v>0</v>
      </c>
      <c r="CT32" s="292">
        <v>0</v>
      </c>
      <c r="CU32" s="292">
        <v>0</v>
      </c>
      <c r="CV32" s="292">
        <v>79</v>
      </c>
      <c r="CW32" s="292">
        <v>0</v>
      </c>
      <c r="CX32" s="292">
        <v>0</v>
      </c>
      <c r="CY32" s="292">
        <f>SUM(CZ32:DE32)</f>
        <v>0</v>
      </c>
      <c r="CZ32" s="292">
        <v>0</v>
      </c>
      <c r="DA32" s="292">
        <v>0</v>
      </c>
      <c r="DB32" s="292">
        <v>0</v>
      </c>
      <c r="DC32" s="292">
        <v>0</v>
      </c>
      <c r="DD32" s="292">
        <v>0</v>
      </c>
      <c r="DE32" s="292">
        <v>0</v>
      </c>
      <c r="DF32" s="292">
        <f>SUM(DG32,DN32)</f>
        <v>0</v>
      </c>
      <c r="DG32" s="292">
        <f>SUM(DH32:DM32)</f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f>SUM(DO32:DT32)</f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0</v>
      </c>
      <c r="DU32" s="292">
        <f>SUM(DV32:DY32)</f>
        <v>233</v>
      </c>
      <c r="DV32" s="292">
        <v>233</v>
      </c>
      <c r="DW32" s="292">
        <v>0</v>
      </c>
      <c r="DX32" s="292">
        <v>0</v>
      </c>
      <c r="DY32" s="292">
        <v>0</v>
      </c>
      <c r="DZ32" s="292">
        <f>SUM(EA32,EH32)</f>
        <v>0</v>
      </c>
      <c r="EA32" s="292">
        <f>SUM(EB32:EG32)</f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f>SUM(EI32:EN32)</f>
        <v>0</v>
      </c>
      <c r="EI32" s="292">
        <v>0</v>
      </c>
      <c r="EJ32" s="292">
        <v>0</v>
      </c>
      <c r="EK32" s="292">
        <v>0</v>
      </c>
      <c r="EL32" s="292">
        <v>0</v>
      </c>
      <c r="EM32" s="292">
        <v>0</v>
      </c>
      <c r="EN32" s="292">
        <v>0</v>
      </c>
    </row>
    <row r="33" spans="1:144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SUM(E33,T33,AI33,AX33,BM33,CB33,CQ33,DF33,DU33,DZ33)</f>
        <v>2435</v>
      </c>
      <c r="E33" s="292">
        <f>SUM(F33,M33)</f>
        <v>2147</v>
      </c>
      <c r="F33" s="292">
        <f>SUM(G33:L33)</f>
        <v>1157</v>
      </c>
      <c r="G33" s="292">
        <v>0</v>
      </c>
      <c r="H33" s="292">
        <v>1157</v>
      </c>
      <c r="I33" s="292">
        <v>0</v>
      </c>
      <c r="J33" s="292">
        <v>0</v>
      </c>
      <c r="K33" s="292">
        <v>0</v>
      </c>
      <c r="L33" s="292">
        <v>0</v>
      </c>
      <c r="M33" s="292">
        <f>SUM(N33:S33)</f>
        <v>990</v>
      </c>
      <c r="N33" s="292">
        <v>0</v>
      </c>
      <c r="O33" s="292">
        <v>990</v>
      </c>
      <c r="P33" s="292">
        <v>0</v>
      </c>
      <c r="Q33" s="292">
        <v>0</v>
      </c>
      <c r="R33" s="292">
        <v>0</v>
      </c>
      <c r="S33" s="292">
        <v>0</v>
      </c>
      <c r="T33" s="292">
        <f>SUM(U33,AB33)</f>
        <v>0</v>
      </c>
      <c r="U33" s="292">
        <f>SUM(V33:AA33)</f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v>0</v>
      </c>
      <c r="AA33" s="292">
        <v>0</v>
      </c>
      <c r="AB33" s="292">
        <f>SUM(AC33:AH33)</f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f>SUM(AJ33,AQ33)</f>
        <v>0</v>
      </c>
      <c r="AJ33" s="292">
        <f>SUM(AK33:AP33)</f>
        <v>0</v>
      </c>
      <c r="AK33" s="292">
        <v>0</v>
      </c>
      <c r="AL33" s="292">
        <v>0</v>
      </c>
      <c r="AM33" s="292">
        <v>0</v>
      </c>
      <c r="AN33" s="292">
        <v>0</v>
      </c>
      <c r="AO33" s="292">
        <v>0</v>
      </c>
      <c r="AP33" s="292">
        <v>0</v>
      </c>
      <c r="AQ33" s="292">
        <f>SUM(AR33:AW33)</f>
        <v>0</v>
      </c>
      <c r="AR33" s="292">
        <v>0</v>
      </c>
      <c r="AS33" s="292">
        <v>0</v>
      </c>
      <c r="AT33" s="292">
        <v>0</v>
      </c>
      <c r="AU33" s="292">
        <v>0</v>
      </c>
      <c r="AV33" s="292">
        <v>0</v>
      </c>
      <c r="AW33" s="292">
        <v>0</v>
      </c>
      <c r="AX33" s="292">
        <f>SUM(AY33,BF33)</f>
        <v>0</v>
      </c>
      <c r="AY33" s="292">
        <f>SUM(AZ33:BE33)</f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f>SUM(BG33:BL33)</f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f>SUM(BN33,BU33)</f>
        <v>0</v>
      </c>
      <c r="BN33" s="292">
        <f>SUM(BO33:BT33)</f>
        <v>0</v>
      </c>
      <c r="BO33" s="292"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f>SUM(BV33:CA33)</f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2">
        <f>SUM(CC33,CJ33)</f>
        <v>0</v>
      </c>
      <c r="CC33" s="292">
        <f>SUM(CD33:CI33)</f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0</v>
      </c>
      <c r="CI33" s="292">
        <v>0</v>
      </c>
      <c r="CJ33" s="292">
        <f>SUM(CK33:CP33)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f>SUM(CR33,CY33)</f>
        <v>121</v>
      </c>
      <c r="CR33" s="292">
        <f>SUM(CS33:CX33)</f>
        <v>121</v>
      </c>
      <c r="CS33" s="292">
        <v>0</v>
      </c>
      <c r="CT33" s="292">
        <v>0</v>
      </c>
      <c r="CU33" s="292">
        <v>40</v>
      </c>
      <c r="CV33" s="292">
        <v>81</v>
      </c>
      <c r="CW33" s="292">
        <v>0</v>
      </c>
      <c r="CX33" s="292">
        <v>0</v>
      </c>
      <c r="CY33" s="292">
        <f>SUM(CZ33:DE33)</f>
        <v>0</v>
      </c>
      <c r="CZ33" s="292">
        <v>0</v>
      </c>
      <c r="DA33" s="292">
        <v>0</v>
      </c>
      <c r="DB33" s="292">
        <v>0</v>
      </c>
      <c r="DC33" s="292">
        <v>0</v>
      </c>
      <c r="DD33" s="292">
        <v>0</v>
      </c>
      <c r="DE33" s="292">
        <v>0</v>
      </c>
      <c r="DF33" s="292">
        <f>SUM(DG33,DN33)</f>
        <v>0</v>
      </c>
      <c r="DG33" s="292">
        <f>SUM(DH33:DM33)</f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f>SUM(DO33:DT33)</f>
        <v>0</v>
      </c>
      <c r="DO33" s="292">
        <v>0</v>
      </c>
      <c r="DP33" s="292">
        <v>0</v>
      </c>
      <c r="DQ33" s="292">
        <v>0</v>
      </c>
      <c r="DR33" s="292">
        <v>0</v>
      </c>
      <c r="DS33" s="292">
        <v>0</v>
      </c>
      <c r="DT33" s="292">
        <v>0</v>
      </c>
      <c r="DU33" s="292">
        <f>SUM(DV33:DY33)</f>
        <v>167</v>
      </c>
      <c r="DV33" s="292">
        <v>0</v>
      </c>
      <c r="DW33" s="292">
        <v>0</v>
      </c>
      <c r="DX33" s="292">
        <v>167</v>
      </c>
      <c r="DY33" s="292">
        <v>0</v>
      </c>
      <c r="DZ33" s="292">
        <f>SUM(EA33,EH33)</f>
        <v>0</v>
      </c>
      <c r="EA33" s="292">
        <f>SUM(EB33:EG33)</f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f>SUM(EI33:EN33)</f>
        <v>0</v>
      </c>
      <c r="EI33" s="292">
        <v>0</v>
      </c>
      <c r="EJ33" s="292">
        <v>0</v>
      </c>
      <c r="EK33" s="292">
        <v>0</v>
      </c>
      <c r="EL33" s="292">
        <v>0</v>
      </c>
      <c r="EM33" s="292">
        <v>0</v>
      </c>
      <c r="EN33" s="292">
        <v>0</v>
      </c>
    </row>
    <row r="34" spans="1:144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SUM(E34,T34,AI34,AX34,BM34,CB34,CQ34,DF34,DU34,DZ34)</f>
        <v>938</v>
      </c>
      <c r="E34" s="292">
        <f>SUM(F34,M34)</f>
        <v>765</v>
      </c>
      <c r="F34" s="292">
        <f>SUM(G34:L34)</f>
        <v>496</v>
      </c>
      <c r="G34" s="292">
        <v>0</v>
      </c>
      <c r="H34" s="292">
        <v>496</v>
      </c>
      <c r="I34" s="292">
        <v>0</v>
      </c>
      <c r="J34" s="292">
        <v>0</v>
      </c>
      <c r="K34" s="292">
        <v>0</v>
      </c>
      <c r="L34" s="292">
        <v>0</v>
      </c>
      <c r="M34" s="292">
        <f>SUM(N34:S34)</f>
        <v>269</v>
      </c>
      <c r="N34" s="292">
        <v>0</v>
      </c>
      <c r="O34" s="292">
        <v>269</v>
      </c>
      <c r="P34" s="292">
        <v>0</v>
      </c>
      <c r="Q34" s="292">
        <v>0</v>
      </c>
      <c r="R34" s="292">
        <v>0</v>
      </c>
      <c r="S34" s="292">
        <v>0</v>
      </c>
      <c r="T34" s="292">
        <f>SUM(U34,AB34)</f>
        <v>16</v>
      </c>
      <c r="U34" s="292">
        <f>SUM(V34:AA34)</f>
        <v>16</v>
      </c>
      <c r="V34" s="292">
        <v>0</v>
      </c>
      <c r="W34" s="292">
        <v>0</v>
      </c>
      <c r="X34" s="292">
        <v>0</v>
      </c>
      <c r="Y34" s="292">
        <v>0</v>
      </c>
      <c r="Z34" s="292">
        <v>0</v>
      </c>
      <c r="AA34" s="292">
        <v>16</v>
      </c>
      <c r="AB34" s="292">
        <f>SUM(AC34:AH34)</f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f>SUM(AJ34,AQ34)</f>
        <v>0</v>
      </c>
      <c r="AJ34" s="292">
        <f>SUM(AK34:AP34)</f>
        <v>0</v>
      </c>
      <c r="AK34" s="292">
        <v>0</v>
      </c>
      <c r="AL34" s="292">
        <v>0</v>
      </c>
      <c r="AM34" s="292">
        <v>0</v>
      </c>
      <c r="AN34" s="292">
        <v>0</v>
      </c>
      <c r="AO34" s="292">
        <v>0</v>
      </c>
      <c r="AP34" s="292">
        <v>0</v>
      </c>
      <c r="AQ34" s="292">
        <f>SUM(AR34:AW34)</f>
        <v>0</v>
      </c>
      <c r="AR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0</v>
      </c>
      <c r="AX34" s="292">
        <f>SUM(AY34,BF34)</f>
        <v>0</v>
      </c>
      <c r="AY34" s="292">
        <f>SUM(AZ34:BE34)</f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f>SUM(BG34:BL34)</f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f>SUM(BN34,BU34)</f>
        <v>0</v>
      </c>
      <c r="BN34" s="292">
        <f>SUM(BO34:BT34)</f>
        <v>0</v>
      </c>
      <c r="BO34" s="292"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f>SUM(BV34:CA34)</f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2">
        <f>SUM(CC34,CJ34)</f>
        <v>0</v>
      </c>
      <c r="CC34" s="292">
        <f>SUM(CD34:CI34)</f>
        <v>0</v>
      </c>
      <c r="CD34" s="292">
        <v>0</v>
      </c>
      <c r="CE34" s="292">
        <v>0</v>
      </c>
      <c r="CF34" s="292">
        <v>0</v>
      </c>
      <c r="CG34" s="292">
        <v>0</v>
      </c>
      <c r="CH34" s="292">
        <v>0</v>
      </c>
      <c r="CI34" s="292">
        <v>0</v>
      </c>
      <c r="CJ34" s="292">
        <f>SUM(CK34:CP34)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f>SUM(CR34,CY34)</f>
        <v>0</v>
      </c>
      <c r="CR34" s="292">
        <f>SUM(CS34:CX34)</f>
        <v>0</v>
      </c>
      <c r="CS34" s="292">
        <v>0</v>
      </c>
      <c r="CT34" s="292">
        <v>0</v>
      </c>
      <c r="CU34" s="292">
        <v>0</v>
      </c>
      <c r="CV34" s="292">
        <v>0</v>
      </c>
      <c r="CW34" s="292">
        <v>0</v>
      </c>
      <c r="CX34" s="292">
        <v>0</v>
      </c>
      <c r="CY34" s="292">
        <f>SUM(CZ34:DE34)</f>
        <v>0</v>
      </c>
      <c r="CZ34" s="292">
        <v>0</v>
      </c>
      <c r="DA34" s="292">
        <v>0</v>
      </c>
      <c r="DB34" s="292">
        <v>0</v>
      </c>
      <c r="DC34" s="292">
        <v>0</v>
      </c>
      <c r="DD34" s="292">
        <v>0</v>
      </c>
      <c r="DE34" s="292">
        <v>0</v>
      </c>
      <c r="DF34" s="292">
        <f>SUM(DG34,DN34)</f>
        <v>0</v>
      </c>
      <c r="DG34" s="292">
        <f>SUM(DH34:DM34)</f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f>SUM(DO34:DT34)</f>
        <v>0</v>
      </c>
      <c r="DO34" s="292">
        <v>0</v>
      </c>
      <c r="DP34" s="292">
        <v>0</v>
      </c>
      <c r="DQ34" s="292">
        <v>0</v>
      </c>
      <c r="DR34" s="292">
        <v>0</v>
      </c>
      <c r="DS34" s="292">
        <v>0</v>
      </c>
      <c r="DT34" s="292">
        <v>0</v>
      </c>
      <c r="DU34" s="292">
        <f>SUM(DV34:DY34)</f>
        <v>146</v>
      </c>
      <c r="DV34" s="292">
        <v>146</v>
      </c>
      <c r="DW34" s="292">
        <v>0</v>
      </c>
      <c r="DX34" s="292">
        <v>0</v>
      </c>
      <c r="DY34" s="292">
        <v>0</v>
      </c>
      <c r="DZ34" s="292">
        <f>SUM(EA34,EH34)</f>
        <v>11</v>
      </c>
      <c r="EA34" s="292">
        <f>SUM(EB34:EG34)</f>
        <v>11</v>
      </c>
      <c r="EB34" s="292">
        <v>0</v>
      </c>
      <c r="EC34" s="292">
        <v>0</v>
      </c>
      <c r="ED34" s="292">
        <v>11</v>
      </c>
      <c r="EE34" s="292">
        <v>0</v>
      </c>
      <c r="EF34" s="292">
        <v>0</v>
      </c>
      <c r="EG34" s="292">
        <v>0</v>
      </c>
      <c r="EH34" s="292">
        <f>SUM(EI34:EN34)</f>
        <v>0</v>
      </c>
      <c r="EI34" s="292">
        <v>0</v>
      </c>
      <c r="EJ34" s="292">
        <v>0</v>
      </c>
      <c r="EK34" s="292">
        <v>0</v>
      </c>
      <c r="EL34" s="292">
        <v>0</v>
      </c>
      <c r="EM34" s="292">
        <v>0</v>
      </c>
      <c r="EN34" s="292">
        <v>0</v>
      </c>
    </row>
    <row r="35" spans="1:144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SUM(E35,T35,AI35,AX35,BM35,CB35,CQ35,DF35,DU35,DZ35)</f>
        <v>1831</v>
      </c>
      <c r="E35" s="292">
        <f>SUM(F35,M35)</f>
        <v>1783</v>
      </c>
      <c r="F35" s="292">
        <f>SUM(G35:L35)</f>
        <v>1134</v>
      </c>
      <c r="G35" s="292">
        <v>0</v>
      </c>
      <c r="H35" s="292">
        <v>1134</v>
      </c>
      <c r="I35" s="292">
        <v>0</v>
      </c>
      <c r="J35" s="292">
        <v>0</v>
      </c>
      <c r="K35" s="292">
        <v>0</v>
      </c>
      <c r="L35" s="292">
        <v>0</v>
      </c>
      <c r="M35" s="292">
        <f>SUM(N35:S35)</f>
        <v>649</v>
      </c>
      <c r="N35" s="292">
        <v>0</v>
      </c>
      <c r="O35" s="292">
        <v>649</v>
      </c>
      <c r="P35" s="292">
        <v>0</v>
      </c>
      <c r="Q35" s="292">
        <v>0</v>
      </c>
      <c r="R35" s="292">
        <v>0</v>
      </c>
      <c r="S35" s="292">
        <v>0</v>
      </c>
      <c r="T35" s="292">
        <f>SUM(U35,AB35)</f>
        <v>0</v>
      </c>
      <c r="U35" s="292">
        <f>SUM(V35:AA35)</f>
        <v>0</v>
      </c>
      <c r="V35" s="292">
        <v>0</v>
      </c>
      <c r="W35" s="292">
        <v>0</v>
      </c>
      <c r="X35" s="292">
        <v>0</v>
      </c>
      <c r="Y35" s="292">
        <v>0</v>
      </c>
      <c r="Z35" s="292">
        <v>0</v>
      </c>
      <c r="AA35" s="292">
        <v>0</v>
      </c>
      <c r="AB35" s="292">
        <f>SUM(AC35:AH35)</f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f>SUM(AJ35,AQ35)</f>
        <v>0</v>
      </c>
      <c r="AJ35" s="292">
        <f>SUM(AK35:AP35)</f>
        <v>0</v>
      </c>
      <c r="AK35" s="292">
        <v>0</v>
      </c>
      <c r="AL35" s="292">
        <v>0</v>
      </c>
      <c r="AM35" s="292">
        <v>0</v>
      </c>
      <c r="AN35" s="292">
        <v>0</v>
      </c>
      <c r="AO35" s="292">
        <v>0</v>
      </c>
      <c r="AP35" s="292">
        <v>0</v>
      </c>
      <c r="AQ35" s="292">
        <f>SUM(AR35:AW35)</f>
        <v>0</v>
      </c>
      <c r="AR35" s="292">
        <v>0</v>
      </c>
      <c r="AS35" s="292">
        <v>0</v>
      </c>
      <c r="AT35" s="292">
        <v>0</v>
      </c>
      <c r="AU35" s="292">
        <v>0</v>
      </c>
      <c r="AV35" s="292">
        <v>0</v>
      </c>
      <c r="AW35" s="292">
        <v>0</v>
      </c>
      <c r="AX35" s="292">
        <f>SUM(AY35,BF35)</f>
        <v>0</v>
      </c>
      <c r="AY35" s="292">
        <f>SUM(AZ35:BE35)</f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2">
        <v>0</v>
      </c>
      <c r="BF35" s="292">
        <f>SUM(BG35:BL35)</f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v>0</v>
      </c>
      <c r="BL35" s="292">
        <v>0</v>
      </c>
      <c r="BM35" s="292">
        <f>SUM(BN35,BU35)</f>
        <v>0</v>
      </c>
      <c r="BN35" s="292">
        <f>SUM(BO35:BT35)</f>
        <v>0</v>
      </c>
      <c r="BO35" s="292"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f>SUM(BV35:CA35)</f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2">
        <f>SUM(CC35,CJ35)</f>
        <v>0</v>
      </c>
      <c r="CC35" s="292">
        <f>SUM(CD35:CI35)</f>
        <v>0</v>
      </c>
      <c r="CD35" s="292">
        <v>0</v>
      </c>
      <c r="CE35" s="292">
        <v>0</v>
      </c>
      <c r="CF35" s="292">
        <v>0</v>
      </c>
      <c r="CG35" s="292">
        <v>0</v>
      </c>
      <c r="CH35" s="292">
        <v>0</v>
      </c>
      <c r="CI35" s="292">
        <v>0</v>
      </c>
      <c r="CJ35" s="292">
        <f>SUM(CK35:CP35)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f>SUM(CR35,CY35)</f>
        <v>0</v>
      </c>
      <c r="CR35" s="292">
        <f>SUM(CS35:CX35)</f>
        <v>0</v>
      </c>
      <c r="CS35" s="292">
        <v>0</v>
      </c>
      <c r="CT35" s="292">
        <v>0</v>
      </c>
      <c r="CU35" s="292">
        <v>0</v>
      </c>
      <c r="CV35" s="292">
        <v>0</v>
      </c>
      <c r="CW35" s="292">
        <v>0</v>
      </c>
      <c r="CX35" s="292">
        <v>0</v>
      </c>
      <c r="CY35" s="292">
        <f>SUM(CZ35:DE35)</f>
        <v>0</v>
      </c>
      <c r="CZ35" s="292">
        <v>0</v>
      </c>
      <c r="DA35" s="292">
        <v>0</v>
      </c>
      <c r="DB35" s="292">
        <v>0</v>
      </c>
      <c r="DC35" s="292">
        <v>0</v>
      </c>
      <c r="DD35" s="292">
        <v>0</v>
      </c>
      <c r="DE35" s="292">
        <v>0</v>
      </c>
      <c r="DF35" s="292">
        <f>SUM(DG35,DN35)</f>
        <v>48</v>
      </c>
      <c r="DG35" s="292">
        <f>SUM(DH35:DM35)</f>
        <v>48</v>
      </c>
      <c r="DH35" s="292">
        <v>0</v>
      </c>
      <c r="DI35" s="292">
        <v>0</v>
      </c>
      <c r="DJ35" s="292">
        <v>48</v>
      </c>
      <c r="DK35" s="292">
        <v>0</v>
      </c>
      <c r="DL35" s="292">
        <v>0</v>
      </c>
      <c r="DM35" s="292">
        <v>0</v>
      </c>
      <c r="DN35" s="292">
        <f>SUM(DO35:DT35)</f>
        <v>0</v>
      </c>
      <c r="DO35" s="292">
        <v>0</v>
      </c>
      <c r="DP35" s="292">
        <v>0</v>
      </c>
      <c r="DQ35" s="292">
        <v>0</v>
      </c>
      <c r="DR35" s="292">
        <v>0</v>
      </c>
      <c r="DS35" s="292">
        <v>0</v>
      </c>
      <c r="DT35" s="292">
        <v>0</v>
      </c>
      <c r="DU35" s="292">
        <f>SUM(DV35:DY35)</f>
        <v>0</v>
      </c>
      <c r="DV35" s="292">
        <v>0</v>
      </c>
      <c r="DW35" s="292">
        <v>0</v>
      </c>
      <c r="DX35" s="292">
        <v>0</v>
      </c>
      <c r="DY35" s="292">
        <v>0</v>
      </c>
      <c r="DZ35" s="292">
        <f>SUM(EA35,EH35)</f>
        <v>0</v>
      </c>
      <c r="EA35" s="292">
        <f>SUM(EB35:EG35)</f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f>SUM(EI35:EN35)</f>
        <v>0</v>
      </c>
      <c r="EI35" s="292">
        <v>0</v>
      </c>
      <c r="EJ35" s="292">
        <v>0</v>
      </c>
      <c r="EK35" s="292">
        <v>0</v>
      </c>
      <c r="EL35" s="292">
        <v>0</v>
      </c>
      <c r="EM35" s="292">
        <v>0</v>
      </c>
      <c r="EN35" s="292">
        <v>0</v>
      </c>
    </row>
    <row r="36" spans="1:144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SUM(E36,T36,AI36,AX36,BM36,CB36,CQ36,DF36,DU36,DZ36)</f>
        <v>5877</v>
      </c>
      <c r="E36" s="292">
        <f>SUM(F36,M36)</f>
        <v>0</v>
      </c>
      <c r="F36" s="292">
        <f>SUM(G36:L36)</f>
        <v>0</v>
      </c>
      <c r="G36" s="292">
        <v>0</v>
      </c>
      <c r="H36" s="292">
        <v>0</v>
      </c>
      <c r="I36" s="292">
        <v>0</v>
      </c>
      <c r="J36" s="292">
        <v>0</v>
      </c>
      <c r="K36" s="292">
        <v>0</v>
      </c>
      <c r="L36" s="292">
        <v>0</v>
      </c>
      <c r="M36" s="292">
        <f>SUM(N36:S36)</f>
        <v>0</v>
      </c>
      <c r="N36" s="292">
        <v>0</v>
      </c>
      <c r="O36" s="292">
        <v>0</v>
      </c>
      <c r="P36" s="292">
        <v>0</v>
      </c>
      <c r="Q36" s="292">
        <v>0</v>
      </c>
      <c r="R36" s="292">
        <v>0</v>
      </c>
      <c r="S36" s="292">
        <v>0</v>
      </c>
      <c r="T36" s="292">
        <f>SUM(U36,AB36)</f>
        <v>1036</v>
      </c>
      <c r="U36" s="292">
        <f>SUM(V36:AA36)</f>
        <v>474</v>
      </c>
      <c r="V36" s="292">
        <v>0</v>
      </c>
      <c r="W36" s="292">
        <v>0</v>
      </c>
      <c r="X36" s="292">
        <v>169</v>
      </c>
      <c r="Y36" s="292">
        <v>224</v>
      </c>
      <c r="Z36" s="292">
        <v>0</v>
      </c>
      <c r="AA36" s="292">
        <v>81</v>
      </c>
      <c r="AB36" s="292">
        <f>SUM(AC36:AH36)</f>
        <v>562</v>
      </c>
      <c r="AC36" s="292">
        <v>0</v>
      </c>
      <c r="AD36" s="292">
        <v>0</v>
      </c>
      <c r="AE36" s="292">
        <v>184</v>
      </c>
      <c r="AF36" s="292">
        <v>23</v>
      </c>
      <c r="AG36" s="292">
        <v>0</v>
      </c>
      <c r="AH36" s="292">
        <v>355</v>
      </c>
      <c r="AI36" s="292">
        <f>SUM(AJ36,AQ36)</f>
        <v>0</v>
      </c>
      <c r="AJ36" s="292">
        <f>SUM(AK36:AP36)</f>
        <v>0</v>
      </c>
      <c r="AK36" s="292">
        <v>0</v>
      </c>
      <c r="AL36" s="292">
        <v>0</v>
      </c>
      <c r="AM36" s="292">
        <v>0</v>
      </c>
      <c r="AN36" s="292">
        <v>0</v>
      </c>
      <c r="AO36" s="292">
        <v>0</v>
      </c>
      <c r="AP36" s="292">
        <v>0</v>
      </c>
      <c r="AQ36" s="292">
        <f>SUM(AR36:AW36)</f>
        <v>0</v>
      </c>
      <c r="AR36" s="292">
        <v>0</v>
      </c>
      <c r="AS36" s="292">
        <v>0</v>
      </c>
      <c r="AT36" s="292">
        <v>0</v>
      </c>
      <c r="AU36" s="292">
        <v>0</v>
      </c>
      <c r="AV36" s="292">
        <v>0</v>
      </c>
      <c r="AW36" s="292">
        <v>0</v>
      </c>
      <c r="AX36" s="292">
        <f>SUM(AY36,BF36)</f>
        <v>0</v>
      </c>
      <c r="AY36" s="292">
        <f>SUM(AZ36:BE36)</f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2">
        <v>0</v>
      </c>
      <c r="BF36" s="292">
        <f>SUM(BG36:BL36)</f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v>0</v>
      </c>
      <c r="BL36" s="292">
        <v>0</v>
      </c>
      <c r="BM36" s="292">
        <f>SUM(BN36,BU36)</f>
        <v>0</v>
      </c>
      <c r="BN36" s="292">
        <f>SUM(BO36:BT36)</f>
        <v>0</v>
      </c>
      <c r="BO36" s="292"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f>SUM(BV36:CA36)</f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2">
        <f>SUM(CC36,CJ36)</f>
        <v>4435</v>
      </c>
      <c r="CC36" s="292">
        <f>SUM(CD36:CI36)</f>
        <v>4056</v>
      </c>
      <c r="CD36" s="292">
        <v>0</v>
      </c>
      <c r="CE36" s="292">
        <v>4056</v>
      </c>
      <c r="CF36" s="292">
        <v>0</v>
      </c>
      <c r="CG36" s="292">
        <v>0</v>
      </c>
      <c r="CH36" s="292">
        <v>0</v>
      </c>
      <c r="CI36" s="292">
        <v>0</v>
      </c>
      <c r="CJ36" s="292">
        <f>SUM(CK36:CP36)</f>
        <v>379</v>
      </c>
      <c r="CK36" s="292">
        <v>0</v>
      </c>
      <c r="CL36" s="292">
        <v>365</v>
      </c>
      <c r="CM36" s="292">
        <v>0</v>
      </c>
      <c r="CN36" s="292">
        <v>0</v>
      </c>
      <c r="CO36" s="292">
        <v>14</v>
      </c>
      <c r="CP36" s="292">
        <v>0</v>
      </c>
      <c r="CQ36" s="292">
        <f>SUM(CR36,CY36)</f>
        <v>0</v>
      </c>
      <c r="CR36" s="292">
        <f>SUM(CS36:CX36)</f>
        <v>0</v>
      </c>
      <c r="CS36" s="292">
        <v>0</v>
      </c>
      <c r="CT36" s="292">
        <v>0</v>
      </c>
      <c r="CU36" s="292">
        <v>0</v>
      </c>
      <c r="CV36" s="292">
        <v>0</v>
      </c>
      <c r="CW36" s="292">
        <v>0</v>
      </c>
      <c r="CX36" s="292">
        <v>0</v>
      </c>
      <c r="CY36" s="292">
        <f>SUM(CZ36:DE36)</f>
        <v>0</v>
      </c>
      <c r="CZ36" s="292">
        <v>0</v>
      </c>
      <c r="DA36" s="292">
        <v>0</v>
      </c>
      <c r="DB36" s="292">
        <v>0</v>
      </c>
      <c r="DC36" s="292">
        <v>0</v>
      </c>
      <c r="DD36" s="292">
        <v>0</v>
      </c>
      <c r="DE36" s="292">
        <v>0</v>
      </c>
      <c r="DF36" s="292">
        <f>SUM(DG36,DN36)</f>
        <v>0</v>
      </c>
      <c r="DG36" s="292">
        <f>SUM(DH36:DM36)</f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f>SUM(DO36:DT36)</f>
        <v>0</v>
      </c>
      <c r="DO36" s="292">
        <v>0</v>
      </c>
      <c r="DP36" s="292">
        <v>0</v>
      </c>
      <c r="DQ36" s="292">
        <v>0</v>
      </c>
      <c r="DR36" s="292">
        <v>0</v>
      </c>
      <c r="DS36" s="292">
        <v>0</v>
      </c>
      <c r="DT36" s="292">
        <v>0</v>
      </c>
      <c r="DU36" s="292">
        <f>SUM(DV36:DY36)</f>
        <v>406</v>
      </c>
      <c r="DV36" s="292">
        <v>327</v>
      </c>
      <c r="DW36" s="292">
        <v>0</v>
      </c>
      <c r="DX36" s="292">
        <v>79</v>
      </c>
      <c r="DY36" s="292">
        <v>0</v>
      </c>
      <c r="DZ36" s="292">
        <f>SUM(EA36,EH36)</f>
        <v>0</v>
      </c>
      <c r="EA36" s="292">
        <f>SUM(EB36:EG36)</f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f>SUM(EI36:EN36)</f>
        <v>0</v>
      </c>
      <c r="EI36" s="292">
        <v>0</v>
      </c>
      <c r="EJ36" s="292">
        <v>0</v>
      </c>
      <c r="EK36" s="292">
        <v>0</v>
      </c>
      <c r="EL36" s="292">
        <v>0</v>
      </c>
      <c r="EM36" s="292">
        <v>0</v>
      </c>
      <c r="EN36" s="292">
        <v>0</v>
      </c>
    </row>
    <row r="37" spans="1:144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SUM(E37,T37,AI37,AX37,BM37,CB37,CQ37,DF37,DU37,DZ37)</f>
        <v>13630</v>
      </c>
      <c r="E37" s="292">
        <f>SUM(F37,M37)</f>
        <v>11631</v>
      </c>
      <c r="F37" s="292">
        <f>SUM(G37:L37)</f>
        <v>11056</v>
      </c>
      <c r="G37" s="292">
        <v>0</v>
      </c>
      <c r="H37" s="292">
        <v>11056</v>
      </c>
      <c r="I37" s="292">
        <v>0</v>
      </c>
      <c r="J37" s="292">
        <v>0</v>
      </c>
      <c r="K37" s="292">
        <v>0</v>
      </c>
      <c r="L37" s="292">
        <v>0</v>
      </c>
      <c r="M37" s="292">
        <f>SUM(N37:S37)</f>
        <v>575</v>
      </c>
      <c r="N37" s="292">
        <v>0</v>
      </c>
      <c r="O37" s="292">
        <v>575</v>
      </c>
      <c r="P37" s="292">
        <v>0</v>
      </c>
      <c r="Q37" s="292">
        <v>0</v>
      </c>
      <c r="R37" s="292">
        <v>0</v>
      </c>
      <c r="S37" s="292">
        <v>0</v>
      </c>
      <c r="T37" s="292">
        <f>SUM(U37,AB37)</f>
        <v>1093</v>
      </c>
      <c r="U37" s="292">
        <f>SUM(V37:AA37)</f>
        <v>7</v>
      </c>
      <c r="V37" s="292">
        <v>0</v>
      </c>
      <c r="W37" s="292">
        <v>0</v>
      </c>
      <c r="X37" s="292">
        <v>0</v>
      </c>
      <c r="Y37" s="292">
        <v>0</v>
      </c>
      <c r="Z37" s="292">
        <v>0</v>
      </c>
      <c r="AA37" s="292">
        <v>7</v>
      </c>
      <c r="AB37" s="292">
        <f>SUM(AC37:AH37)</f>
        <v>1086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1086</v>
      </c>
      <c r="AI37" s="292">
        <f>SUM(AJ37,AQ37)</f>
        <v>0</v>
      </c>
      <c r="AJ37" s="292">
        <f>SUM(AK37:AP37)</f>
        <v>0</v>
      </c>
      <c r="AK37" s="292">
        <v>0</v>
      </c>
      <c r="AL37" s="292">
        <v>0</v>
      </c>
      <c r="AM37" s="292">
        <v>0</v>
      </c>
      <c r="AN37" s="292">
        <v>0</v>
      </c>
      <c r="AO37" s="292">
        <v>0</v>
      </c>
      <c r="AP37" s="292">
        <v>0</v>
      </c>
      <c r="AQ37" s="292">
        <f>SUM(AR37:AW37)</f>
        <v>0</v>
      </c>
      <c r="AR37" s="292">
        <v>0</v>
      </c>
      <c r="AS37" s="292">
        <v>0</v>
      </c>
      <c r="AT37" s="292">
        <v>0</v>
      </c>
      <c r="AU37" s="292">
        <v>0</v>
      </c>
      <c r="AV37" s="292">
        <v>0</v>
      </c>
      <c r="AW37" s="292">
        <v>0</v>
      </c>
      <c r="AX37" s="292">
        <f>SUM(AY37,BF37)</f>
        <v>0</v>
      </c>
      <c r="AY37" s="292">
        <f>SUM(AZ37:BE37)</f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2">
        <v>0</v>
      </c>
      <c r="BF37" s="292">
        <f>SUM(BG37:BL37)</f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v>0</v>
      </c>
      <c r="BL37" s="292">
        <v>0</v>
      </c>
      <c r="BM37" s="292">
        <f>SUM(BN37,BU37)</f>
        <v>0</v>
      </c>
      <c r="BN37" s="292">
        <f>SUM(BO37:BT37)</f>
        <v>0</v>
      </c>
      <c r="BO37" s="292"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f>SUM(BV37:CA37)</f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2">
        <f>SUM(CC37,CJ37)</f>
        <v>0</v>
      </c>
      <c r="CC37" s="292">
        <f>SUM(CD37:CI37)</f>
        <v>0</v>
      </c>
      <c r="CD37" s="292">
        <v>0</v>
      </c>
      <c r="CE37" s="292">
        <v>0</v>
      </c>
      <c r="CF37" s="292">
        <v>0</v>
      </c>
      <c r="CG37" s="292">
        <v>0</v>
      </c>
      <c r="CH37" s="292">
        <v>0</v>
      </c>
      <c r="CI37" s="292">
        <v>0</v>
      </c>
      <c r="CJ37" s="292">
        <f>SUM(CK37:CP37)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f>SUM(CR37,CY37)</f>
        <v>590</v>
      </c>
      <c r="CR37" s="292">
        <f>SUM(CS37:CX37)</f>
        <v>590</v>
      </c>
      <c r="CS37" s="292">
        <v>0</v>
      </c>
      <c r="CT37" s="292">
        <v>0</v>
      </c>
      <c r="CU37" s="292">
        <v>226</v>
      </c>
      <c r="CV37" s="292">
        <v>364</v>
      </c>
      <c r="CW37" s="292">
        <v>0</v>
      </c>
      <c r="CX37" s="292">
        <v>0</v>
      </c>
      <c r="CY37" s="292">
        <f>SUM(CZ37:DE37)</f>
        <v>0</v>
      </c>
      <c r="CZ37" s="292">
        <v>0</v>
      </c>
      <c r="DA37" s="292">
        <v>0</v>
      </c>
      <c r="DB37" s="292">
        <v>0</v>
      </c>
      <c r="DC37" s="292">
        <v>0</v>
      </c>
      <c r="DD37" s="292">
        <v>0</v>
      </c>
      <c r="DE37" s="292">
        <v>0</v>
      </c>
      <c r="DF37" s="292">
        <f>SUM(DG37,DN37)</f>
        <v>0</v>
      </c>
      <c r="DG37" s="292">
        <f>SUM(DH37:DM37)</f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f>SUM(DO37:DT37)</f>
        <v>0</v>
      </c>
      <c r="DO37" s="292">
        <v>0</v>
      </c>
      <c r="DP37" s="292">
        <v>0</v>
      </c>
      <c r="DQ37" s="292">
        <v>0</v>
      </c>
      <c r="DR37" s="292">
        <v>0</v>
      </c>
      <c r="DS37" s="292">
        <v>0</v>
      </c>
      <c r="DT37" s="292">
        <v>0</v>
      </c>
      <c r="DU37" s="292">
        <f>SUM(DV37:DY37)</f>
        <v>316</v>
      </c>
      <c r="DV37" s="292">
        <v>316</v>
      </c>
      <c r="DW37" s="292">
        <v>0</v>
      </c>
      <c r="DX37" s="292">
        <v>0</v>
      </c>
      <c r="DY37" s="292">
        <v>0</v>
      </c>
      <c r="DZ37" s="292">
        <f>SUM(EA37,EH37)</f>
        <v>0</v>
      </c>
      <c r="EA37" s="292">
        <f>SUM(EB37:EG37)</f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f>SUM(EI37:EN37)</f>
        <v>0</v>
      </c>
      <c r="EI37" s="292">
        <v>0</v>
      </c>
      <c r="EJ37" s="292">
        <v>0</v>
      </c>
      <c r="EK37" s="292">
        <v>0</v>
      </c>
      <c r="EL37" s="292">
        <v>0</v>
      </c>
      <c r="EM37" s="292">
        <v>0</v>
      </c>
      <c r="EN37" s="292">
        <v>0</v>
      </c>
    </row>
    <row r="38" spans="1:144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SUM(E38,T38,AI38,AX38,BM38,CB38,CQ38,DF38,DU38,DZ38)</f>
        <v>3437</v>
      </c>
      <c r="E38" s="292">
        <f>SUM(F38,M38)</f>
        <v>821</v>
      </c>
      <c r="F38" s="292">
        <f>SUM(G38:L38)</f>
        <v>595</v>
      </c>
      <c r="G38" s="292">
        <v>0</v>
      </c>
      <c r="H38" s="292">
        <v>595</v>
      </c>
      <c r="I38" s="292">
        <v>0</v>
      </c>
      <c r="J38" s="292">
        <v>0</v>
      </c>
      <c r="K38" s="292">
        <v>0</v>
      </c>
      <c r="L38" s="292">
        <v>0</v>
      </c>
      <c r="M38" s="292">
        <f>SUM(N38:S38)</f>
        <v>226</v>
      </c>
      <c r="N38" s="292">
        <v>0</v>
      </c>
      <c r="O38" s="292">
        <v>226</v>
      </c>
      <c r="P38" s="292">
        <v>0</v>
      </c>
      <c r="Q38" s="292">
        <v>0</v>
      </c>
      <c r="R38" s="292">
        <v>0</v>
      </c>
      <c r="S38" s="292">
        <v>0</v>
      </c>
      <c r="T38" s="292">
        <f>SUM(U38,AB38)</f>
        <v>0</v>
      </c>
      <c r="U38" s="292">
        <f>SUM(V38:AA38)</f>
        <v>0</v>
      </c>
      <c r="V38" s="292">
        <v>0</v>
      </c>
      <c r="W38" s="292">
        <v>0</v>
      </c>
      <c r="X38" s="292">
        <v>0</v>
      </c>
      <c r="Y38" s="292">
        <v>0</v>
      </c>
      <c r="Z38" s="292">
        <v>0</v>
      </c>
      <c r="AA38" s="292">
        <v>0</v>
      </c>
      <c r="AB38" s="292">
        <f>SUM(AC38:AH38)</f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f>SUM(AJ38,AQ38)</f>
        <v>436</v>
      </c>
      <c r="AJ38" s="292">
        <f>SUM(AK38:AP38)</f>
        <v>414</v>
      </c>
      <c r="AK38" s="292">
        <v>0</v>
      </c>
      <c r="AL38" s="292">
        <v>414</v>
      </c>
      <c r="AM38" s="292">
        <v>0</v>
      </c>
      <c r="AN38" s="292">
        <v>0</v>
      </c>
      <c r="AO38" s="292">
        <v>0</v>
      </c>
      <c r="AP38" s="292">
        <v>0</v>
      </c>
      <c r="AQ38" s="292">
        <f>SUM(AR38:AW38)</f>
        <v>22</v>
      </c>
      <c r="AR38" s="292">
        <v>0</v>
      </c>
      <c r="AS38" s="292">
        <v>22</v>
      </c>
      <c r="AT38" s="292">
        <v>0</v>
      </c>
      <c r="AU38" s="292">
        <v>0</v>
      </c>
      <c r="AV38" s="292">
        <v>0</v>
      </c>
      <c r="AW38" s="292">
        <v>0</v>
      </c>
      <c r="AX38" s="292">
        <f>SUM(AY38,BF38)</f>
        <v>0</v>
      </c>
      <c r="AY38" s="292">
        <f>SUM(AZ38:BE38)</f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2">
        <v>0</v>
      </c>
      <c r="BF38" s="292">
        <f>SUM(BG38:BL38)</f>
        <v>0</v>
      </c>
      <c r="BG38" s="292">
        <v>0</v>
      </c>
      <c r="BH38" s="292">
        <v>0</v>
      </c>
      <c r="BI38" s="292">
        <v>0</v>
      </c>
      <c r="BJ38" s="292">
        <v>0</v>
      </c>
      <c r="BK38" s="292">
        <v>0</v>
      </c>
      <c r="BL38" s="292">
        <v>0</v>
      </c>
      <c r="BM38" s="292">
        <f>SUM(BN38,BU38)</f>
        <v>0</v>
      </c>
      <c r="BN38" s="292">
        <f>SUM(BO38:BT38)</f>
        <v>0</v>
      </c>
      <c r="BO38" s="292"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f>SUM(BV38:CA38)</f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2">
        <f>SUM(CC38,CJ38)</f>
        <v>1400</v>
      </c>
      <c r="CC38" s="292">
        <f>SUM(CD38:CI38)</f>
        <v>1324</v>
      </c>
      <c r="CD38" s="292">
        <v>0</v>
      </c>
      <c r="CE38" s="292">
        <v>1324</v>
      </c>
      <c r="CF38" s="292">
        <v>0</v>
      </c>
      <c r="CG38" s="292">
        <v>0</v>
      </c>
      <c r="CH38" s="292">
        <v>0</v>
      </c>
      <c r="CI38" s="292">
        <v>0</v>
      </c>
      <c r="CJ38" s="292">
        <f>SUM(CK38:CP38)</f>
        <v>76</v>
      </c>
      <c r="CK38" s="292">
        <v>0</v>
      </c>
      <c r="CL38" s="292">
        <v>76</v>
      </c>
      <c r="CM38" s="292">
        <v>0</v>
      </c>
      <c r="CN38" s="292">
        <v>0</v>
      </c>
      <c r="CO38" s="292">
        <v>0</v>
      </c>
      <c r="CP38" s="292">
        <v>0</v>
      </c>
      <c r="CQ38" s="292">
        <f>SUM(CR38,CY38)</f>
        <v>318</v>
      </c>
      <c r="CR38" s="292">
        <f>SUM(CS38:CX38)</f>
        <v>315</v>
      </c>
      <c r="CS38" s="292">
        <v>0</v>
      </c>
      <c r="CT38" s="292">
        <v>0</v>
      </c>
      <c r="CU38" s="292">
        <v>127</v>
      </c>
      <c r="CV38" s="292">
        <v>188</v>
      </c>
      <c r="CW38" s="292">
        <v>0</v>
      </c>
      <c r="CX38" s="292">
        <v>0</v>
      </c>
      <c r="CY38" s="292">
        <f>SUM(CZ38:DE38)</f>
        <v>3</v>
      </c>
      <c r="CZ38" s="292">
        <v>0</v>
      </c>
      <c r="DA38" s="292">
        <v>0</v>
      </c>
      <c r="DB38" s="292">
        <v>3</v>
      </c>
      <c r="DC38" s="292">
        <v>0</v>
      </c>
      <c r="DD38" s="292">
        <v>0</v>
      </c>
      <c r="DE38" s="292">
        <v>0</v>
      </c>
      <c r="DF38" s="292">
        <f>SUM(DG38,DN38)</f>
        <v>0</v>
      </c>
      <c r="DG38" s="292">
        <f>SUM(DH38:DM38)</f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f>SUM(DO38:DT38)</f>
        <v>0</v>
      </c>
      <c r="DO38" s="292">
        <v>0</v>
      </c>
      <c r="DP38" s="292">
        <v>0</v>
      </c>
      <c r="DQ38" s="292">
        <v>0</v>
      </c>
      <c r="DR38" s="292">
        <v>0</v>
      </c>
      <c r="DS38" s="292">
        <v>0</v>
      </c>
      <c r="DT38" s="292">
        <v>0</v>
      </c>
      <c r="DU38" s="292">
        <f>SUM(DV38:DY38)</f>
        <v>462</v>
      </c>
      <c r="DV38" s="292">
        <v>0</v>
      </c>
      <c r="DW38" s="292">
        <v>0</v>
      </c>
      <c r="DX38" s="292">
        <v>462</v>
      </c>
      <c r="DY38" s="292">
        <v>0</v>
      </c>
      <c r="DZ38" s="292">
        <f>SUM(EA38,EH38)</f>
        <v>0</v>
      </c>
      <c r="EA38" s="292">
        <f>SUM(EB38:EG38)</f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f>SUM(EI38:EN38)</f>
        <v>0</v>
      </c>
      <c r="EI38" s="292">
        <v>0</v>
      </c>
      <c r="EJ38" s="292">
        <v>0</v>
      </c>
      <c r="EK38" s="292">
        <v>0</v>
      </c>
      <c r="EL38" s="292">
        <v>0</v>
      </c>
      <c r="EM38" s="292">
        <v>0</v>
      </c>
      <c r="EN38" s="292">
        <v>0</v>
      </c>
    </row>
    <row r="39" spans="1:144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SUM(E39,T39,AI39,AX39,BM39,CB39,CQ39,DF39,DU39,DZ39)</f>
        <v>2689</v>
      </c>
      <c r="E39" s="292">
        <f>SUM(F39,M39)</f>
        <v>1991</v>
      </c>
      <c r="F39" s="292">
        <f>SUM(G39:L39)</f>
        <v>1991</v>
      </c>
      <c r="G39" s="292">
        <v>0</v>
      </c>
      <c r="H39" s="292">
        <v>1957</v>
      </c>
      <c r="I39" s="292">
        <v>0</v>
      </c>
      <c r="J39" s="292">
        <v>0</v>
      </c>
      <c r="K39" s="292">
        <v>0</v>
      </c>
      <c r="L39" s="292">
        <v>34</v>
      </c>
      <c r="M39" s="292">
        <f>SUM(N39:S39)</f>
        <v>0</v>
      </c>
      <c r="N39" s="292">
        <v>0</v>
      </c>
      <c r="O39" s="292">
        <v>0</v>
      </c>
      <c r="P39" s="292">
        <v>0</v>
      </c>
      <c r="Q39" s="292">
        <v>0</v>
      </c>
      <c r="R39" s="292">
        <v>0</v>
      </c>
      <c r="S39" s="292">
        <v>0</v>
      </c>
      <c r="T39" s="292">
        <f>SUM(U39,AB39)</f>
        <v>49</v>
      </c>
      <c r="U39" s="292">
        <f>SUM(V39:AA39)</f>
        <v>49</v>
      </c>
      <c r="V39" s="292">
        <v>0</v>
      </c>
      <c r="W39" s="292">
        <v>0</v>
      </c>
      <c r="X39" s="292">
        <v>0</v>
      </c>
      <c r="Y39" s="292">
        <v>0</v>
      </c>
      <c r="Z39" s="292">
        <v>0</v>
      </c>
      <c r="AA39" s="292">
        <v>49</v>
      </c>
      <c r="AB39" s="292">
        <f>SUM(AC39:AH39)</f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f>SUM(AJ39,AQ39)</f>
        <v>1</v>
      </c>
      <c r="AJ39" s="292">
        <f>SUM(AK39:AP39)</f>
        <v>0</v>
      </c>
      <c r="AK39" s="292">
        <v>0</v>
      </c>
      <c r="AL39" s="292">
        <v>0</v>
      </c>
      <c r="AM39" s="292">
        <v>0</v>
      </c>
      <c r="AN39" s="292">
        <v>0</v>
      </c>
      <c r="AO39" s="292">
        <v>0</v>
      </c>
      <c r="AP39" s="292">
        <v>0</v>
      </c>
      <c r="AQ39" s="292">
        <f>SUM(AR39:AW39)</f>
        <v>1</v>
      </c>
      <c r="AR39" s="292">
        <v>0</v>
      </c>
      <c r="AS39" s="292">
        <v>0</v>
      </c>
      <c r="AT39" s="292">
        <v>0</v>
      </c>
      <c r="AU39" s="292">
        <v>1</v>
      </c>
      <c r="AV39" s="292">
        <v>0</v>
      </c>
      <c r="AW39" s="292">
        <v>0</v>
      </c>
      <c r="AX39" s="292">
        <f>SUM(AY39,BF39)</f>
        <v>0</v>
      </c>
      <c r="AY39" s="292">
        <f>SUM(AZ39:BE39)</f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2">
        <v>0</v>
      </c>
      <c r="BF39" s="292">
        <f>SUM(BG39:BL39)</f>
        <v>0</v>
      </c>
      <c r="BG39" s="292">
        <v>0</v>
      </c>
      <c r="BH39" s="292">
        <v>0</v>
      </c>
      <c r="BI39" s="292">
        <v>0</v>
      </c>
      <c r="BJ39" s="292">
        <v>0</v>
      </c>
      <c r="BK39" s="292">
        <v>0</v>
      </c>
      <c r="BL39" s="292">
        <v>0</v>
      </c>
      <c r="BM39" s="292">
        <f>SUM(BN39,BU39)</f>
        <v>0</v>
      </c>
      <c r="BN39" s="292">
        <f>SUM(BO39:BT39)</f>
        <v>0</v>
      </c>
      <c r="BO39" s="292"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f>SUM(BV39:CA39)</f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2">
        <f>SUM(CC39,CJ39)</f>
        <v>0</v>
      </c>
      <c r="CC39" s="292">
        <f>SUM(CD39:CI39)</f>
        <v>0</v>
      </c>
      <c r="CD39" s="292">
        <v>0</v>
      </c>
      <c r="CE39" s="292">
        <v>0</v>
      </c>
      <c r="CF39" s="292">
        <v>0</v>
      </c>
      <c r="CG39" s="292">
        <v>0</v>
      </c>
      <c r="CH39" s="292">
        <v>0</v>
      </c>
      <c r="CI39" s="292">
        <v>0</v>
      </c>
      <c r="CJ39" s="292">
        <f>SUM(CK39:CP39)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f>SUM(CR39,CY39)</f>
        <v>0</v>
      </c>
      <c r="CR39" s="292">
        <f>SUM(CS39:CX39)</f>
        <v>0</v>
      </c>
      <c r="CS39" s="292">
        <v>0</v>
      </c>
      <c r="CT39" s="292">
        <v>0</v>
      </c>
      <c r="CU39" s="292">
        <v>0</v>
      </c>
      <c r="CV39" s="292">
        <v>0</v>
      </c>
      <c r="CW39" s="292">
        <v>0</v>
      </c>
      <c r="CX39" s="292">
        <v>0</v>
      </c>
      <c r="CY39" s="292">
        <f>SUM(CZ39:DE39)</f>
        <v>0</v>
      </c>
      <c r="CZ39" s="292">
        <v>0</v>
      </c>
      <c r="DA39" s="292">
        <v>0</v>
      </c>
      <c r="DB39" s="292">
        <v>0</v>
      </c>
      <c r="DC39" s="292">
        <v>0</v>
      </c>
      <c r="DD39" s="292">
        <v>0</v>
      </c>
      <c r="DE39" s="292">
        <v>0</v>
      </c>
      <c r="DF39" s="292">
        <f>SUM(DG39,DN39)</f>
        <v>26</v>
      </c>
      <c r="DG39" s="292">
        <f>SUM(DH39:DM39)</f>
        <v>26</v>
      </c>
      <c r="DH39" s="292">
        <v>0</v>
      </c>
      <c r="DI39" s="292">
        <v>0</v>
      </c>
      <c r="DJ39" s="292">
        <v>26</v>
      </c>
      <c r="DK39" s="292">
        <v>0</v>
      </c>
      <c r="DL39" s="292">
        <v>0</v>
      </c>
      <c r="DM39" s="292">
        <v>0</v>
      </c>
      <c r="DN39" s="292">
        <f>SUM(DO39:DT39)</f>
        <v>0</v>
      </c>
      <c r="DO39" s="292">
        <v>0</v>
      </c>
      <c r="DP39" s="292">
        <v>0</v>
      </c>
      <c r="DQ39" s="292">
        <v>0</v>
      </c>
      <c r="DR39" s="292">
        <v>0</v>
      </c>
      <c r="DS39" s="292">
        <v>0</v>
      </c>
      <c r="DT39" s="292">
        <v>0</v>
      </c>
      <c r="DU39" s="292">
        <f>SUM(DV39:DY39)</f>
        <v>622</v>
      </c>
      <c r="DV39" s="292">
        <v>618</v>
      </c>
      <c r="DW39" s="292">
        <v>4</v>
      </c>
      <c r="DX39" s="292">
        <v>0</v>
      </c>
      <c r="DY39" s="292">
        <v>0</v>
      </c>
      <c r="DZ39" s="292">
        <f>SUM(EA39,EH39)</f>
        <v>0</v>
      </c>
      <c r="EA39" s="292">
        <f>SUM(EB39:EG39)</f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f>SUM(EI39:EN39)</f>
        <v>0</v>
      </c>
      <c r="EI39" s="292">
        <v>0</v>
      </c>
      <c r="EJ39" s="292">
        <v>0</v>
      </c>
      <c r="EK39" s="292">
        <v>0</v>
      </c>
      <c r="EL39" s="292">
        <v>0</v>
      </c>
      <c r="EM39" s="292">
        <v>0</v>
      </c>
      <c r="EN39" s="292">
        <v>0</v>
      </c>
    </row>
    <row r="40" spans="1:144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SUM(E40,T40,AI40,AX40,BM40,CB40,CQ40,DF40,DU40,DZ40)</f>
        <v>5130</v>
      </c>
      <c r="E40" s="292">
        <f>SUM(F40,M40)</f>
        <v>4488</v>
      </c>
      <c r="F40" s="292">
        <f>SUM(G40:L40)</f>
        <v>3967</v>
      </c>
      <c r="G40" s="292">
        <v>0</v>
      </c>
      <c r="H40" s="292">
        <v>3967</v>
      </c>
      <c r="I40" s="292">
        <v>0</v>
      </c>
      <c r="J40" s="292">
        <v>0</v>
      </c>
      <c r="K40" s="292">
        <v>0</v>
      </c>
      <c r="L40" s="292">
        <v>0</v>
      </c>
      <c r="M40" s="292">
        <f>SUM(N40:S40)</f>
        <v>521</v>
      </c>
      <c r="N40" s="292">
        <v>0</v>
      </c>
      <c r="O40" s="292">
        <v>437</v>
      </c>
      <c r="P40" s="292">
        <v>0</v>
      </c>
      <c r="Q40" s="292">
        <v>0</v>
      </c>
      <c r="R40" s="292">
        <v>0</v>
      </c>
      <c r="S40" s="292">
        <v>84</v>
      </c>
      <c r="T40" s="292">
        <f>SUM(U40,AB40)</f>
        <v>403</v>
      </c>
      <c r="U40" s="292">
        <f>SUM(V40:AA40)</f>
        <v>400</v>
      </c>
      <c r="V40" s="292">
        <v>0</v>
      </c>
      <c r="W40" s="292">
        <v>0</v>
      </c>
      <c r="X40" s="292">
        <v>233</v>
      </c>
      <c r="Y40" s="292">
        <v>123</v>
      </c>
      <c r="Z40" s="292">
        <v>5</v>
      </c>
      <c r="AA40" s="292">
        <v>39</v>
      </c>
      <c r="AB40" s="292">
        <f>SUM(AC40:AH40)</f>
        <v>3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3</v>
      </c>
      <c r="AI40" s="292">
        <f>SUM(AJ40,AQ40)</f>
        <v>0</v>
      </c>
      <c r="AJ40" s="292">
        <f>SUM(AK40:AP40)</f>
        <v>0</v>
      </c>
      <c r="AK40" s="292">
        <v>0</v>
      </c>
      <c r="AL40" s="292">
        <v>0</v>
      </c>
      <c r="AM40" s="292">
        <v>0</v>
      </c>
      <c r="AN40" s="292">
        <v>0</v>
      </c>
      <c r="AO40" s="292">
        <v>0</v>
      </c>
      <c r="AP40" s="292">
        <v>0</v>
      </c>
      <c r="AQ40" s="292">
        <f>SUM(AR40:AW40)</f>
        <v>0</v>
      </c>
      <c r="AR40" s="292">
        <v>0</v>
      </c>
      <c r="AS40" s="292">
        <v>0</v>
      </c>
      <c r="AT40" s="292">
        <v>0</v>
      </c>
      <c r="AU40" s="292">
        <v>0</v>
      </c>
      <c r="AV40" s="292">
        <v>0</v>
      </c>
      <c r="AW40" s="292">
        <v>0</v>
      </c>
      <c r="AX40" s="292">
        <f>SUM(AY40,BF40)</f>
        <v>25</v>
      </c>
      <c r="AY40" s="292">
        <f>SUM(AZ40:BE40)</f>
        <v>25</v>
      </c>
      <c r="AZ40" s="292">
        <v>0</v>
      </c>
      <c r="BA40" s="292">
        <v>0</v>
      </c>
      <c r="BB40" s="292">
        <v>0</v>
      </c>
      <c r="BC40" s="292">
        <v>25</v>
      </c>
      <c r="BD40" s="292">
        <v>0</v>
      </c>
      <c r="BE40" s="292">
        <v>0</v>
      </c>
      <c r="BF40" s="292">
        <f>SUM(BG40:BL40)</f>
        <v>0</v>
      </c>
      <c r="BG40" s="292">
        <v>0</v>
      </c>
      <c r="BH40" s="292">
        <v>0</v>
      </c>
      <c r="BI40" s="292">
        <v>0</v>
      </c>
      <c r="BJ40" s="292">
        <v>0</v>
      </c>
      <c r="BK40" s="292">
        <v>0</v>
      </c>
      <c r="BL40" s="292">
        <v>0</v>
      </c>
      <c r="BM40" s="292">
        <f>SUM(BN40,BU40)</f>
        <v>0</v>
      </c>
      <c r="BN40" s="292">
        <f>SUM(BO40:BT40)</f>
        <v>0</v>
      </c>
      <c r="BO40" s="292"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f>SUM(BV40:CA40)</f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2">
        <f>SUM(CC40,CJ40)</f>
        <v>0</v>
      </c>
      <c r="CC40" s="292">
        <f>SUM(CD40:CI40)</f>
        <v>0</v>
      </c>
      <c r="CD40" s="292">
        <v>0</v>
      </c>
      <c r="CE40" s="292">
        <v>0</v>
      </c>
      <c r="CF40" s="292">
        <v>0</v>
      </c>
      <c r="CG40" s="292">
        <v>0</v>
      </c>
      <c r="CH40" s="292">
        <v>0</v>
      </c>
      <c r="CI40" s="292">
        <v>0</v>
      </c>
      <c r="CJ40" s="292">
        <f>SUM(CK40:CP40)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f>SUM(CR40,CY40)</f>
        <v>0</v>
      </c>
      <c r="CR40" s="292">
        <f>SUM(CS40:CX40)</f>
        <v>0</v>
      </c>
      <c r="CS40" s="292">
        <v>0</v>
      </c>
      <c r="CT40" s="292">
        <v>0</v>
      </c>
      <c r="CU40" s="292">
        <v>0</v>
      </c>
      <c r="CV40" s="292">
        <v>0</v>
      </c>
      <c r="CW40" s="292">
        <v>0</v>
      </c>
      <c r="CX40" s="292">
        <v>0</v>
      </c>
      <c r="CY40" s="292">
        <f>SUM(CZ40:DE40)</f>
        <v>0</v>
      </c>
      <c r="CZ40" s="292">
        <v>0</v>
      </c>
      <c r="DA40" s="292">
        <v>0</v>
      </c>
      <c r="DB40" s="292">
        <v>0</v>
      </c>
      <c r="DC40" s="292">
        <v>0</v>
      </c>
      <c r="DD40" s="292">
        <v>0</v>
      </c>
      <c r="DE40" s="292">
        <v>0</v>
      </c>
      <c r="DF40" s="292">
        <f>SUM(DG40,DN40)</f>
        <v>0</v>
      </c>
      <c r="DG40" s="292">
        <f>SUM(DH40:DM40)</f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f>SUM(DO40:DT40)</f>
        <v>0</v>
      </c>
      <c r="DO40" s="292">
        <v>0</v>
      </c>
      <c r="DP40" s="292">
        <v>0</v>
      </c>
      <c r="DQ40" s="292">
        <v>0</v>
      </c>
      <c r="DR40" s="292">
        <v>0</v>
      </c>
      <c r="DS40" s="292">
        <v>0</v>
      </c>
      <c r="DT40" s="292">
        <v>0</v>
      </c>
      <c r="DU40" s="292">
        <f>SUM(DV40:DY40)</f>
        <v>214</v>
      </c>
      <c r="DV40" s="292">
        <v>162</v>
      </c>
      <c r="DW40" s="292">
        <v>0</v>
      </c>
      <c r="DX40" s="292">
        <v>52</v>
      </c>
      <c r="DY40" s="292">
        <v>0</v>
      </c>
      <c r="DZ40" s="292">
        <f>SUM(EA40,EH40)</f>
        <v>0</v>
      </c>
      <c r="EA40" s="292">
        <f>SUM(EB40:EG40)</f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f>SUM(EI40:EN40)</f>
        <v>0</v>
      </c>
      <c r="EI40" s="292">
        <v>0</v>
      </c>
      <c r="EJ40" s="292">
        <v>0</v>
      </c>
      <c r="EK40" s="292">
        <v>0</v>
      </c>
      <c r="EL40" s="292">
        <v>0</v>
      </c>
      <c r="EM40" s="292">
        <v>0</v>
      </c>
      <c r="EN40" s="292">
        <v>0</v>
      </c>
    </row>
    <row r="41" spans="1:144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SUM(E41,T41,AI41,AX41,BM41,CB41,CQ41,DF41,DU41,DZ41)</f>
        <v>16061</v>
      </c>
      <c r="E41" s="292">
        <f>SUM(F41,M41)</f>
        <v>14809</v>
      </c>
      <c r="F41" s="292">
        <f>SUM(G41:L41)</f>
        <v>13316</v>
      </c>
      <c r="G41" s="292">
        <v>0</v>
      </c>
      <c r="H41" s="292">
        <v>13316</v>
      </c>
      <c r="I41" s="292">
        <v>0</v>
      </c>
      <c r="J41" s="292">
        <v>0</v>
      </c>
      <c r="K41" s="292">
        <v>0</v>
      </c>
      <c r="L41" s="292">
        <v>0</v>
      </c>
      <c r="M41" s="292">
        <f>SUM(N41:S41)</f>
        <v>1493</v>
      </c>
      <c r="N41" s="292">
        <v>0</v>
      </c>
      <c r="O41" s="292">
        <v>1493</v>
      </c>
      <c r="P41" s="292">
        <v>0</v>
      </c>
      <c r="Q41" s="292">
        <v>0</v>
      </c>
      <c r="R41" s="292">
        <v>0</v>
      </c>
      <c r="S41" s="292">
        <v>0</v>
      </c>
      <c r="T41" s="292">
        <f>SUM(U41,AB41)</f>
        <v>994</v>
      </c>
      <c r="U41" s="292">
        <f>SUM(V41:AA41)</f>
        <v>987</v>
      </c>
      <c r="V41" s="292">
        <v>0</v>
      </c>
      <c r="W41" s="292">
        <v>0</v>
      </c>
      <c r="X41" s="292">
        <v>439</v>
      </c>
      <c r="Y41" s="292">
        <v>431</v>
      </c>
      <c r="Z41" s="292">
        <v>16</v>
      </c>
      <c r="AA41" s="292">
        <v>101</v>
      </c>
      <c r="AB41" s="292">
        <f>SUM(AC41:AH41)</f>
        <v>7</v>
      </c>
      <c r="AC41" s="292">
        <v>0</v>
      </c>
      <c r="AD41" s="292">
        <v>0</v>
      </c>
      <c r="AE41" s="292">
        <v>6</v>
      </c>
      <c r="AF41" s="292">
        <v>0</v>
      </c>
      <c r="AG41" s="292">
        <v>0</v>
      </c>
      <c r="AH41" s="292">
        <v>1</v>
      </c>
      <c r="AI41" s="292">
        <f>SUM(AJ41,AQ41)</f>
        <v>0</v>
      </c>
      <c r="AJ41" s="292">
        <f>SUM(AK41:AP41)</f>
        <v>0</v>
      </c>
      <c r="AK41" s="292">
        <v>0</v>
      </c>
      <c r="AL41" s="292">
        <v>0</v>
      </c>
      <c r="AM41" s="292">
        <v>0</v>
      </c>
      <c r="AN41" s="292">
        <v>0</v>
      </c>
      <c r="AO41" s="292">
        <v>0</v>
      </c>
      <c r="AP41" s="292">
        <v>0</v>
      </c>
      <c r="AQ41" s="292">
        <f>SUM(AR41:AW41)</f>
        <v>0</v>
      </c>
      <c r="AR41" s="292">
        <v>0</v>
      </c>
      <c r="AS41" s="292">
        <v>0</v>
      </c>
      <c r="AT41" s="292">
        <v>0</v>
      </c>
      <c r="AU41" s="292">
        <v>0</v>
      </c>
      <c r="AV41" s="292">
        <v>0</v>
      </c>
      <c r="AW41" s="292">
        <v>0</v>
      </c>
      <c r="AX41" s="292">
        <f>SUM(AY41,BF41)</f>
        <v>0</v>
      </c>
      <c r="AY41" s="292">
        <f>SUM(AZ41:BE41)</f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2">
        <v>0</v>
      </c>
      <c r="BF41" s="292">
        <f>SUM(BG41:BL41)</f>
        <v>0</v>
      </c>
      <c r="BG41" s="292">
        <v>0</v>
      </c>
      <c r="BH41" s="292">
        <v>0</v>
      </c>
      <c r="BI41" s="292">
        <v>0</v>
      </c>
      <c r="BJ41" s="292">
        <v>0</v>
      </c>
      <c r="BK41" s="292">
        <v>0</v>
      </c>
      <c r="BL41" s="292">
        <v>0</v>
      </c>
      <c r="BM41" s="292">
        <f>SUM(BN41,BU41)</f>
        <v>0</v>
      </c>
      <c r="BN41" s="292">
        <f>SUM(BO41:BT41)</f>
        <v>0</v>
      </c>
      <c r="BO41" s="292"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f>SUM(BV41:CA41)</f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2">
        <f>SUM(CC41,CJ41)</f>
        <v>0</v>
      </c>
      <c r="CC41" s="292">
        <f>SUM(CD41:CI41)</f>
        <v>0</v>
      </c>
      <c r="CD41" s="292">
        <v>0</v>
      </c>
      <c r="CE41" s="292">
        <v>0</v>
      </c>
      <c r="CF41" s="292">
        <v>0</v>
      </c>
      <c r="CG41" s="292">
        <v>0</v>
      </c>
      <c r="CH41" s="292">
        <v>0</v>
      </c>
      <c r="CI41" s="292">
        <v>0</v>
      </c>
      <c r="CJ41" s="292">
        <f>SUM(CK41:CP41)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f>SUM(CR41,CY41)</f>
        <v>0</v>
      </c>
      <c r="CR41" s="292">
        <f>SUM(CS41:CX41)</f>
        <v>0</v>
      </c>
      <c r="CS41" s="292">
        <v>0</v>
      </c>
      <c r="CT41" s="292">
        <v>0</v>
      </c>
      <c r="CU41" s="292">
        <v>0</v>
      </c>
      <c r="CV41" s="292">
        <v>0</v>
      </c>
      <c r="CW41" s="292">
        <v>0</v>
      </c>
      <c r="CX41" s="292">
        <v>0</v>
      </c>
      <c r="CY41" s="292">
        <f>SUM(CZ41:DE41)</f>
        <v>0</v>
      </c>
      <c r="CZ41" s="292">
        <v>0</v>
      </c>
      <c r="DA41" s="292">
        <v>0</v>
      </c>
      <c r="DB41" s="292">
        <v>0</v>
      </c>
      <c r="DC41" s="292">
        <v>0</v>
      </c>
      <c r="DD41" s="292">
        <v>0</v>
      </c>
      <c r="DE41" s="292">
        <v>0</v>
      </c>
      <c r="DF41" s="292">
        <f>SUM(DG41,DN41)</f>
        <v>0</v>
      </c>
      <c r="DG41" s="292">
        <f>SUM(DH41:DM41)</f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f>SUM(DO41:DT41)</f>
        <v>0</v>
      </c>
      <c r="DO41" s="292">
        <v>0</v>
      </c>
      <c r="DP41" s="292">
        <v>0</v>
      </c>
      <c r="DQ41" s="292">
        <v>0</v>
      </c>
      <c r="DR41" s="292">
        <v>0</v>
      </c>
      <c r="DS41" s="292">
        <v>0</v>
      </c>
      <c r="DT41" s="292">
        <v>0</v>
      </c>
      <c r="DU41" s="292">
        <f>SUM(DV41:DY41)</f>
        <v>258</v>
      </c>
      <c r="DV41" s="292">
        <v>256</v>
      </c>
      <c r="DW41" s="292">
        <v>0</v>
      </c>
      <c r="DX41" s="292">
        <v>2</v>
      </c>
      <c r="DY41" s="292">
        <v>0</v>
      </c>
      <c r="DZ41" s="292">
        <f>SUM(EA41,EH41)</f>
        <v>0</v>
      </c>
      <c r="EA41" s="292">
        <f>SUM(EB41:EG41)</f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f>SUM(EI41:EN41)</f>
        <v>0</v>
      </c>
      <c r="EI41" s="292">
        <v>0</v>
      </c>
      <c r="EJ41" s="292">
        <v>0</v>
      </c>
      <c r="EK41" s="292">
        <v>0</v>
      </c>
      <c r="EL41" s="292">
        <v>0</v>
      </c>
      <c r="EM41" s="292">
        <v>0</v>
      </c>
      <c r="EN41" s="292">
        <v>0</v>
      </c>
    </row>
    <row r="42" spans="1:144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SUM(E42,T42,AI42,AX42,BM42,CB42,CQ42,DF42,DU42,DZ42)</f>
        <v>9672</v>
      </c>
      <c r="E42" s="292">
        <f>SUM(F42,M42)</f>
        <v>8922</v>
      </c>
      <c r="F42" s="292">
        <f>SUM(G42:L42)</f>
        <v>7861</v>
      </c>
      <c r="G42" s="292">
        <v>0</v>
      </c>
      <c r="H42" s="292">
        <v>7861</v>
      </c>
      <c r="I42" s="292">
        <v>0</v>
      </c>
      <c r="J42" s="292">
        <v>0</v>
      </c>
      <c r="K42" s="292">
        <v>0</v>
      </c>
      <c r="L42" s="292">
        <v>0</v>
      </c>
      <c r="M42" s="292">
        <f>SUM(N42:S42)</f>
        <v>1061</v>
      </c>
      <c r="N42" s="292">
        <v>0</v>
      </c>
      <c r="O42" s="292">
        <v>870</v>
      </c>
      <c r="P42" s="292">
        <v>0</v>
      </c>
      <c r="Q42" s="292">
        <v>191</v>
      </c>
      <c r="R42" s="292">
        <v>0</v>
      </c>
      <c r="S42" s="292">
        <v>0</v>
      </c>
      <c r="T42" s="292">
        <f>SUM(U42,AB42)</f>
        <v>580</v>
      </c>
      <c r="U42" s="292">
        <f>SUM(V42:AA42)</f>
        <v>579</v>
      </c>
      <c r="V42" s="292">
        <v>0</v>
      </c>
      <c r="W42" s="292">
        <v>0</v>
      </c>
      <c r="X42" s="292">
        <v>225</v>
      </c>
      <c r="Y42" s="292">
        <v>284</v>
      </c>
      <c r="Z42" s="292">
        <v>10</v>
      </c>
      <c r="AA42" s="292">
        <v>60</v>
      </c>
      <c r="AB42" s="292">
        <f>SUM(AC42:AH42)</f>
        <v>1</v>
      </c>
      <c r="AC42" s="292">
        <v>0</v>
      </c>
      <c r="AD42" s="292">
        <v>0</v>
      </c>
      <c r="AE42" s="292">
        <v>1</v>
      </c>
      <c r="AF42" s="292">
        <v>0</v>
      </c>
      <c r="AG42" s="292">
        <v>0</v>
      </c>
      <c r="AH42" s="292">
        <v>0</v>
      </c>
      <c r="AI42" s="292">
        <f>SUM(AJ42,AQ42)</f>
        <v>0</v>
      </c>
      <c r="AJ42" s="292">
        <f>SUM(AK42:AP42)</f>
        <v>0</v>
      </c>
      <c r="AK42" s="292">
        <v>0</v>
      </c>
      <c r="AL42" s="292">
        <v>0</v>
      </c>
      <c r="AM42" s="292">
        <v>0</v>
      </c>
      <c r="AN42" s="292">
        <v>0</v>
      </c>
      <c r="AO42" s="292">
        <v>0</v>
      </c>
      <c r="AP42" s="292">
        <v>0</v>
      </c>
      <c r="AQ42" s="292">
        <f>SUM(AR42:AW42)</f>
        <v>0</v>
      </c>
      <c r="AR42" s="292">
        <v>0</v>
      </c>
      <c r="AS42" s="292">
        <v>0</v>
      </c>
      <c r="AT42" s="292">
        <v>0</v>
      </c>
      <c r="AU42" s="292">
        <v>0</v>
      </c>
      <c r="AV42" s="292">
        <v>0</v>
      </c>
      <c r="AW42" s="292">
        <v>0</v>
      </c>
      <c r="AX42" s="292">
        <f>SUM(AY42,BF42)</f>
        <v>0</v>
      </c>
      <c r="AY42" s="292">
        <f>SUM(AZ42:BE42)</f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2">
        <v>0</v>
      </c>
      <c r="BF42" s="292">
        <f>SUM(BG42:BL42)</f>
        <v>0</v>
      </c>
      <c r="BG42" s="292">
        <v>0</v>
      </c>
      <c r="BH42" s="292">
        <v>0</v>
      </c>
      <c r="BI42" s="292">
        <v>0</v>
      </c>
      <c r="BJ42" s="292">
        <v>0</v>
      </c>
      <c r="BK42" s="292">
        <v>0</v>
      </c>
      <c r="BL42" s="292">
        <v>0</v>
      </c>
      <c r="BM42" s="292">
        <f>SUM(BN42,BU42)</f>
        <v>0</v>
      </c>
      <c r="BN42" s="292">
        <f>SUM(BO42:BT42)</f>
        <v>0</v>
      </c>
      <c r="BO42" s="292"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f>SUM(BV42:CA42)</f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2">
        <f>SUM(CC42,CJ42)</f>
        <v>0</v>
      </c>
      <c r="CC42" s="292">
        <f>SUM(CD42:CI42)</f>
        <v>0</v>
      </c>
      <c r="CD42" s="292">
        <v>0</v>
      </c>
      <c r="CE42" s="292">
        <v>0</v>
      </c>
      <c r="CF42" s="292">
        <v>0</v>
      </c>
      <c r="CG42" s="292">
        <v>0</v>
      </c>
      <c r="CH42" s="292">
        <v>0</v>
      </c>
      <c r="CI42" s="292">
        <v>0</v>
      </c>
      <c r="CJ42" s="292">
        <f>SUM(CK42:CP42)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f>SUM(CR42,CY42)</f>
        <v>170</v>
      </c>
      <c r="CR42" s="292">
        <f>SUM(CS42:CX42)</f>
        <v>170</v>
      </c>
      <c r="CS42" s="292">
        <v>0</v>
      </c>
      <c r="CT42" s="292">
        <v>0</v>
      </c>
      <c r="CU42" s="292">
        <v>0</v>
      </c>
      <c r="CV42" s="292">
        <v>170</v>
      </c>
      <c r="CW42" s="292">
        <v>0</v>
      </c>
      <c r="CX42" s="292">
        <v>0</v>
      </c>
      <c r="CY42" s="292">
        <f>SUM(CZ42:DE42)</f>
        <v>0</v>
      </c>
      <c r="CZ42" s="292">
        <v>0</v>
      </c>
      <c r="DA42" s="292">
        <v>0</v>
      </c>
      <c r="DB42" s="292">
        <v>0</v>
      </c>
      <c r="DC42" s="292">
        <v>0</v>
      </c>
      <c r="DD42" s="292">
        <v>0</v>
      </c>
      <c r="DE42" s="292">
        <v>0</v>
      </c>
      <c r="DF42" s="292">
        <f>SUM(DG42,DN42)</f>
        <v>0</v>
      </c>
      <c r="DG42" s="292">
        <f>SUM(DH42:DM42)</f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f>SUM(DO42:DT42)</f>
        <v>0</v>
      </c>
      <c r="DO42" s="292">
        <v>0</v>
      </c>
      <c r="DP42" s="292">
        <v>0</v>
      </c>
      <c r="DQ42" s="292">
        <v>0</v>
      </c>
      <c r="DR42" s="292">
        <v>0</v>
      </c>
      <c r="DS42" s="292">
        <v>0</v>
      </c>
      <c r="DT42" s="292">
        <v>0</v>
      </c>
      <c r="DU42" s="292">
        <f>SUM(DV42:DY42)</f>
        <v>0</v>
      </c>
      <c r="DV42" s="292">
        <v>0</v>
      </c>
      <c r="DW42" s="292">
        <v>0</v>
      </c>
      <c r="DX42" s="292">
        <v>0</v>
      </c>
      <c r="DY42" s="292">
        <v>0</v>
      </c>
      <c r="DZ42" s="292">
        <f>SUM(EA42,EH42)</f>
        <v>0</v>
      </c>
      <c r="EA42" s="292">
        <f>SUM(EB42:EG42)</f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f>SUM(EI42:EN42)</f>
        <v>0</v>
      </c>
      <c r="EI42" s="292">
        <v>0</v>
      </c>
      <c r="EJ42" s="292">
        <v>0</v>
      </c>
      <c r="EK42" s="292">
        <v>0</v>
      </c>
      <c r="EL42" s="292">
        <v>0</v>
      </c>
      <c r="EM42" s="292">
        <v>0</v>
      </c>
      <c r="EN42" s="292">
        <v>0</v>
      </c>
    </row>
    <row r="43" spans="1:1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2"/>
      <c r="DS43" s="292"/>
      <c r="DT43" s="292"/>
      <c r="DU43" s="292"/>
      <c r="DV43" s="292"/>
      <c r="DW43" s="292"/>
      <c r="DX43" s="292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2"/>
      <c r="EL43" s="292"/>
      <c r="EM43" s="292"/>
      <c r="EN43" s="292"/>
    </row>
    <row r="44" spans="1:1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2"/>
      <c r="EL44" s="292"/>
      <c r="EM44" s="292"/>
      <c r="EN44" s="292"/>
    </row>
    <row r="45" spans="1:1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2"/>
      <c r="EL45" s="292"/>
      <c r="EM45" s="292"/>
      <c r="EN45" s="292"/>
    </row>
    <row r="46" spans="1:1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2"/>
      <c r="DS46" s="292"/>
      <c r="DT46" s="292"/>
      <c r="DU46" s="292"/>
      <c r="DV46" s="292"/>
      <c r="DW46" s="292"/>
      <c r="DX46" s="292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2"/>
      <c r="EL46" s="292"/>
      <c r="EM46" s="292"/>
      <c r="EN46" s="292"/>
    </row>
    <row r="47" spans="1:1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2"/>
      <c r="EL47" s="292"/>
      <c r="EM47" s="292"/>
      <c r="EN47" s="292"/>
    </row>
    <row r="48" spans="1:1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2"/>
      <c r="EL48" s="292"/>
      <c r="EM48" s="292"/>
      <c r="EN48" s="292"/>
    </row>
    <row r="49" spans="1:1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</row>
    <row r="50" spans="1:1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42">
    <sortCondition ref="A8:A42"/>
    <sortCondition ref="B8:B42"/>
    <sortCondition ref="C8:C42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41" man="1"/>
    <brk id="34" min="1" max="41" man="1"/>
    <brk id="49" min="1" max="41" man="1"/>
    <brk id="64" min="1" max="41" man="1"/>
    <brk id="79" min="1" max="41" man="1"/>
    <brk id="94" min="1" max="41" man="1"/>
    <brk id="109" min="1" max="41" man="1"/>
    <brk id="124" min="1" max="4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群馬県</v>
      </c>
      <c r="B7" s="303" t="str">
        <f>ごみ処理概要!B7</f>
        <v>10000</v>
      </c>
      <c r="C7" s="304" t="s">
        <v>3</v>
      </c>
      <c r="D7" s="305">
        <f>SUM(E7,F7,N7,O7)</f>
        <v>695658</v>
      </c>
      <c r="E7" s="305">
        <f>+Q7</f>
        <v>594793</v>
      </c>
      <c r="F7" s="305">
        <f>SUM(G7:M7)</f>
        <v>73383</v>
      </c>
      <c r="G7" s="305">
        <f t="shared" ref="G7:M7" si="0">SUM(G$8:G$1000)</f>
        <v>42367</v>
      </c>
      <c r="H7" s="305">
        <f t="shared" si="0"/>
        <v>497</v>
      </c>
      <c r="I7" s="305">
        <f t="shared" si="0"/>
        <v>25</v>
      </c>
      <c r="J7" s="305">
        <f t="shared" si="0"/>
        <v>0</v>
      </c>
      <c r="K7" s="305">
        <f t="shared" si="0"/>
        <v>6350</v>
      </c>
      <c r="L7" s="305">
        <f t="shared" si="0"/>
        <v>23153</v>
      </c>
      <c r="M7" s="305">
        <f t="shared" si="0"/>
        <v>991</v>
      </c>
      <c r="N7" s="305">
        <f>+AA7</f>
        <v>1640</v>
      </c>
      <c r="O7" s="305">
        <f>+資源化量内訳!Y7</f>
        <v>25842</v>
      </c>
      <c r="P7" s="305">
        <f>+SUM(Q7,R7)</f>
        <v>609204</v>
      </c>
      <c r="Q7" s="305">
        <f>SUM(Q$8:Q$1000)</f>
        <v>594793</v>
      </c>
      <c r="R7" s="305">
        <f>+SUM(S7,T7,U7,V7,W7,X7,Y7)</f>
        <v>14411</v>
      </c>
      <c r="S7" s="305">
        <f t="shared" ref="S7:Y7" si="1">SUM(S$8:S$1000)</f>
        <v>13282</v>
      </c>
      <c r="T7" s="305">
        <f t="shared" si="1"/>
        <v>0</v>
      </c>
      <c r="U7" s="305">
        <f t="shared" si="1"/>
        <v>0</v>
      </c>
      <c r="V7" s="305">
        <f t="shared" si="1"/>
        <v>0</v>
      </c>
      <c r="W7" s="305">
        <f t="shared" si="1"/>
        <v>0</v>
      </c>
      <c r="X7" s="305">
        <f t="shared" si="1"/>
        <v>1010</v>
      </c>
      <c r="Y7" s="305">
        <f t="shared" si="1"/>
        <v>119</v>
      </c>
      <c r="Z7" s="305">
        <f>SUM(AA7:AC7)</f>
        <v>74370</v>
      </c>
      <c r="AA7" s="305">
        <f>SUM(AA$8:AA$1000)</f>
        <v>1640</v>
      </c>
      <c r="AB7" s="305">
        <f>SUM(AB$8:AB$1000)</f>
        <v>60943</v>
      </c>
      <c r="AC7" s="305">
        <f>SUM(AD7:AJ7)</f>
        <v>11787</v>
      </c>
      <c r="AD7" s="305">
        <f t="shared" ref="AD7:AJ7" si="2">SUM(AD$8:AD$1000)</f>
        <v>10560</v>
      </c>
      <c r="AE7" s="305">
        <f t="shared" si="2"/>
        <v>33</v>
      </c>
      <c r="AF7" s="305">
        <f t="shared" si="2"/>
        <v>0</v>
      </c>
      <c r="AG7" s="305">
        <f t="shared" si="2"/>
        <v>0</v>
      </c>
      <c r="AH7" s="305">
        <f t="shared" si="2"/>
        <v>85</v>
      </c>
      <c r="AI7" s="305">
        <f t="shared" si="2"/>
        <v>648</v>
      </c>
      <c r="AJ7" s="305">
        <f t="shared" si="2"/>
        <v>461</v>
      </c>
      <c r="AK7" s="305">
        <f>SUM(AL7:AS7)</f>
        <v>2554</v>
      </c>
      <c r="AL7" s="305">
        <f t="shared" ref="AL7:AS7" si="3">SUM(AL$8:AL$1000)</f>
        <v>2554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108244</v>
      </c>
      <c r="E8" s="292">
        <f>+Q8</f>
        <v>92041</v>
      </c>
      <c r="F8" s="292">
        <f>SUM(G8:M8)</f>
        <v>11799</v>
      </c>
      <c r="G8" s="292">
        <v>7150</v>
      </c>
      <c r="H8" s="292">
        <v>0</v>
      </c>
      <c r="I8" s="292">
        <v>0</v>
      </c>
      <c r="J8" s="292">
        <v>0</v>
      </c>
      <c r="K8" s="292">
        <v>0</v>
      </c>
      <c r="L8" s="292">
        <v>4649</v>
      </c>
      <c r="M8" s="292">
        <v>0</v>
      </c>
      <c r="N8" s="292">
        <f>+AA8</f>
        <v>22</v>
      </c>
      <c r="O8" s="292">
        <f>+資源化量内訳!Y8</f>
        <v>4382</v>
      </c>
      <c r="P8" s="292">
        <f>+SUM(Q8,R8)</f>
        <v>94194</v>
      </c>
      <c r="Q8" s="292">
        <v>92041</v>
      </c>
      <c r="R8" s="292">
        <f>+SUM(S8,T8,U8,V8,W8,X8,Y8)</f>
        <v>2153</v>
      </c>
      <c r="S8" s="292">
        <v>2153</v>
      </c>
      <c r="T8" s="292">
        <v>0</v>
      </c>
      <c r="U8" s="292">
        <v>0</v>
      </c>
      <c r="V8" s="292">
        <v>0</v>
      </c>
      <c r="W8" s="292">
        <v>0</v>
      </c>
      <c r="X8" s="292">
        <v>0</v>
      </c>
      <c r="Y8" s="292">
        <v>0</v>
      </c>
      <c r="Z8" s="292">
        <f>SUM(AA8:AC8)</f>
        <v>11843</v>
      </c>
      <c r="AA8" s="292">
        <v>22</v>
      </c>
      <c r="AB8" s="292">
        <v>10225</v>
      </c>
      <c r="AC8" s="292">
        <f>SUM(AD8:AJ8)</f>
        <v>1596</v>
      </c>
      <c r="AD8" s="292">
        <v>1568</v>
      </c>
      <c r="AE8" s="292">
        <v>0</v>
      </c>
      <c r="AF8" s="292">
        <v>0</v>
      </c>
      <c r="AG8" s="292">
        <v>0</v>
      </c>
      <c r="AH8" s="292">
        <v>0</v>
      </c>
      <c r="AI8" s="292">
        <v>28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127423</v>
      </c>
      <c r="E9" s="292">
        <f>+Q9</f>
        <v>110500</v>
      </c>
      <c r="F9" s="292">
        <f>SUM(G9:M9)</f>
        <v>10155</v>
      </c>
      <c r="G9" s="292">
        <v>6787</v>
      </c>
      <c r="H9" s="292">
        <v>0</v>
      </c>
      <c r="I9" s="292">
        <v>0</v>
      </c>
      <c r="J9" s="292">
        <v>0</v>
      </c>
      <c r="K9" s="292">
        <v>0</v>
      </c>
      <c r="L9" s="292">
        <v>3368</v>
      </c>
      <c r="M9" s="292">
        <v>0</v>
      </c>
      <c r="N9" s="292">
        <f>+AA9</f>
        <v>1586</v>
      </c>
      <c r="O9" s="292">
        <f>+資源化量内訳!Y9</f>
        <v>5182</v>
      </c>
      <c r="P9" s="292">
        <f>+SUM(Q9,R9)</f>
        <v>113873</v>
      </c>
      <c r="Q9" s="292">
        <v>110500</v>
      </c>
      <c r="R9" s="292">
        <f>+SUM(S9,T9,U9,V9,W9,X9,Y9)</f>
        <v>3373</v>
      </c>
      <c r="S9" s="292">
        <v>2888</v>
      </c>
      <c r="T9" s="292">
        <v>0</v>
      </c>
      <c r="U9" s="292">
        <v>0</v>
      </c>
      <c r="V9" s="292">
        <v>0</v>
      </c>
      <c r="W9" s="292">
        <v>0</v>
      </c>
      <c r="X9" s="292">
        <v>485</v>
      </c>
      <c r="Y9" s="292">
        <v>0</v>
      </c>
      <c r="Z9" s="292">
        <f>SUM(AA9:AC9)</f>
        <v>18619</v>
      </c>
      <c r="AA9" s="292">
        <v>1586</v>
      </c>
      <c r="AB9" s="292">
        <v>15024</v>
      </c>
      <c r="AC9" s="292">
        <f>SUM(AD9:AJ9)</f>
        <v>2009</v>
      </c>
      <c r="AD9" s="292">
        <v>1890</v>
      </c>
      <c r="AE9" s="292">
        <v>0</v>
      </c>
      <c r="AF9" s="292">
        <v>0</v>
      </c>
      <c r="AG9" s="292">
        <v>0</v>
      </c>
      <c r="AH9" s="292">
        <v>0</v>
      </c>
      <c r="AI9" s="292">
        <v>119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42864</v>
      </c>
      <c r="E10" s="292">
        <f>+Q10</f>
        <v>37885</v>
      </c>
      <c r="F10" s="292">
        <f>SUM(G10:M10)</f>
        <v>3317</v>
      </c>
      <c r="G10" s="292">
        <v>3057</v>
      </c>
      <c r="H10" s="292">
        <v>0</v>
      </c>
      <c r="I10" s="292">
        <v>0</v>
      </c>
      <c r="J10" s="292">
        <v>0</v>
      </c>
      <c r="K10" s="292">
        <v>0</v>
      </c>
      <c r="L10" s="292">
        <v>260</v>
      </c>
      <c r="M10" s="292">
        <v>0</v>
      </c>
      <c r="N10" s="292">
        <f>+AA10</f>
        <v>0</v>
      </c>
      <c r="O10" s="292">
        <f>+資源化量内訳!Y10</f>
        <v>1662</v>
      </c>
      <c r="P10" s="292">
        <f>+SUM(Q10,R10)</f>
        <v>38669</v>
      </c>
      <c r="Q10" s="292">
        <v>37885</v>
      </c>
      <c r="R10" s="292">
        <f>+SUM(S10,T10,U10,V10,W10,X10,Y10)</f>
        <v>784</v>
      </c>
      <c r="S10" s="292">
        <v>771</v>
      </c>
      <c r="T10" s="292">
        <v>0</v>
      </c>
      <c r="U10" s="292">
        <v>0</v>
      </c>
      <c r="V10" s="292">
        <v>0</v>
      </c>
      <c r="W10" s="292">
        <v>0</v>
      </c>
      <c r="X10" s="292">
        <v>13</v>
      </c>
      <c r="Y10" s="292">
        <v>0</v>
      </c>
      <c r="Z10" s="292">
        <f>SUM(AA10:AC10)</f>
        <v>3922</v>
      </c>
      <c r="AA10" s="292">
        <v>0</v>
      </c>
      <c r="AB10" s="292">
        <v>3777</v>
      </c>
      <c r="AC10" s="292">
        <f>SUM(AD10:AJ10)</f>
        <v>145</v>
      </c>
      <c r="AD10" s="292">
        <v>145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73355</v>
      </c>
      <c r="E11" s="292">
        <f>+Q11</f>
        <v>62895</v>
      </c>
      <c r="F11" s="292">
        <f>SUM(G11:M11)</f>
        <v>7776</v>
      </c>
      <c r="G11" s="292">
        <v>5916</v>
      </c>
      <c r="H11" s="292">
        <v>0</v>
      </c>
      <c r="I11" s="292">
        <v>0</v>
      </c>
      <c r="J11" s="292">
        <v>0</v>
      </c>
      <c r="K11" s="292">
        <v>0</v>
      </c>
      <c r="L11" s="292">
        <v>1701</v>
      </c>
      <c r="M11" s="292">
        <v>159</v>
      </c>
      <c r="N11" s="292">
        <f>+AA11</f>
        <v>0</v>
      </c>
      <c r="O11" s="292">
        <f>+資源化量内訳!Y11</f>
        <v>2684</v>
      </c>
      <c r="P11" s="292">
        <f>+SUM(Q11,R11)</f>
        <v>64772</v>
      </c>
      <c r="Q11" s="292">
        <v>62895</v>
      </c>
      <c r="R11" s="292">
        <f>+SUM(S11,T11,U11,V11,W11,X11,Y11)</f>
        <v>1877</v>
      </c>
      <c r="S11" s="292">
        <v>1877</v>
      </c>
      <c r="T11" s="292">
        <v>0</v>
      </c>
      <c r="U11" s="292"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f>SUM(AA11:AC11)</f>
        <v>8038</v>
      </c>
      <c r="AA11" s="292">
        <v>0</v>
      </c>
      <c r="AB11" s="292">
        <v>5646</v>
      </c>
      <c r="AC11" s="292">
        <f>SUM(AD11:AJ11)</f>
        <v>2392</v>
      </c>
      <c r="AD11" s="292">
        <v>2228</v>
      </c>
      <c r="AE11" s="292">
        <v>0</v>
      </c>
      <c r="AF11" s="292">
        <v>0</v>
      </c>
      <c r="AG11" s="292">
        <v>0</v>
      </c>
      <c r="AH11" s="292">
        <v>0</v>
      </c>
      <c r="AI11" s="292">
        <v>5</v>
      </c>
      <c r="AJ11" s="292">
        <v>159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80318</v>
      </c>
      <c r="E12" s="292">
        <f>+Q12</f>
        <v>67057</v>
      </c>
      <c r="F12" s="292">
        <f>SUM(G12:M12)</f>
        <v>12623</v>
      </c>
      <c r="G12" s="292">
        <v>6787</v>
      </c>
      <c r="H12" s="292">
        <v>0</v>
      </c>
      <c r="I12" s="292">
        <v>0</v>
      </c>
      <c r="J12" s="292">
        <v>0</v>
      </c>
      <c r="K12" s="292">
        <v>0</v>
      </c>
      <c r="L12" s="292">
        <v>5836</v>
      </c>
      <c r="M12" s="292">
        <v>0</v>
      </c>
      <c r="N12" s="292">
        <f>+AA12</f>
        <v>0</v>
      </c>
      <c r="O12" s="292">
        <f>+資源化量内訳!Y12</f>
        <v>638</v>
      </c>
      <c r="P12" s="292">
        <f>+SUM(Q12,R12)</f>
        <v>69067</v>
      </c>
      <c r="Q12" s="292">
        <v>67057</v>
      </c>
      <c r="R12" s="292">
        <f>+SUM(S12,T12,U12,V12,W12,X12,Y12)</f>
        <v>2010</v>
      </c>
      <c r="S12" s="292">
        <v>2010</v>
      </c>
      <c r="T12" s="292">
        <v>0</v>
      </c>
      <c r="U12" s="292"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f>SUM(AA12:AC12)</f>
        <v>4022</v>
      </c>
      <c r="AA12" s="292">
        <v>0</v>
      </c>
      <c r="AB12" s="292">
        <v>2686</v>
      </c>
      <c r="AC12" s="292">
        <f>SUM(AD12:AJ12)</f>
        <v>1336</v>
      </c>
      <c r="AD12" s="292">
        <v>1336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SUM(E13,F13,N13,O13)</f>
        <v>19452</v>
      </c>
      <c r="E13" s="292">
        <f>+Q13</f>
        <v>16527</v>
      </c>
      <c r="F13" s="292">
        <f>SUM(G13:M13)</f>
        <v>851</v>
      </c>
      <c r="G13" s="292">
        <v>0</v>
      </c>
      <c r="H13" s="292">
        <v>0</v>
      </c>
      <c r="I13" s="292">
        <v>0</v>
      </c>
      <c r="J13" s="292">
        <v>0</v>
      </c>
      <c r="K13" s="292">
        <v>0</v>
      </c>
      <c r="L13" s="292">
        <v>805</v>
      </c>
      <c r="M13" s="292">
        <v>46</v>
      </c>
      <c r="N13" s="292">
        <f>+AA13</f>
        <v>32</v>
      </c>
      <c r="O13" s="292">
        <f>+資源化量内訳!Y13</f>
        <v>2042</v>
      </c>
      <c r="P13" s="292">
        <f>+SUM(Q13,R13)</f>
        <v>16527</v>
      </c>
      <c r="Q13" s="292">
        <v>16527</v>
      </c>
      <c r="R13" s="292">
        <f>+SUM(S13,T13,U13,V13,W13,X13,Y13)</f>
        <v>0</v>
      </c>
      <c r="S13" s="292">
        <v>0</v>
      </c>
      <c r="T13" s="292">
        <v>0</v>
      </c>
      <c r="U13" s="292"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f>SUM(AA13:AC13)</f>
        <v>2091</v>
      </c>
      <c r="AA13" s="292">
        <v>32</v>
      </c>
      <c r="AB13" s="292">
        <v>2013</v>
      </c>
      <c r="AC13" s="292">
        <f>SUM(AD13:AJ13)</f>
        <v>46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2">
        <v>46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SUM(E14,F14,N14,O14)</f>
        <v>26483</v>
      </c>
      <c r="E14" s="292">
        <f>+Q14</f>
        <v>21702</v>
      </c>
      <c r="F14" s="292">
        <f>SUM(G14:M14)</f>
        <v>1073</v>
      </c>
      <c r="G14" s="292">
        <v>0</v>
      </c>
      <c r="H14" s="292">
        <v>0</v>
      </c>
      <c r="I14" s="292">
        <v>0</v>
      </c>
      <c r="J14" s="292">
        <v>0</v>
      </c>
      <c r="K14" s="292">
        <v>0</v>
      </c>
      <c r="L14" s="292">
        <v>535</v>
      </c>
      <c r="M14" s="292">
        <v>538</v>
      </c>
      <c r="N14" s="292">
        <f>+AA14</f>
        <v>0</v>
      </c>
      <c r="O14" s="292">
        <f>+資源化量内訳!Y14</f>
        <v>3708</v>
      </c>
      <c r="P14" s="292">
        <f>+SUM(Q14,R14)</f>
        <v>21821</v>
      </c>
      <c r="Q14" s="292">
        <v>21702</v>
      </c>
      <c r="R14" s="292">
        <f>+SUM(S14,T14,U14,V14,W14,X14,Y14)</f>
        <v>119</v>
      </c>
      <c r="S14" s="292">
        <v>0</v>
      </c>
      <c r="T14" s="292">
        <v>0</v>
      </c>
      <c r="U14" s="292">
        <v>0</v>
      </c>
      <c r="V14" s="292">
        <v>0</v>
      </c>
      <c r="W14" s="292">
        <v>0</v>
      </c>
      <c r="X14" s="292">
        <v>0</v>
      </c>
      <c r="Y14" s="292">
        <v>119</v>
      </c>
      <c r="Z14" s="292">
        <f>SUM(AA14:AC14)</f>
        <v>1897</v>
      </c>
      <c r="AA14" s="292">
        <v>0</v>
      </c>
      <c r="AB14" s="292">
        <v>1889</v>
      </c>
      <c r="AC14" s="292">
        <f>SUM(AD14:AJ14)</f>
        <v>8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2">
        <v>8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SUM(E15,F15,N15,O15)</f>
        <v>31595</v>
      </c>
      <c r="E15" s="292">
        <f>+Q15</f>
        <v>29346</v>
      </c>
      <c r="F15" s="292">
        <f>SUM(G15:M15)</f>
        <v>2249</v>
      </c>
      <c r="G15" s="292">
        <v>1690</v>
      </c>
      <c r="H15" s="292">
        <v>0</v>
      </c>
      <c r="I15" s="292">
        <v>0</v>
      </c>
      <c r="J15" s="292">
        <v>0</v>
      </c>
      <c r="K15" s="292">
        <v>7</v>
      </c>
      <c r="L15" s="292">
        <v>552</v>
      </c>
      <c r="M15" s="292">
        <v>0</v>
      </c>
      <c r="N15" s="292">
        <f>+AA15</f>
        <v>0</v>
      </c>
      <c r="O15" s="292">
        <f>+資源化量内訳!Y15</f>
        <v>0</v>
      </c>
      <c r="P15" s="292">
        <f>+SUM(Q15,R15)</f>
        <v>30014</v>
      </c>
      <c r="Q15" s="292">
        <v>29346</v>
      </c>
      <c r="R15" s="292">
        <f>+SUM(S15,T15,U15,V15,W15,X15,Y15)</f>
        <v>668</v>
      </c>
      <c r="S15" s="292">
        <v>668</v>
      </c>
      <c r="T15" s="292">
        <v>0</v>
      </c>
      <c r="U15" s="292"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f>SUM(AA15:AC15)</f>
        <v>3835</v>
      </c>
      <c r="AA15" s="292">
        <v>0</v>
      </c>
      <c r="AB15" s="292">
        <v>3358</v>
      </c>
      <c r="AC15" s="292">
        <f>SUM(AD15:AJ15)</f>
        <v>477</v>
      </c>
      <c r="AD15" s="292">
        <v>477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SUM(E16,F16,N16,O16)</f>
        <v>26537</v>
      </c>
      <c r="E16" s="292">
        <f>+Q16</f>
        <v>23426</v>
      </c>
      <c r="F16" s="292">
        <f>SUM(G16:M16)</f>
        <v>3111</v>
      </c>
      <c r="G16" s="292">
        <v>1849</v>
      </c>
      <c r="H16" s="292">
        <v>0</v>
      </c>
      <c r="I16" s="292">
        <v>0</v>
      </c>
      <c r="J16" s="292">
        <v>0</v>
      </c>
      <c r="K16" s="292">
        <v>0</v>
      </c>
      <c r="L16" s="292">
        <v>1262</v>
      </c>
      <c r="M16" s="292">
        <v>0</v>
      </c>
      <c r="N16" s="292">
        <f>+AA16</f>
        <v>0</v>
      </c>
      <c r="O16" s="292">
        <f>+資源化量内訳!Y16</f>
        <v>0</v>
      </c>
      <c r="P16" s="292">
        <f>+SUM(Q16,R16)</f>
        <v>24175</v>
      </c>
      <c r="Q16" s="292">
        <v>23426</v>
      </c>
      <c r="R16" s="292">
        <f>+SUM(S16,T16,U16,V16,W16,X16,Y16)</f>
        <v>749</v>
      </c>
      <c r="S16" s="292">
        <v>749</v>
      </c>
      <c r="T16" s="292">
        <v>0</v>
      </c>
      <c r="U16" s="292"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f>SUM(AA16:AC16)</f>
        <v>1239</v>
      </c>
      <c r="AA16" s="292">
        <v>0</v>
      </c>
      <c r="AB16" s="292">
        <v>646</v>
      </c>
      <c r="AC16" s="292">
        <f>SUM(AD16:AJ16)</f>
        <v>593</v>
      </c>
      <c r="AD16" s="292">
        <v>590</v>
      </c>
      <c r="AE16" s="292">
        <v>0</v>
      </c>
      <c r="AF16" s="292">
        <v>0</v>
      </c>
      <c r="AG16" s="292">
        <v>0</v>
      </c>
      <c r="AH16" s="292">
        <v>0</v>
      </c>
      <c r="AI16" s="292">
        <v>3</v>
      </c>
      <c r="AJ16" s="292">
        <v>0</v>
      </c>
      <c r="AK16" s="290">
        <f>SUM(AL16:AS16)</f>
        <v>2554</v>
      </c>
      <c r="AL16" s="290">
        <v>2554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SUM(E17,F17,N17,O17)</f>
        <v>18080</v>
      </c>
      <c r="E17" s="292">
        <f>+Q17</f>
        <v>15684</v>
      </c>
      <c r="F17" s="292">
        <f>SUM(G17:M17)</f>
        <v>1803</v>
      </c>
      <c r="G17" s="292">
        <v>0</v>
      </c>
      <c r="H17" s="292">
        <v>0</v>
      </c>
      <c r="I17" s="292">
        <v>0</v>
      </c>
      <c r="J17" s="292">
        <v>0</v>
      </c>
      <c r="K17" s="292">
        <v>0</v>
      </c>
      <c r="L17" s="292">
        <v>1803</v>
      </c>
      <c r="M17" s="292">
        <v>0</v>
      </c>
      <c r="N17" s="292">
        <f>+AA17</f>
        <v>0</v>
      </c>
      <c r="O17" s="292">
        <f>+資源化量内訳!Y17</f>
        <v>593</v>
      </c>
      <c r="P17" s="292">
        <f>+SUM(Q17,R17)</f>
        <v>16131</v>
      </c>
      <c r="Q17" s="292">
        <v>15684</v>
      </c>
      <c r="R17" s="292">
        <f>+SUM(S17,T17,U17,V17,W17,X17,Y17)</f>
        <v>447</v>
      </c>
      <c r="S17" s="292">
        <v>0</v>
      </c>
      <c r="T17" s="292">
        <v>0</v>
      </c>
      <c r="U17" s="292">
        <v>0</v>
      </c>
      <c r="V17" s="292">
        <v>0</v>
      </c>
      <c r="W17" s="292">
        <v>0</v>
      </c>
      <c r="X17" s="292">
        <v>447</v>
      </c>
      <c r="Y17" s="292">
        <v>0</v>
      </c>
      <c r="Z17" s="292">
        <f>SUM(AA17:AC17)</f>
        <v>2051</v>
      </c>
      <c r="AA17" s="292">
        <v>0</v>
      </c>
      <c r="AB17" s="292">
        <v>1824</v>
      </c>
      <c r="AC17" s="292">
        <f>SUM(AD17:AJ17)</f>
        <v>227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227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SUM(E18,F18,N18,O18)</f>
        <v>19659</v>
      </c>
      <c r="E18" s="292">
        <f>+Q18</f>
        <v>18235</v>
      </c>
      <c r="F18" s="292">
        <f>SUM(G18:M18)</f>
        <v>1028</v>
      </c>
      <c r="G18" s="292">
        <v>1028</v>
      </c>
      <c r="H18" s="292">
        <v>0</v>
      </c>
      <c r="I18" s="292">
        <v>0</v>
      </c>
      <c r="J18" s="292">
        <v>0</v>
      </c>
      <c r="K18" s="292">
        <v>0</v>
      </c>
      <c r="L18" s="292">
        <v>0</v>
      </c>
      <c r="M18" s="292">
        <v>0</v>
      </c>
      <c r="N18" s="292">
        <f>+AA18</f>
        <v>0</v>
      </c>
      <c r="O18" s="292">
        <f>+資源化量内訳!Y18</f>
        <v>396</v>
      </c>
      <c r="P18" s="292">
        <f>+SUM(Q18,R18)</f>
        <v>18235</v>
      </c>
      <c r="Q18" s="292">
        <v>18235</v>
      </c>
      <c r="R18" s="292">
        <f>+SUM(S18,T18,U18,V18,W18,X18,Y18)</f>
        <v>0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f>SUM(AA18:AC18)</f>
        <v>2768</v>
      </c>
      <c r="AA18" s="292">
        <v>0</v>
      </c>
      <c r="AB18" s="292">
        <v>2227</v>
      </c>
      <c r="AC18" s="292">
        <f>SUM(AD18:AJ18)</f>
        <v>541</v>
      </c>
      <c r="AD18" s="292">
        <v>541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SUM(E19,F19,N19,O19)</f>
        <v>17407</v>
      </c>
      <c r="E19" s="292">
        <f>+Q19</f>
        <v>16056</v>
      </c>
      <c r="F19" s="292">
        <f>SUM(G19:M19)</f>
        <v>1337</v>
      </c>
      <c r="G19" s="292">
        <v>1271</v>
      </c>
      <c r="H19" s="292">
        <v>0</v>
      </c>
      <c r="I19" s="292">
        <v>0</v>
      </c>
      <c r="J19" s="292">
        <v>0</v>
      </c>
      <c r="K19" s="292">
        <v>0</v>
      </c>
      <c r="L19" s="292">
        <v>66</v>
      </c>
      <c r="M19" s="292">
        <v>0</v>
      </c>
      <c r="N19" s="292">
        <f>+AA19</f>
        <v>0</v>
      </c>
      <c r="O19" s="292">
        <f>+資源化量内訳!Y19</f>
        <v>14</v>
      </c>
      <c r="P19" s="292">
        <f>+SUM(Q19,R19)</f>
        <v>16583</v>
      </c>
      <c r="Q19" s="292">
        <v>16056</v>
      </c>
      <c r="R19" s="292">
        <f>+SUM(S19,T19,U19,V19,W19,X19,Y19)</f>
        <v>527</v>
      </c>
      <c r="S19" s="292">
        <v>524</v>
      </c>
      <c r="T19" s="292">
        <v>0</v>
      </c>
      <c r="U19" s="292">
        <v>0</v>
      </c>
      <c r="V19" s="292">
        <v>0</v>
      </c>
      <c r="W19" s="292">
        <v>0</v>
      </c>
      <c r="X19" s="292">
        <v>3</v>
      </c>
      <c r="Y19" s="292">
        <v>0</v>
      </c>
      <c r="Z19" s="292">
        <f>SUM(AA19:AC19)</f>
        <v>2223</v>
      </c>
      <c r="AA19" s="292">
        <v>0</v>
      </c>
      <c r="AB19" s="292">
        <v>1949</v>
      </c>
      <c r="AC19" s="292">
        <f>SUM(AD19:AJ19)</f>
        <v>274</v>
      </c>
      <c r="AD19" s="292">
        <v>274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SUM(E20,F20,N20,O20)</f>
        <v>4460</v>
      </c>
      <c r="E20" s="292">
        <f>+Q20</f>
        <v>3984</v>
      </c>
      <c r="F20" s="292">
        <f>SUM(G20:M20)</f>
        <v>395</v>
      </c>
      <c r="G20" s="292">
        <v>359</v>
      </c>
      <c r="H20" s="292">
        <v>0</v>
      </c>
      <c r="I20" s="292">
        <v>0</v>
      </c>
      <c r="J20" s="292">
        <v>0</v>
      </c>
      <c r="K20" s="292">
        <v>0</v>
      </c>
      <c r="L20" s="292">
        <v>36</v>
      </c>
      <c r="M20" s="292">
        <v>0</v>
      </c>
      <c r="N20" s="292">
        <f>+AA20</f>
        <v>0</v>
      </c>
      <c r="O20" s="292">
        <f>+資源化量内訳!Y20</f>
        <v>81</v>
      </c>
      <c r="P20" s="292">
        <f>+SUM(Q20,R20)</f>
        <v>4126</v>
      </c>
      <c r="Q20" s="292">
        <v>3984</v>
      </c>
      <c r="R20" s="292">
        <f>+SUM(S20,T20,U20,V20,W20,X20,Y20)</f>
        <v>142</v>
      </c>
      <c r="S20" s="292">
        <v>142</v>
      </c>
      <c r="T20" s="292">
        <v>0</v>
      </c>
      <c r="U20" s="292"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f>SUM(AA20:AC20)</f>
        <v>557</v>
      </c>
      <c r="AA20" s="292">
        <v>0</v>
      </c>
      <c r="AB20" s="292">
        <v>456</v>
      </c>
      <c r="AC20" s="292">
        <f>SUM(AD20:AJ20)</f>
        <v>101</v>
      </c>
      <c r="AD20" s="292">
        <v>101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7047</v>
      </c>
      <c r="E21" s="292">
        <f>+Q21</f>
        <v>6579</v>
      </c>
      <c r="F21" s="292">
        <f>SUM(G21:M21)</f>
        <v>468</v>
      </c>
      <c r="G21" s="292">
        <v>331</v>
      </c>
      <c r="H21" s="292">
        <v>0</v>
      </c>
      <c r="I21" s="292">
        <v>0</v>
      </c>
      <c r="J21" s="292">
        <v>0</v>
      </c>
      <c r="K21" s="292">
        <v>0</v>
      </c>
      <c r="L21" s="292">
        <v>137</v>
      </c>
      <c r="M21" s="292">
        <v>0</v>
      </c>
      <c r="N21" s="292">
        <f>+AA21</f>
        <v>0</v>
      </c>
      <c r="O21" s="292">
        <f>+資源化量内訳!Y21</f>
        <v>0</v>
      </c>
      <c r="P21" s="292">
        <f>+SUM(Q21,R21)</f>
        <v>6710</v>
      </c>
      <c r="Q21" s="292">
        <v>6579</v>
      </c>
      <c r="R21" s="292">
        <f>+SUM(S21,T21,U21,V21,W21,X21,Y21)</f>
        <v>131</v>
      </c>
      <c r="S21" s="292">
        <v>131</v>
      </c>
      <c r="T21" s="292">
        <v>0</v>
      </c>
      <c r="U21" s="292"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f>SUM(AA21:AC21)</f>
        <v>846</v>
      </c>
      <c r="AA21" s="292">
        <v>0</v>
      </c>
      <c r="AB21" s="292">
        <v>753</v>
      </c>
      <c r="AC21" s="292">
        <f>SUM(AD21:AJ21)</f>
        <v>93</v>
      </c>
      <c r="AD21" s="292">
        <v>93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275</v>
      </c>
      <c r="E22" s="292">
        <f>+Q22</f>
        <v>160</v>
      </c>
      <c r="F22" s="292">
        <f>SUM(G22:M22)</f>
        <v>115</v>
      </c>
      <c r="G22" s="292">
        <v>0</v>
      </c>
      <c r="H22" s="292">
        <v>60</v>
      </c>
      <c r="I22" s="292">
        <v>0</v>
      </c>
      <c r="J22" s="292">
        <v>0</v>
      </c>
      <c r="K22" s="292">
        <v>0</v>
      </c>
      <c r="L22" s="292">
        <v>0</v>
      </c>
      <c r="M22" s="292">
        <v>55</v>
      </c>
      <c r="N22" s="292">
        <f>+AA22</f>
        <v>0</v>
      </c>
      <c r="O22" s="292">
        <f>+資源化量内訳!Y22</f>
        <v>0</v>
      </c>
      <c r="P22" s="292">
        <f>+SUM(Q22,R22)</f>
        <v>160</v>
      </c>
      <c r="Q22" s="292">
        <v>160</v>
      </c>
      <c r="R22" s="292">
        <f>+SUM(S22,T22,U22,V22,W22,X22,Y22)</f>
        <v>0</v>
      </c>
      <c r="S22" s="292">
        <v>0</v>
      </c>
      <c r="T22" s="292">
        <v>0</v>
      </c>
      <c r="U22" s="292"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f>SUM(AA22:AC22)</f>
        <v>73</v>
      </c>
      <c r="AA22" s="292">
        <v>0</v>
      </c>
      <c r="AB22" s="292">
        <v>16</v>
      </c>
      <c r="AC22" s="292">
        <f>SUM(AD22:AJ22)</f>
        <v>57</v>
      </c>
      <c r="AD22" s="292">
        <v>0</v>
      </c>
      <c r="AE22" s="292">
        <v>2</v>
      </c>
      <c r="AF22" s="292">
        <v>0</v>
      </c>
      <c r="AG22" s="292">
        <v>0</v>
      </c>
      <c r="AH22" s="292">
        <v>0</v>
      </c>
      <c r="AI22" s="292">
        <v>0</v>
      </c>
      <c r="AJ22" s="292">
        <v>55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650</v>
      </c>
      <c r="E23" s="292">
        <f>+Q23</f>
        <v>0</v>
      </c>
      <c r="F23" s="292">
        <f>SUM(G23:M23)</f>
        <v>650</v>
      </c>
      <c r="G23" s="292">
        <v>0</v>
      </c>
      <c r="H23" s="292">
        <v>0</v>
      </c>
      <c r="I23" s="292">
        <v>0</v>
      </c>
      <c r="J23" s="292">
        <v>0</v>
      </c>
      <c r="K23" s="292">
        <v>509</v>
      </c>
      <c r="L23" s="292">
        <v>141</v>
      </c>
      <c r="M23" s="292">
        <v>0</v>
      </c>
      <c r="N23" s="292">
        <f>+AA23</f>
        <v>0</v>
      </c>
      <c r="O23" s="292">
        <f>+資源化量内訳!Y23</f>
        <v>0</v>
      </c>
      <c r="P23" s="292">
        <f>+SUM(Q23,R23)</f>
        <v>0</v>
      </c>
      <c r="Q23" s="292">
        <v>0</v>
      </c>
      <c r="R23" s="292">
        <f>+SUM(S23,T23,U23,V23,W23,X23,Y23)</f>
        <v>0</v>
      </c>
      <c r="S23" s="292">
        <v>0</v>
      </c>
      <c r="T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f>SUM(AA23:AC23)</f>
        <v>23</v>
      </c>
      <c r="AA23" s="292">
        <v>0</v>
      </c>
      <c r="AB23" s="292">
        <v>0</v>
      </c>
      <c r="AC23" s="292">
        <f>SUM(AD23:AJ23)</f>
        <v>23</v>
      </c>
      <c r="AD23" s="292">
        <v>0</v>
      </c>
      <c r="AE23" s="292">
        <v>0</v>
      </c>
      <c r="AF23" s="292">
        <v>0</v>
      </c>
      <c r="AG23" s="292">
        <v>0</v>
      </c>
      <c r="AH23" s="292">
        <v>14</v>
      </c>
      <c r="AI23" s="292">
        <v>9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2011</v>
      </c>
      <c r="E24" s="292">
        <f>+Q24</f>
        <v>1766</v>
      </c>
      <c r="F24" s="292">
        <f>SUM(G24:M24)</f>
        <v>163</v>
      </c>
      <c r="G24" s="292">
        <v>0</v>
      </c>
      <c r="H24" s="292">
        <v>0</v>
      </c>
      <c r="I24" s="292">
        <v>0</v>
      </c>
      <c r="J24" s="292">
        <v>0</v>
      </c>
      <c r="K24" s="292">
        <v>0</v>
      </c>
      <c r="L24" s="292">
        <v>159</v>
      </c>
      <c r="M24" s="292">
        <v>4</v>
      </c>
      <c r="N24" s="292">
        <f>+AA24</f>
        <v>0</v>
      </c>
      <c r="O24" s="292">
        <f>+資源化量内訳!Y24</f>
        <v>82</v>
      </c>
      <c r="P24" s="292">
        <f>+SUM(Q24,R24)</f>
        <v>1766</v>
      </c>
      <c r="Q24" s="292">
        <v>1766</v>
      </c>
      <c r="R24" s="292">
        <f>+SUM(S24,T24,U24,V24,W24,X24,Y24)</f>
        <v>0</v>
      </c>
      <c r="S24" s="292">
        <v>0</v>
      </c>
      <c r="T24" s="292">
        <v>0</v>
      </c>
      <c r="U24" s="292"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f>SUM(AA24:AC24)</f>
        <v>253</v>
      </c>
      <c r="AA24" s="292">
        <v>0</v>
      </c>
      <c r="AB24" s="292">
        <v>216</v>
      </c>
      <c r="AC24" s="292">
        <f>SUM(AD24:AJ24)</f>
        <v>37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33</v>
      </c>
      <c r="AJ24" s="292">
        <v>4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523</v>
      </c>
      <c r="E25" s="292">
        <f>+Q25</f>
        <v>459</v>
      </c>
      <c r="F25" s="292">
        <f>SUM(G25:M25)</f>
        <v>45</v>
      </c>
      <c r="G25" s="292">
        <v>0</v>
      </c>
      <c r="H25" s="292">
        <v>0</v>
      </c>
      <c r="I25" s="292">
        <v>0</v>
      </c>
      <c r="J25" s="292">
        <v>0</v>
      </c>
      <c r="K25" s="292">
        <v>0</v>
      </c>
      <c r="L25" s="292">
        <v>44</v>
      </c>
      <c r="M25" s="292">
        <v>1</v>
      </c>
      <c r="N25" s="292">
        <f>+AA25</f>
        <v>0</v>
      </c>
      <c r="O25" s="292">
        <f>+資源化量内訳!Y25</f>
        <v>19</v>
      </c>
      <c r="P25" s="292">
        <f>+SUM(Q25,R25)</f>
        <v>459</v>
      </c>
      <c r="Q25" s="292">
        <v>459</v>
      </c>
      <c r="R25" s="292">
        <f>+SUM(S25,T25,U25,V25,W25,X25,Y25)</f>
        <v>0</v>
      </c>
      <c r="S25" s="292">
        <v>0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f>SUM(AA25:AC25)</f>
        <v>52</v>
      </c>
      <c r="AA25" s="292">
        <v>0</v>
      </c>
      <c r="AB25" s="292">
        <v>44</v>
      </c>
      <c r="AC25" s="292">
        <f>SUM(AD25:AJ25)</f>
        <v>8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7</v>
      </c>
      <c r="AJ25" s="292">
        <v>1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2727</v>
      </c>
      <c r="E26" s="292">
        <f>+Q26</f>
        <v>2097</v>
      </c>
      <c r="F26" s="292">
        <f>SUM(G26:M26)</f>
        <v>118</v>
      </c>
      <c r="G26" s="292">
        <v>0</v>
      </c>
      <c r="H26" s="292">
        <v>0</v>
      </c>
      <c r="I26" s="292">
        <v>0</v>
      </c>
      <c r="J26" s="292">
        <v>0</v>
      </c>
      <c r="K26" s="292">
        <v>0</v>
      </c>
      <c r="L26" s="292">
        <v>4</v>
      </c>
      <c r="M26" s="292">
        <v>114</v>
      </c>
      <c r="N26" s="292">
        <f>+AA26</f>
        <v>0</v>
      </c>
      <c r="O26" s="292">
        <f>+資源化量内訳!Y26</f>
        <v>512</v>
      </c>
      <c r="P26" s="292">
        <f>+SUM(Q26,R26)</f>
        <v>2097</v>
      </c>
      <c r="Q26" s="292">
        <v>2097</v>
      </c>
      <c r="R26" s="292">
        <f>+SUM(S26,T26,U26,V26,W26,X26,Y26)</f>
        <v>0</v>
      </c>
      <c r="S26" s="292">
        <v>0</v>
      </c>
      <c r="T26" s="292">
        <v>0</v>
      </c>
      <c r="U26" s="292"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f>SUM(AA26:AC26)</f>
        <v>353</v>
      </c>
      <c r="AA26" s="292">
        <v>0</v>
      </c>
      <c r="AB26" s="292">
        <v>239</v>
      </c>
      <c r="AC26" s="292">
        <f>SUM(AD26:AJ26)</f>
        <v>114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2">
        <v>114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SUM(E27,F27,N27,O27)</f>
        <v>6262</v>
      </c>
      <c r="E27" s="292">
        <f>+Q27</f>
        <v>5307</v>
      </c>
      <c r="F27" s="292">
        <f>SUM(G27:M27)</f>
        <v>630</v>
      </c>
      <c r="G27" s="292">
        <v>528</v>
      </c>
      <c r="H27" s="292">
        <v>0</v>
      </c>
      <c r="I27" s="292">
        <v>0</v>
      </c>
      <c r="J27" s="292">
        <v>0</v>
      </c>
      <c r="K27" s="292">
        <v>0</v>
      </c>
      <c r="L27" s="292">
        <v>102</v>
      </c>
      <c r="M27" s="292">
        <v>0</v>
      </c>
      <c r="N27" s="292">
        <f>+AA27</f>
        <v>0</v>
      </c>
      <c r="O27" s="292">
        <f>+資源化量内訳!Y27</f>
        <v>325</v>
      </c>
      <c r="P27" s="292">
        <f>+SUM(Q27,R27)</f>
        <v>5333</v>
      </c>
      <c r="Q27" s="292">
        <v>5307</v>
      </c>
      <c r="R27" s="292">
        <f>+SUM(S27,T27,U27,V27,W27,X27,Y27)</f>
        <v>26</v>
      </c>
      <c r="S27" s="292">
        <v>26</v>
      </c>
      <c r="T27" s="292">
        <v>0</v>
      </c>
      <c r="U27" s="292"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f>SUM(AA27:AC27)</f>
        <v>708</v>
      </c>
      <c r="AA27" s="292">
        <v>0</v>
      </c>
      <c r="AB27" s="292">
        <v>574</v>
      </c>
      <c r="AC27" s="292">
        <f>SUM(AD27:AJ27)</f>
        <v>134</v>
      </c>
      <c r="AD27" s="292">
        <v>134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2">
        <v>0</v>
      </c>
      <c r="AK27" s="290">
        <f>SUM(AL27:AS27)</f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SUM(E28,F28,N28,O28)</f>
        <v>2561</v>
      </c>
      <c r="E28" s="292">
        <f>+Q28</f>
        <v>2101</v>
      </c>
      <c r="F28" s="292">
        <f>SUM(G28:M28)</f>
        <v>275</v>
      </c>
      <c r="G28" s="292">
        <v>275</v>
      </c>
      <c r="H28" s="292">
        <v>0</v>
      </c>
      <c r="I28" s="292">
        <v>0</v>
      </c>
      <c r="J28" s="292">
        <v>0</v>
      </c>
      <c r="K28" s="292">
        <v>0</v>
      </c>
      <c r="L28" s="292">
        <v>0</v>
      </c>
      <c r="M28" s="292">
        <v>0</v>
      </c>
      <c r="N28" s="292">
        <f>+AA28</f>
        <v>0</v>
      </c>
      <c r="O28" s="292">
        <f>+資源化量内訳!Y28</f>
        <v>185</v>
      </c>
      <c r="P28" s="292">
        <f>+SUM(Q28,R28)</f>
        <v>2147</v>
      </c>
      <c r="Q28" s="292">
        <v>2101</v>
      </c>
      <c r="R28" s="292">
        <f>+SUM(S28,T28,U28,V28,W28,X28,Y28)</f>
        <v>46</v>
      </c>
      <c r="S28" s="292">
        <v>46</v>
      </c>
      <c r="T28" s="292">
        <v>0</v>
      </c>
      <c r="U28" s="292"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f>SUM(AA28:AC28)</f>
        <v>411</v>
      </c>
      <c r="AA28" s="292">
        <v>0</v>
      </c>
      <c r="AB28" s="292">
        <v>257</v>
      </c>
      <c r="AC28" s="292">
        <f>SUM(AD28:AJ28)</f>
        <v>154</v>
      </c>
      <c r="AD28" s="292">
        <v>154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0</v>
      </c>
      <c r="AK28" s="290">
        <f>SUM(AL28:AS28)</f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SUM(E29,F29,N29,O29)</f>
        <v>4773</v>
      </c>
      <c r="E29" s="292">
        <f>+Q29</f>
        <v>4083</v>
      </c>
      <c r="F29" s="292">
        <f>SUM(G29:M29)</f>
        <v>415</v>
      </c>
      <c r="G29" s="292">
        <v>415</v>
      </c>
      <c r="H29" s="292">
        <v>0</v>
      </c>
      <c r="I29" s="292">
        <v>0</v>
      </c>
      <c r="J29" s="292">
        <v>0</v>
      </c>
      <c r="K29" s="292">
        <v>0</v>
      </c>
      <c r="L29" s="292">
        <v>0</v>
      </c>
      <c r="M29" s="292">
        <v>0</v>
      </c>
      <c r="N29" s="292">
        <f>+AA29</f>
        <v>0</v>
      </c>
      <c r="O29" s="292">
        <f>+資源化量内訳!Y29</f>
        <v>275</v>
      </c>
      <c r="P29" s="292">
        <f>+SUM(Q29,R29)</f>
        <v>4152</v>
      </c>
      <c r="Q29" s="292">
        <v>4083</v>
      </c>
      <c r="R29" s="292">
        <f>+SUM(S29,T29,U29,V29,W29,X29,Y29)</f>
        <v>69</v>
      </c>
      <c r="S29" s="292">
        <v>69</v>
      </c>
      <c r="T29" s="292">
        <v>0</v>
      </c>
      <c r="U29" s="292"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f>SUM(AA29:AC29)</f>
        <v>732</v>
      </c>
      <c r="AA29" s="292">
        <v>0</v>
      </c>
      <c r="AB29" s="292">
        <v>499</v>
      </c>
      <c r="AC29" s="292">
        <f>SUM(AD29:AJ29)</f>
        <v>233</v>
      </c>
      <c r="AD29" s="292">
        <v>233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2">
        <v>0</v>
      </c>
      <c r="AK29" s="290">
        <f>SUM(AL29:AS29)</f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SUM(E30,F30,N30,O30)</f>
        <v>5425</v>
      </c>
      <c r="E30" s="292">
        <f>+Q30</f>
        <v>4741</v>
      </c>
      <c r="F30" s="292">
        <f>SUM(G30:M30)</f>
        <v>684</v>
      </c>
      <c r="G30" s="292">
        <v>300</v>
      </c>
      <c r="H30" s="292">
        <v>0</v>
      </c>
      <c r="I30" s="292">
        <v>0</v>
      </c>
      <c r="J30" s="292">
        <v>0</v>
      </c>
      <c r="K30" s="292">
        <v>0</v>
      </c>
      <c r="L30" s="292">
        <v>384</v>
      </c>
      <c r="M30" s="292">
        <v>0</v>
      </c>
      <c r="N30" s="292">
        <f>+AA30</f>
        <v>0</v>
      </c>
      <c r="O30" s="292">
        <f>+資源化量内訳!Y30</f>
        <v>0</v>
      </c>
      <c r="P30" s="292">
        <f>+SUM(Q30,R30)</f>
        <v>4991</v>
      </c>
      <c r="Q30" s="292">
        <v>4741</v>
      </c>
      <c r="R30" s="292">
        <f>+SUM(S30,T30,U30,V30,W30,X30,Y30)</f>
        <v>250</v>
      </c>
      <c r="S30" s="292">
        <v>250</v>
      </c>
      <c r="T30" s="292">
        <v>0</v>
      </c>
      <c r="U30" s="292"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f>SUM(AA30:AC30)</f>
        <v>571</v>
      </c>
      <c r="AA30" s="292">
        <v>0</v>
      </c>
      <c r="AB30" s="292">
        <v>520</v>
      </c>
      <c r="AC30" s="292">
        <f>SUM(AD30:AJ30)</f>
        <v>51</v>
      </c>
      <c r="AD30" s="292">
        <v>2</v>
      </c>
      <c r="AE30" s="292">
        <v>0</v>
      </c>
      <c r="AF30" s="292">
        <v>0</v>
      </c>
      <c r="AG30" s="292">
        <v>0</v>
      </c>
      <c r="AH30" s="292">
        <v>0</v>
      </c>
      <c r="AI30" s="292">
        <v>49</v>
      </c>
      <c r="AJ30" s="292">
        <v>0</v>
      </c>
      <c r="AK30" s="290">
        <f>SUM(AL30:AS30)</f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SUM(E31,F31,N31,O31)</f>
        <v>1003</v>
      </c>
      <c r="E31" s="292">
        <f>+Q31</f>
        <v>864</v>
      </c>
      <c r="F31" s="292">
        <f>SUM(G31:M31)</f>
        <v>92</v>
      </c>
      <c r="G31" s="292">
        <v>77</v>
      </c>
      <c r="H31" s="292">
        <v>0</v>
      </c>
      <c r="I31" s="292">
        <v>0</v>
      </c>
      <c r="J31" s="292">
        <v>0</v>
      </c>
      <c r="K31" s="292">
        <v>0</v>
      </c>
      <c r="L31" s="292">
        <v>15</v>
      </c>
      <c r="M31" s="292">
        <v>0</v>
      </c>
      <c r="N31" s="292">
        <f>+AA31</f>
        <v>0</v>
      </c>
      <c r="O31" s="292">
        <f>+資源化量内訳!Y31</f>
        <v>47</v>
      </c>
      <c r="P31" s="292">
        <f>+SUM(Q31,R31)</f>
        <v>867</v>
      </c>
      <c r="Q31" s="292">
        <v>864</v>
      </c>
      <c r="R31" s="292">
        <f>+SUM(S31,T31,U31,V31,W31,X31,Y31)</f>
        <v>3</v>
      </c>
      <c r="S31" s="292">
        <v>3</v>
      </c>
      <c r="T31" s="292">
        <v>0</v>
      </c>
      <c r="U31" s="292">
        <v>0</v>
      </c>
      <c r="V31" s="292">
        <v>0</v>
      </c>
      <c r="W31" s="292">
        <v>0</v>
      </c>
      <c r="X31" s="292">
        <v>0</v>
      </c>
      <c r="Y31" s="292">
        <v>0</v>
      </c>
      <c r="Z31" s="292">
        <f>SUM(AA31:AC31)</f>
        <v>115</v>
      </c>
      <c r="AA31" s="292">
        <v>0</v>
      </c>
      <c r="AB31" s="292">
        <v>97</v>
      </c>
      <c r="AC31" s="292">
        <f>SUM(AD31:AJ31)</f>
        <v>18</v>
      </c>
      <c r="AD31" s="292">
        <v>18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2">
        <v>0</v>
      </c>
      <c r="AK31" s="290">
        <f>SUM(AL31:AS31)</f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SUM(E32,F32,N32,O32)</f>
        <v>4825</v>
      </c>
      <c r="E32" s="292">
        <f>+Q32</f>
        <v>4132</v>
      </c>
      <c r="F32" s="292">
        <f>SUM(G32:M32)</f>
        <v>460</v>
      </c>
      <c r="G32" s="292">
        <v>381</v>
      </c>
      <c r="H32" s="292">
        <v>0</v>
      </c>
      <c r="I32" s="292">
        <v>0</v>
      </c>
      <c r="J32" s="292">
        <v>0</v>
      </c>
      <c r="K32" s="292">
        <v>0</v>
      </c>
      <c r="L32" s="292">
        <v>79</v>
      </c>
      <c r="M32" s="292">
        <v>0</v>
      </c>
      <c r="N32" s="292">
        <f>+AA32</f>
        <v>0</v>
      </c>
      <c r="O32" s="292">
        <f>+資源化量内訳!Y32</f>
        <v>233</v>
      </c>
      <c r="P32" s="292">
        <f>+SUM(Q32,R32)</f>
        <v>4148</v>
      </c>
      <c r="Q32" s="292">
        <v>4132</v>
      </c>
      <c r="R32" s="292">
        <f>+SUM(S32,T32,U32,V32,W32,X32,Y32)</f>
        <v>16</v>
      </c>
      <c r="S32" s="292">
        <v>16</v>
      </c>
      <c r="T32" s="292">
        <v>0</v>
      </c>
      <c r="U32" s="292"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f>SUM(AA32:AC32)</f>
        <v>550</v>
      </c>
      <c r="AA32" s="292">
        <v>0</v>
      </c>
      <c r="AB32" s="292">
        <v>463</v>
      </c>
      <c r="AC32" s="292">
        <f>SUM(AD32:AJ32)</f>
        <v>87</v>
      </c>
      <c r="AD32" s="292">
        <v>87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2">
        <v>0</v>
      </c>
      <c r="AK32" s="290">
        <f>SUM(AL32:AS32)</f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SUM(E33,F33,N33,O33)</f>
        <v>2435</v>
      </c>
      <c r="E33" s="292">
        <f>+Q33</f>
        <v>2147</v>
      </c>
      <c r="F33" s="292">
        <f>SUM(G33:M33)</f>
        <v>121</v>
      </c>
      <c r="G33" s="292">
        <v>0</v>
      </c>
      <c r="H33" s="292">
        <v>0</v>
      </c>
      <c r="I33" s="292">
        <v>0</v>
      </c>
      <c r="J33" s="292">
        <v>0</v>
      </c>
      <c r="K33" s="292">
        <v>0</v>
      </c>
      <c r="L33" s="292">
        <v>121</v>
      </c>
      <c r="M33" s="292">
        <v>0</v>
      </c>
      <c r="N33" s="292">
        <f>+AA33</f>
        <v>0</v>
      </c>
      <c r="O33" s="292">
        <f>+資源化量内訳!Y33</f>
        <v>167</v>
      </c>
      <c r="P33" s="292">
        <f>+SUM(Q33,R33)</f>
        <v>2147</v>
      </c>
      <c r="Q33" s="292">
        <v>2147</v>
      </c>
      <c r="R33" s="292">
        <f>+SUM(S33,T33,U33,V33,W33,X33,Y33)</f>
        <v>0</v>
      </c>
      <c r="S33" s="292">
        <v>0</v>
      </c>
      <c r="T33" s="292">
        <v>0</v>
      </c>
      <c r="U33" s="292"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f>SUM(AA33:AC33)</f>
        <v>266</v>
      </c>
      <c r="AA33" s="292">
        <v>0</v>
      </c>
      <c r="AB33" s="292">
        <v>226</v>
      </c>
      <c r="AC33" s="292">
        <f>SUM(AD33:AJ33)</f>
        <v>40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40</v>
      </c>
      <c r="AJ33" s="292">
        <v>0</v>
      </c>
      <c r="AK33" s="290">
        <f>SUM(AL33:AS33)</f>
        <v>0</v>
      </c>
      <c r="AL33" s="290">
        <v>0</v>
      </c>
      <c r="AM33" s="290">
        <v>0</v>
      </c>
      <c r="AN33" s="290">
        <v>0</v>
      </c>
      <c r="AO33" s="290">
        <v>0</v>
      </c>
      <c r="AP33" s="290">
        <v>0</v>
      </c>
      <c r="AQ33" s="290">
        <v>0</v>
      </c>
      <c r="AR33" s="290">
        <v>0</v>
      </c>
      <c r="AS33" s="290">
        <v>0</v>
      </c>
    </row>
    <row r="34" spans="1:45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SUM(E34,F34,N34,O34)</f>
        <v>927</v>
      </c>
      <c r="E34" s="292">
        <f>+Q34</f>
        <v>765</v>
      </c>
      <c r="F34" s="292">
        <f>SUM(G34:M34)</f>
        <v>16</v>
      </c>
      <c r="G34" s="292">
        <v>0</v>
      </c>
      <c r="H34" s="292">
        <v>0</v>
      </c>
      <c r="I34" s="292">
        <v>0</v>
      </c>
      <c r="J34" s="292">
        <v>0</v>
      </c>
      <c r="K34" s="292">
        <v>0</v>
      </c>
      <c r="L34" s="292">
        <v>16</v>
      </c>
      <c r="M34" s="292">
        <v>0</v>
      </c>
      <c r="N34" s="292">
        <f>+AA34</f>
        <v>0</v>
      </c>
      <c r="O34" s="292">
        <f>+資源化量内訳!Y34</f>
        <v>146</v>
      </c>
      <c r="P34" s="292">
        <f>+SUM(Q34,R34)</f>
        <v>765</v>
      </c>
      <c r="Q34" s="292">
        <v>765</v>
      </c>
      <c r="R34" s="292">
        <f>+SUM(S34,T34,U34,V34,W34,X34,Y34)</f>
        <v>0</v>
      </c>
      <c r="S34" s="292">
        <v>0</v>
      </c>
      <c r="T34" s="292">
        <v>0</v>
      </c>
      <c r="U34" s="292">
        <v>0</v>
      </c>
      <c r="V34" s="292">
        <v>0</v>
      </c>
      <c r="W34" s="292">
        <v>0</v>
      </c>
      <c r="X34" s="292">
        <v>0</v>
      </c>
      <c r="Y34" s="292">
        <v>0</v>
      </c>
      <c r="Z34" s="292">
        <f>SUM(AA34:AC34)</f>
        <v>110</v>
      </c>
      <c r="AA34" s="292">
        <v>0</v>
      </c>
      <c r="AB34" s="292">
        <v>94</v>
      </c>
      <c r="AC34" s="292">
        <f>SUM(AD34:AJ34)</f>
        <v>16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16</v>
      </c>
      <c r="AJ34" s="292">
        <v>0</v>
      </c>
      <c r="AK34" s="290">
        <f>SUM(AL34:AS34)</f>
        <v>0</v>
      </c>
      <c r="AL34" s="290">
        <v>0</v>
      </c>
      <c r="AM34" s="290">
        <v>0</v>
      </c>
      <c r="AN34" s="290">
        <v>0</v>
      </c>
      <c r="AO34" s="290">
        <v>0</v>
      </c>
      <c r="AP34" s="290">
        <v>0</v>
      </c>
      <c r="AQ34" s="290">
        <v>0</v>
      </c>
      <c r="AR34" s="290">
        <v>0</v>
      </c>
      <c r="AS34" s="290">
        <v>0</v>
      </c>
    </row>
    <row r="35" spans="1:45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SUM(E35,F35,N35,O35)</f>
        <v>1831</v>
      </c>
      <c r="E35" s="292">
        <f>+Q35</f>
        <v>1783</v>
      </c>
      <c r="F35" s="292">
        <f>SUM(G35:M35)</f>
        <v>48</v>
      </c>
      <c r="G35" s="292">
        <v>0</v>
      </c>
      <c r="H35" s="292">
        <v>0</v>
      </c>
      <c r="I35" s="292">
        <v>0</v>
      </c>
      <c r="J35" s="292">
        <v>0</v>
      </c>
      <c r="K35" s="292">
        <v>0</v>
      </c>
      <c r="L35" s="292">
        <v>0</v>
      </c>
      <c r="M35" s="292">
        <v>48</v>
      </c>
      <c r="N35" s="292">
        <f>+AA35</f>
        <v>0</v>
      </c>
      <c r="O35" s="292">
        <f>+資源化量内訳!Y35</f>
        <v>0</v>
      </c>
      <c r="P35" s="292">
        <f>+SUM(Q35,R35)</f>
        <v>1783</v>
      </c>
      <c r="Q35" s="292">
        <v>1783</v>
      </c>
      <c r="R35" s="292">
        <f>+SUM(S35,T35,U35,V35,W35,X35,Y35)</f>
        <v>0</v>
      </c>
      <c r="S35" s="292">
        <v>0</v>
      </c>
      <c r="T35" s="292">
        <v>0</v>
      </c>
      <c r="U35" s="292">
        <v>0</v>
      </c>
      <c r="V35" s="292">
        <v>0</v>
      </c>
      <c r="W35" s="292">
        <v>0</v>
      </c>
      <c r="X35" s="292">
        <v>0</v>
      </c>
      <c r="Y35" s="292">
        <v>0</v>
      </c>
      <c r="Z35" s="292">
        <f>SUM(AA35:AC35)</f>
        <v>51</v>
      </c>
      <c r="AA35" s="292">
        <v>0</v>
      </c>
      <c r="AB35" s="292">
        <v>3</v>
      </c>
      <c r="AC35" s="292">
        <f>SUM(AD35:AJ35)</f>
        <v>48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2">
        <v>48</v>
      </c>
      <c r="AK35" s="290">
        <f>SUM(AL35:AS35)</f>
        <v>0</v>
      </c>
      <c r="AL35" s="290">
        <v>0</v>
      </c>
      <c r="AM35" s="290">
        <v>0</v>
      </c>
      <c r="AN35" s="290">
        <v>0</v>
      </c>
      <c r="AO35" s="290">
        <v>0</v>
      </c>
      <c r="AP35" s="290">
        <v>0</v>
      </c>
      <c r="AQ35" s="290">
        <v>0</v>
      </c>
      <c r="AR35" s="290">
        <v>0</v>
      </c>
      <c r="AS35" s="290">
        <v>0</v>
      </c>
    </row>
    <row r="36" spans="1:45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SUM(E36,F36,N36,O36)</f>
        <v>5876</v>
      </c>
      <c r="E36" s="292">
        <f>+Q36</f>
        <v>0</v>
      </c>
      <c r="F36" s="292">
        <f>SUM(G36:M36)</f>
        <v>5470</v>
      </c>
      <c r="G36" s="292">
        <v>1036</v>
      </c>
      <c r="H36" s="292">
        <v>0</v>
      </c>
      <c r="I36" s="292">
        <v>0</v>
      </c>
      <c r="J36" s="292">
        <v>0</v>
      </c>
      <c r="K36" s="292">
        <v>4434</v>
      </c>
      <c r="L36" s="292">
        <v>0</v>
      </c>
      <c r="M36" s="292">
        <v>0</v>
      </c>
      <c r="N36" s="292">
        <f>+AA36</f>
        <v>0</v>
      </c>
      <c r="O36" s="292">
        <f>+資源化量内訳!Y36</f>
        <v>406</v>
      </c>
      <c r="P36" s="292">
        <f>+SUM(Q36,R36)</f>
        <v>305</v>
      </c>
      <c r="Q36" s="292">
        <v>0</v>
      </c>
      <c r="R36" s="292">
        <f>+SUM(S36,T36,U36,V36,W36,X36,Y36)</f>
        <v>305</v>
      </c>
      <c r="S36" s="292">
        <v>305</v>
      </c>
      <c r="T36" s="292">
        <v>0</v>
      </c>
      <c r="U36" s="292">
        <v>0</v>
      </c>
      <c r="V36" s="292">
        <v>0</v>
      </c>
      <c r="W36" s="292">
        <v>0</v>
      </c>
      <c r="X36" s="292">
        <v>0</v>
      </c>
      <c r="Y36" s="292">
        <v>0</v>
      </c>
      <c r="Z36" s="292">
        <f>SUM(AA36:AC36)</f>
        <v>200</v>
      </c>
      <c r="AA36" s="292">
        <v>0</v>
      </c>
      <c r="AB36" s="292">
        <v>3</v>
      </c>
      <c r="AC36" s="292">
        <f>SUM(AD36:AJ36)</f>
        <v>197</v>
      </c>
      <c r="AD36" s="292">
        <v>164</v>
      </c>
      <c r="AE36" s="292">
        <v>0</v>
      </c>
      <c r="AF36" s="292">
        <v>0</v>
      </c>
      <c r="AG36" s="292">
        <v>0</v>
      </c>
      <c r="AH36" s="292">
        <v>33</v>
      </c>
      <c r="AI36" s="292">
        <v>0</v>
      </c>
      <c r="AJ36" s="292">
        <v>0</v>
      </c>
      <c r="AK36" s="290">
        <f>SUM(AL36:AS36)</f>
        <v>0</v>
      </c>
      <c r="AL36" s="290">
        <v>0</v>
      </c>
      <c r="AM36" s="290">
        <v>0</v>
      </c>
      <c r="AN36" s="290">
        <v>0</v>
      </c>
      <c r="AO36" s="290">
        <v>0</v>
      </c>
      <c r="AP36" s="290">
        <v>0</v>
      </c>
      <c r="AQ36" s="290">
        <v>0</v>
      </c>
      <c r="AR36" s="290">
        <v>0</v>
      </c>
      <c r="AS36" s="290">
        <v>0</v>
      </c>
    </row>
    <row r="37" spans="1:45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SUM(E37,F37,N37,O37)</f>
        <v>13630</v>
      </c>
      <c r="E37" s="292">
        <f>+Q37</f>
        <v>11631</v>
      </c>
      <c r="F37" s="292">
        <f>SUM(G37:M37)</f>
        <v>1683</v>
      </c>
      <c r="G37" s="292">
        <v>1093</v>
      </c>
      <c r="H37" s="292">
        <v>0</v>
      </c>
      <c r="I37" s="292">
        <v>0</v>
      </c>
      <c r="J37" s="292">
        <v>0</v>
      </c>
      <c r="K37" s="292">
        <v>0</v>
      </c>
      <c r="L37" s="292">
        <v>590</v>
      </c>
      <c r="M37" s="292">
        <v>0</v>
      </c>
      <c r="N37" s="292">
        <f>+AA37</f>
        <v>0</v>
      </c>
      <c r="O37" s="292">
        <f>+資源化量内訳!Y37</f>
        <v>316</v>
      </c>
      <c r="P37" s="292">
        <f>+SUM(Q37,R37)</f>
        <v>12103</v>
      </c>
      <c r="Q37" s="292">
        <v>11631</v>
      </c>
      <c r="R37" s="292">
        <f>+SUM(S37,T37,U37,V37,W37,X37,Y37)</f>
        <v>472</v>
      </c>
      <c r="S37" s="292">
        <v>410</v>
      </c>
      <c r="T37" s="292">
        <v>0</v>
      </c>
      <c r="U37" s="292">
        <v>0</v>
      </c>
      <c r="V37" s="292">
        <v>0</v>
      </c>
      <c r="W37" s="292">
        <v>0</v>
      </c>
      <c r="X37" s="292">
        <v>62</v>
      </c>
      <c r="Y37" s="292">
        <v>0</v>
      </c>
      <c r="Z37" s="292">
        <f>SUM(AA37:AC37)</f>
        <v>1408</v>
      </c>
      <c r="AA37" s="292">
        <v>0</v>
      </c>
      <c r="AB37" s="292">
        <v>1399</v>
      </c>
      <c r="AC37" s="292">
        <f>SUM(AD37:AJ37)</f>
        <v>9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9</v>
      </c>
      <c r="AJ37" s="292">
        <v>0</v>
      </c>
      <c r="AK37" s="290">
        <f>SUM(AL37:AS37)</f>
        <v>0</v>
      </c>
      <c r="AL37" s="290">
        <v>0</v>
      </c>
      <c r="AM37" s="290">
        <v>0</v>
      </c>
      <c r="AN37" s="290">
        <v>0</v>
      </c>
      <c r="AO37" s="290">
        <v>0</v>
      </c>
      <c r="AP37" s="290">
        <v>0</v>
      </c>
      <c r="AQ37" s="290">
        <v>0</v>
      </c>
      <c r="AR37" s="290">
        <v>0</v>
      </c>
      <c r="AS37" s="290">
        <v>0</v>
      </c>
    </row>
    <row r="38" spans="1:45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SUM(E38,F38,N38,O38)</f>
        <v>3437</v>
      </c>
      <c r="E38" s="292">
        <f>+Q38</f>
        <v>821</v>
      </c>
      <c r="F38" s="292">
        <f>SUM(G38:M38)</f>
        <v>2154</v>
      </c>
      <c r="G38" s="292">
        <v>0</v>
      </c>
      <c r="H38" s="292">
        <v>436</v>
      </c>
      <c r="I38" s="292">
        <v>0</v>
      </c>
      <c r="J38" s="292">
        <v>0</v>
      </c>
      <c r="K38" s="292">
        <v>1400</v>
      </c>
      <c r="L38" s="292">
        <v>318</v>
      </c>
      <c r="M38" s="292">
        <v>0</v>
      </c>
      <c r="N38" s="292">
        <f>+AA38</f>
        <v>0</v>
      </c>
      <c r="O38" s="292">
        <f>+資源化量内訳!Y38</f>
        <v>462</v>
      </c>
      <c r="P38" s="292">
        <f>+SUM(Q38,R38)</f>
        <v>821</v>
      </c>
      <c r="Q38" s="292">
        <v>821</v>
      </c>
      <c r="R38" s="292">
        <f>+SUM(S38,T38,U38,V38,W38,X38,Y38)</f>
        <v>0</v>
      </c>
      <c r="S38" s="292">
        <v>0</v>
      </c>
      <c r="T38" s="292">
        <v>0</v>
      </c>
      <c r="U38" s="292">
        <v>0</v>
      </c>
      <c r="V38" s="292">
        <v>0</v>
      </c>
      <c r="W38" s="292">
        <v>0</v>
      </c>
      <c r="X38" s="292">
        <v>0</v>
      </c>
      <c r="Y38" s="292">
        <v>0</v>
      </c>
      <c r="Z38" s="292">
        <f>SUM(AA38:AC38)</f>
        <v>254</v>
      </c>
      <c r="AA38" s="292">
        <v>0</v>
      </c>
      <c r="AB38" s="292">
        <v>82</v>
      </c>
      <c r="AC38" s="292">
        <f>SUM(AD38:AJ38)</f>
        <v>172</v>
      </c>
      <c r="AD38" s="292">
        <v>0</v>
      </c>
      <c r="AE38" s="292">
        <v>31</v>
      </c>
      <c r="AF38" s="292">
        <v>0</v>
      </c>
      <c r="AG38" s="292">
        <v>0</v>
      </c>
      <c r="AH38" s="292">
        <v>38</v>
      </c>
      <c r="AI38" s="292">
        <v>103</v>
      </c>
      <c r="AJ38" s="292">
        <v>0</v>
      </c>
      <c r="AK38" s="290">
        <f>SUM(AL38:AS38)</f>
        <v>0</v>
      </c>
      <c r="AL38" s="290">
        <v>0</v>
      </c>
      <c r="AM38" s="290">
        <v>0</v>
      </c>
      <c r="AN38" s="290">
        <v>0</v>
      </c>
      <c r="AO38" s="290">
        <v>0</v>
      </c>
      <c r="AP38" s="290">
        <v>0</v>
      </c>
      <c r="AQ38" s="290">
        <v>0</v>
      </c>
      <c r="AR38" s="290">
        <v>0</v>
      </c>
      <c r="AS38" s="290">
        <v>0</v>
      </c>
    </row>
    <row r="39" spans="1:45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SUM(E39,F39,N39,O39)</f>
        <v>2689</v>
      </c>
      <c r="E39" s="292">
        <f>+Q39</f>
        <v>1991</v>
      </c>
      <c r="F39" s="292">
        <f>SUM(G39:M39)</f>
        <v>76</v>
      </c>
      <c r="G39" s="292">
        <v>49</v>
      </c>
      <c r="H39" s="292">
        <v>1</v>
      </c>
      <c r="I39" s="292">
        <v>0</v>
      </c>
      <c r="J39" s="292">
        <v>0</v>
      </c>
      <c r="K39" s="292">
        <v>0</v>
      </c>
      <c r="L39" s="292">
        <v>0</v>
      </c>
      <c r="M39" s="292">
        <v>26</v>
      </c>
      <c r="N39" s="292">
        <f>+AA39</f>
        <v>0</v>
      </c>
      <c r="O39" s="292">
        <f>+資源化量内訳!Y39</f>
        <v>622</v>
      </c>
      <c r="P39" s="292">
        <f>+SUM(Q39,R39)</f>
        <v>1995</v>
      </c>
      <c r="Q39" s="292">
        <v>1991</v>
      </c>
      <c r="R39" s="292">
        <f>+SUM(S39,T39,U39,V39,W39,X39,Y39)</f>
        <v>4</v>
      </c>
      <c r="S39" s="292">
        <v>4</v>
      </c>
      <c r="T39" s="292">
        <v>0</v>
      </c>
      <c r="U39" s="292">
        <v>0</v>
      </c>
      <c r="V39" s="292">
        <v>0</v>
      </c>
      <c r="W39" s="292">
        <v>0</v>
      </c>
      <c r="X39" s="292">
        <v>0</v>
      </c>
      <c r="Y39" s="292">
        <v>0</v>
      </c>
      <c r="Z39" s="292">
        <f>SUM(AA39:AC39)</f>
        <v>249</v>
      </c>
      <c r="AA39" s="292">
        <v>0</v>
      </c>
      <c r="AB39" s="292">
        <v>202</v>
      </c>
      <c r="AC39" s="292">
        <f>SUM(AD39:AJ39)</f>
        <v>47</v>
      </c>
      <c r="AD39" s="292">
        <v>21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2">
        <v>26</v>
      </c>
      <c r="AK39" s="290">
        <f>SUM(AL39:AS39)</f>
        <v>0</v>
      </c>
      <c r="AL39" s="290">
        <v>0</v>
      </c>
      <c r="AM39" s="290">
        <v>0</v>
      </c>
      <c r="AN39" s="290">
        <v>0</v>
      </c>
      <c r="AO39" s="290">
        <v>0</v>
      </c>
      <c r="AP39" s="290">
        <v>0</v>
      </c>
      <c r="AQ39" s="290">
        <v>0</v>
      </c>
      <c r="AR39" s="290">
        <v>0</v>
      </c>
      <c r="AS39" s="290">
        <v>0</v>
      </c>
    </row>
    <row r="40" spans="1:45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SUM(E40,F40,N40,O40)</f>
        <v>5130</v>
      </c>
      <c r="E40" s="292">
        <f>+Q40</f>
        <v>4488</v>
      </c>
      <c r="F40" s="292">
        <f>SUM(G40:M40)</f>
        <v>428</v>
      </c>
      <c r="G40" s="292">
        <v>403</v>
      </c>
      <c r="H40" s="292">
        <v>0</v>
      </c>
      <c r="I40" s="292">
        <v>25</v>
      </c>
      <c r="J40" s="292">
        <v>0</v>
      </c>
      <c r="K40" s="292">
        <v>0</v>
      </c>
      <c r="L40" s="292">
        <v>0</v>
      </c>
      <c r="M40" s="292">
        <v>0</v>
      </c>
      <c r="N40" s="292">
        <f>+AA40</f>
        <v>0</v>
      </c>
      <c r="O40" s="292">
        <f>+資源化量内訳!Y40</f>
        <v>214</v>
      </c>
      <c r="P40" s="292">
        <f>+SUM(Q40,R40)</f>
        <v>4523</v>
      </c>
      <c r="Q40" s="292">
        <v>4488</v>
      </c>
      <c r="R40" s="292">
        <f>+SUM(S40,T40,U40,V40,W40,X40,Y40)</f>
        <v>35</v>
      </c>
      <c r="S40" s="292">
        <v>35</v>
      </c>
      <c r="T40" s="292">
        <v>0</v>
      </c>
      <c r="U40" s="292">
        <v>0</v>
      </c>
      <c r="V40" s="292">
        <v>0</v>
      </c>
      <c r="W40" s="292">
        <v>0</v>
      </c>
      <c r="X40" s="292">
        <v>0</v>
      </c>
      <c r="Y40" s="292">
        <v>0</v>
      </c>
      <c r="Z40" s="292">
        <f>SUM(AA40:AC40)</f>
        <v>754</v>
      </c>
      <c r="AA40" s="292">
        <v>0</v>
      </c>
      <c r="AB40" s="292">
        <v>566</v>
      </c>
      <c r="AC40" s="292">
        <f>SUM(AD40:AJ40)</f>
        <v>188</v>
      </c>
      <c r="AD40" s="292">
        <v>188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2">
        <v>0</v>
      </c>
      <c r="AK40" s="290">
        <f>SUM(AL40:AS40)</f>
        <v>0</v>
      </c>
      <c r="AL40" s="290">
        <v>0</v>
      </c>
      <c r="AM40" s="290">
        <v>0</v>
      </c>
      <c r="AN40" s="290">
        <v>0</v>
      </c>
      <c r="AO40" s="290">
        <v>0</v>
      </c>
      <c r="AP40" s="290">
        <v>0</v>
      </c>
      <c r="AQ40" s="290">
        <v>0</v>
      </c>
      <c r="AR40" s="290">
        <v>0</v>
      </c>
      <c r="AS40" s="290">
        <v>0</v>
      </c>
    </row>
    <row r="41" spans="1:45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SUM(E41,F41,N41,O41)</f>
        <v>16061</v>
      </c>
      <c r="E41" s="292">
        <f>+Q41</f>
        <v>14809</v>
      </c>
      <c r="F41" s="292">
        <f>SUM(G41:M41)</f>
        <v>994</v>
      </c>
      <c r="G41" s="292">
        <v>994</v>
      </c>
      <c r="H41" s="292">
        <v>0</v>
      </c>
      <c r="I41" s="292">
        <v>0</v>
      </c>
      <c r="J41" s="292">
        <v>0</v>
      </c>
      <c r="K41" s="292">
        <v>0</v>
      </c>
      <c r="L41" s="292">
        <v>0</v>
      </c>
      <c r="M41" s="292">
        <v>0</v>
      </c>
      <c r="N41" s="292">
        <f>+AA41</f>
        <v>0</v>
      </c>
      <c r="O41" s="292">
        <f>+資源化量内訳!Y41</f>
        <v>258</v>
      </c>
      <c r="P41" s="292">
        <f>+SUM(Q41,R41)</f>
        <v>14932</v>
      </c>
      <c r="Q41" s="292">
        <v>14809</v>
      </c>
      <c r="R41" s="292">
        <f>+SUM(S41,T41,U41,V41,W41,X41,Y41)</f>
        <v>123</v>
      </c>
      <c r="S41" s="292">
        <v>123</v>
      </c>
      <c r="T41" s="292">
        <v>0</v>
      </c>
      <c r="U41" s="292">
        <v>0</v>
      </c>
      <c r="V41" s="292">
        <v>0</v>
      </c>
      <c r="W41" s="292">
        <v>0</v>
      </c>
      <c r="X41" s="292">
        <v>0</v>
      </c>
      <c r="Y41" s="292">
        <v>0</v>
      </c>
      <c r="Z41" s="292">
        <f>SUM(AA41:AC41)</f>
        <v>2104</v>
      </c>
      <c r="AA41" s="292">
        <v>0</v>
      </c>
      <c r="AB41" s="292">
        <v>1868</v>
      </c>
      <c r="AC41" s="292">
        <f>SUM(AD41:AJ41)</f>
        <v>236</v>
      </c>
      <c r="AD41" s="292">
        <v>236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2">
        <v>0</v>
      </c>
      <c r="AK41" s="290">
        <f>SUM(AL41:AS41)</f>
        <v>0</v>
      </c>
      <c r="AL41" s="290">
        <v>0</v>
      </c>
      <c r="AM41" s="290">
        <v>0</v>
      </c>
      <c r="AN41" s="290">
        <v>0</v>
      </c>
      <c r="AO41" s="290">
        <v>0</v>
      </c>
      <c r="AP41" s="290">
        <v>0</v>
      </c>
      <c r="AQ41" s="290">
        <v>0</v>
      </c>
      <c r="AR41" s="290">
        <v>0</v>
      </c>
      <c r="AS41" s="290">
        <v>0</v>
      </c>
    </row>
    <row r="42" spans="1:45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SUM(E42,F42,N42,O42)</f>
        <v>9683</v>
      </c>
      <c r="E42" s="292">
        <f>+Q42</f>
        <v>8731</v>
      </c>
      <c r="F42" s="292">
        <f>SUM(G42:M42)</f>
        <v>761</v>
      </c>
      <c r="G42" s="292">
        <v>591</v>
      </c>
      <c r="H42" s="292">
        <v>0</v>
      </c>
      <c r="I42" s="292">
        <v>0</v>
      </c>
      <c r="J42" s="292">
        <v>0</v>
      </c>
      <c r="K42" s="292">
        <v>0</v>
      </c>
      <c r="L42" s="292">
        <v>170</v>
      </c>
      <c r="M42" s="292">
        <v>0</v>
      </c>
      <c r="N42" s="292">
        <f>+AA42</f>
        <v>0</v>
      </c>
      <c r="O42" s="292">
        <f>+資源化量内訳!Y42</f>
        <v>191</v>
      </c>
      <c r="P42" s="292">
        <f>+SUM(Q42,R42)</f>
        <v>8813</v>
      </c>
      <c r="Q42" s="292">
        <v>8731</v>
      </c>
      <c r="R42" s="292">
        <f>+SUM(S42,T42,U42,V42,W42,X42,Y42)</f>
        <v>82</v>
      </c>
      <c r="S42" s="292">
        <v>82</v>
      </c>
      <c r="T42" s="292">
        <v>0</v>
      </c>
      <c r="U42" s="292">
        <v>0</v>
      </c>
      <c r="V42" s="292">
        <v>0</v>
      </c>
      <c r="W42" s="292">
        <v>0</v>
      </c>
      <c r="X42" s="292">
        <v>0</v>
      </c>
      <c r="Y42" s="292">
        <v>0</v>
      </c>
      <c r="Z42" s="292">
        <f>SUM(AA42:AC42)</f>
        <v>1182</v>
      </c>
      <c r="AA42" s="292">
        <v>0</v>
      </c>
      <c r="AB42" s="292">
        <v>1102</v>
      </c>
      <c r="AC42" s="292">
        <f>SUM(AD42:AJ42)</f>
        <v>80</v>
      </c>
      <c r="AD42" s="292">
        <v>80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2">
        <v>0</v>
      </c>
      <c r="AK42" s="290">
        <f>SUM(AL42:AS42)</f>
        <v>0</v>
      </c>
      <c r="AL42" s="290">
        <v>0</v>
      </c>
      <c r="AM42" s="290">
        <v>0</v>
      </c>
      <c r="AN42" s="290">
        <v>0</v>
      </c>
      <c r="AO42" s="290">
        <v>0</v>
      </c>
      <c r="AP42" s="290">
        <v>0</v>
      </c>
      <c r="AQ42" s="290">
        <v>0</v>
      </c>
      <c r="AR42" s="290">
        <v>0</v>
      </c>
      <c r="AS42" s="290">
        <v>0</v>
      </c>
    </row>
    <row r="43" spans="1:45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0"/>
      <c r="AL43" s="290"/>
      <c r="AM43" s="290"/>
      <c r="AN43" s="290"/>
      <c r="AO43" s="290"/>
      <c r="AP43" s="290"/>
      <c r="AQ43" s="290"/>
      <c r="AR43" s="290"/>
      <c r="AS43" s="290"/>
    </row>
    <row r="44" spans="1:45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0"/>
      <c r="AL44" s="290"/>
      <c r="AM44" s="290"/>
      <c r="AN44" s="290"/>
      <c r="AO44" s="290"/>
      <c r="AP44" s="290"/>
      <c r="AQ44" s="290"/>
      <c r="AR44" s="290"/>
      <c r="AS44" s="290"/>
    </row>
    <row r="45" spans="1:45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0"/>
      <c r="AL45" s="290"/>
      <c r="AM45" s="290"/>
      <c r="AN45" s="290"/>
      <c r="AO45" s="290"/>
      <c r="AP45" s="290"/>
      <c r="AQ45" s="290"/>
      <c r="AR45" s="290"/>
      <c r="AS45" s="290"/>
    </row>
    <row r="46" spans="1:45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0"/>
      <c r="AL46" s="290"/>
      <c r="AM46" s="290"/>
      <c r="AN46" s="290"/>
      <c r="AO46" s="290"/>
      <c r="AP46" s="290"/>
      <c r="AQ46" s="290"/>
      <c r="AR46" s="290"/>
      <c r="AS46" s="290"/>
    </row>
    <row r="47" spans="1:45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0"/>
      <c r="AL47" s="290"/>
      <c r="AM47" s="290"/>
      <c r="AN47" s="290"/>
      <c r="AO47" s="290"/>
      <c r="AP47" s="290"/>
      <c r="AQ47" s="290"/>
      <c r="AR47" s="290"/>
      <c r="AS47" s="290"/>
    </row>
    <row r="48" spans="1:45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0"/>
      <c r="AL48" s="290"/>
      <c r="AM48" s="290"/>
      <c r="AN48" s="290"/>
      <c r="AO48" s="290"/>
      <c r="AP48" s="290"/>
      <c r="AQ48" s="290"/>
      <c r="AR48" s="290"/>
      <c r="AS48" s="290"/>
    </row>
    <row r="49" spans="1:45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0"/>
      <c r="AL49" s="290"/>
      <c r="AM49" s="290"/>
      <c r="AN49" s="290"/>
      <c r="AO49" s="290"/>
      <c r="AP49" s="290"/>
      <c r="AQ49" s="290"/>
      <c r="AR49" s="290"/>
      <c r="AS49" s="290"/>
    </row>
    <row r="50" spans="1:45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42">
    <sortCondition ref="A8:A42"/>
    <sortCondition ref="B8:B42"/>
    <sortCondition ref="C8:C42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41" man="1"/>
    <brk id="25" min="1" max="41" man="1"/>
    <brk id="36" min="1" max="4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>
      <c r="A7" s="302" t="str">
        <f>ごみ処理概要!A7</f>
        <v>群馬県</v>
      </c>
      <c r="B7" s="303" t="str">
        <f>ごみ処理概要!B7</f>
        <v>10000</v>
      </c>
      <c r="C7" s="304" t="s">
        <v>3</v>
      </c>
      <c r="D7" s="306">
        <f t="shared" ref="D7:X7" si="0">SUM(Y7,AT7,BO7)</f>
        <v>115237</v>
      </c>
      <c r="E7" s="306">
        <f t="shared" si="0"/>
        <v>57534</v>
      </c>
      <c r="F7" s="306">
        <f t="shared" si="0"/>
        <v>261</v>
      </c>
      <c r="G7" s="306">
        <f t="shared" si="0"/>
        <v>1097</v>
      </c>
      <c r="H7" s="306">
        <f t="shared" si="0"/>
        <v>14387</v>
      </c>
      <c r="I7" s="306">
        <f t="shared" si="0"/>
        <v>11830</v>
      </c>
      <c r="J7" s="306">
        <f t="shared" si="0"/>
        <v>3856</v>
      </c>
      <c r="K7" s="306">
        <f t="shared" si="0"/>
        <v>42</v>
      </c>
      <c r="L7" s="306">
        <f t="shared" si="0"/>
        <v>3795</v>
      </c>
      <c r="M7" s="306">
        <f t="shared" si="0"/>
        <v>1078</v>
      </c>
      <c r="N7" s="306">
        <f t="shared" si="0"/>
        <v>880</v>
      </c>
      <c r="O7" s="306">
        <f t="shared" si="0"/>
        <v>191</v>
      </c>
      <c r="P7" s="306">
        <f t="shared" si="0"/>
        <v>25</v>
      </c>
      <c r="Q7" s="306">
        <f t="shared" si="0"/>
        <v>5242</v>
      </c>
      <c r="R7" s="306">
        <f t="shared" si="0"/>
        <v>3548</v>
      </c>
      <c r="S7" s="306">
        <f t="shared" si="0"/>
        <v>0</v>
      </c>
      <c r="T7" s="306">
        <f t="shared" si="0"/>
        <v>1473</v>
      </c>
      <c r="U7" s="306">
        <f t="shared" si="0"/>
        <v>0</v>
      </c>
      <c r="V7" s="306">
        <f t="shared" si="0"/>
        <v>0</v>
      </c>
      <c r="W7" s="306">
        <f t="shared" si="0"/>
        <v>39</v>
      </c>
      <c r="X7" s="306">
        <f t="shared" si="0"/>
        <v>9959</v>
      </c>
      <c r="Y7" s="306">
        <f>SUM(Z7:AS7)</f>
        <v>25842</v>
      </c>
      <c r="Z7" s="306">
        <f t="shared" ref="Z7:AS7" si="1">SUM(Z$8:Z$1000)</f>
        <v>20495</v>
      </c>
      <c r="AA7" s="306">
        <f t="shared" si="1"/>
        <v>75</v>
      </c>
      <c r="AB7" s="306">
        <f t="shared" si="1"/>
        <v>231</v>
      </c>
      <c r="AC7" s="306">
        <f t="shared" si="1"/>
        <v>392</v>
      </c>
      <c r="AD7" s="306">
        <f t="shared" si="1"/>
        <v>1557</v>
      </c>
      <c r="AE7" s="306">
        <f t="shared" si="1"/>
        <v>808</v>
      </c>
      <c r="AF7" s="306">
        <f t="shared" si="1"/>
        <v>8</v>
      </c>
      <c r="AG7" s="306">
        <f t="shared" si="1"/>
        <v>920</v>
      </c>
      <c r="AH7" s="306">
        <f t="shared" si="1"/>
        <v>570</v>
      </c>
      <c r="AI7" s="306">
        <f t="shared" si="1"/>
        <v>419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9</v>
      </c>
      <c r="AS7" s="306">
        <f t="shared" si="1"/>
        <v>358</v>
      </c>
      <c r="AT7" s="306">
        <f>施設資源化量内訳!D7</f>
        <v>51304</v>
      </c>
      <c r="AU7" s="306">
        <f>施設資源化量内訳!E7</f>
        <v>1439</v>
      </c>
      <c r="AV7" s="306">
        <f>施設資源化量内訳!F7</f>
        <v>93</v>
      </c>
      <c r="AW7" s="306">
        <f>施設資源化量内訳!G7</f>
        <v>0</v>
      </c>
      <c r="AX7" s="306">
        <f>施設資源化量内訳!H7</f>
        <v>13204</v>
      </c>
      <c r="AY7" s="306">
        <f>施設資源化量内訳!I7</f>
        <v>10003</v>
      </c>
      <c r="AZ7" s="306">
        <f>施設資源化量内訳!J7</f>
        <v>2917</v>
      </c>
      <c r="BA7" s="306">
        <f>施設資源化量内訳!K7</f>
        <v>33</v>
      </c>
      <c r="BB7" s="306">
        <f>施設資源化量内訳!L7</f>
        <v>2875</v>
      </c>
      <c r="BC7" s="306">
        <f>施設資源化量内訳!M7</f>
        <v>507</v>
      </c>
      <c r="BD7" s="306">
        <f>施設資源化量内訳!N7</f>
        <v>130</v>
      </c>
      <c r="BE7" s="306">
        <f>施設資源化量内訳!O7</f>
        <v>191</v>
      </c>
      <c r="BF7" s="306">
        <f>施設資源化量内訳!P7</f>
        <v>25</v>
      </c>
      <c r="BG7" s="306">
        <f>施設資源化量内訳!Q7</f>
        <v>5242</v>
      </c>
      <c r="BH7" s="306">
        <f>施設資源化量内訳!R7</f>
        <v>3548</v>
      </c>
      <c r="BI7" s="306">
        <f>施設資源化量内訳!S7</f>
        <v>0</v>
      </c>
      <c r="BJ7" s="306">
        <f>施設資源化量内訳!T7</f>
        <v>1473</v>
      </c>
      <c r="BK7" s="306">
        <f>施設資源化量内訳!U7</f>
        <v>0</v>
      </c>
      <c r="BL7" s="306">
        <f>施設資源化量内訳!V7</f>
        <v>0</v>
      </c>
      <c r="BM7" s="306">
        <f>施設資源化量内訳!W7</f>
        <v>26</v>
      </c>
      <c r="BN7" s="306">
        <f>施設資源化量内訳!X7</f>
        <v>9598</v>
      </c>
      <c r="BO7" s="306">
        <f>SUM(BP7:CI7)</f>
        <v>38091</v>
      </c>
      <c r="BP7" s="306">
        <f t="shared" ref="BP7:CI7" si="2">SUM(BP$8:BP$1000)</f>
        <v>35600</v>
      </c>
      <c r="BQ7" s="306">
        <f t="shared" si="2"/>
        <v>93</v>
      </c>
      <c r="BR7" s="306">
        <f t="shared" si="2"/>
        <v>866</v>
      </c>
      <c r="BS7" s="306">
        <f t="shared" si="2"/>
        <v>791</v>
      </c>
      <c r="BT7" s="306">
        <f t="shared" si="2"/>
        <v>270</v>
      </c>
      <c r="BU7" s="306">
        <f t="shared" si="2"/>
        <v>131</v>
      </c>
      <c r="BV7" s="306">
        <f t="shared" si="2"/>
        <v>1</v>
      </c>
      <c r="BW7" s="306">
        <f t="shared" si="2"/>
        <v>0</v>
      </c>
      <c r="BX7" s="306">
        <f t="shared" si="2"/>
        <v>1</v>
      </c>
      <c r="BY7" s="306">
        <f t="shared" si="2"/>
        <v>331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4</v>
      </c>
      <c r="CI7" s="306">
        <f t="shared" si="2"/>
        <v>3</v>
      </c>
      <c r="CJ7" s="307">
        <f>+COUNTIF(CJ$8:CJ$1000,"有る")</f>
        <v>24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23092</v>
      </c>
      <c r="E8" s="292">
        <f>SUM(Z8,AU8,BP8)</f>
        <v>13371</v>
      </c>
      <c r="F8" s="292">
        <f>SUM(AA8,AV8,BQ8)</f>
        <v>0</v>
      </c>
      <c r="G8" s="292">
        <f>SUM(AB8,AW8,BR8)</f>
        <v>0</v>
      </c>
      <c r="H8" s="292">
        <f>SUM(AC8,AX8,BS8)</f>
        <v>1898</v>
      </c>
      <c r="I8" s="292">
        <f>SUM(AD8,AY8,BT8)</f>
        <v>2279</v>
      </c>
      <c r="J8" s="292">
        <f>SUM(AE8,AZ8,BU8)</f>
        <v>850</v>
      </c>
      <c r="K8" s="292">
        <f>SUM(AF8,BA8,BV8)</f>
        <v>0</v>
      </c>
      <c r="L8" s="292">
        <f>SUM(AG8,BB8,BW8)</f>
        <v>1520</v>
      </c>
      <c r="M8" s="292">
        <f>SUM(AH8,BC8,BX8)</f>
        <v>0</v>
      </c>
      <c r="N8" s="292">
        <f>SUM(AI8,BD8,BY8)</f>
        <v>198</v>
      </c>
      <c r="O8" s="292">
        <f>SUM(AJ8,BE8,BZ8)</f>
        <v>0</v>
      </c>
      <c r="P8" s="292">
        <f>SUM(AK8,BF8,CA8)</f>
        <v>0</v>
      </c>
      <c r="Q8" s="292">
        <f>SUM(AL8,BG8,CB8)</f>
        <v>0</v>
      </c>
      <c r="R8" s="292">
        <f>SUM(AM8,BH8,CC8)</f>
        <v>0</v>
      </c>
      <c r="S8" s="292">
        <f>SUM(AN8,BI8,CD8)</f>
        <v>0</v>
      </c>
      <c r="T8" s="292">
        <f>SUM(AO8,BJ8,CE8)</f>
        <v>1473</v>
      </c>
      <c r="U8" s="292">
        <f>SUM(AP8,BK8,CF8)</f>
        <v>0</v>
      </c>
      <c r="V8" s="292">
        <f>SUM(AQ8,BL8,CG8)</f>
        <v>0</v>
      </c>
      <c r="W8" s="292">
        <f>SUM(AR8,BM8,CH8)</f>
        <v>0</v>
      </c>
      <c r="X8" s="292">
        <f>SUM(AS8,BN8,CI8)</f>
        <v>1503</v>
      </c>
      <c r="Y8" s="292">
        <f>SUM(Z8:AS8)</f>
        <v>4382</v>
      </c>
      <c r="Z8" s="292">
        <v>4382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0</v>
      </c>
      <c r="AJ8" s="295" t="s">
        <v>866</v>
      </c>
      <c r="AK8" s="295" t="s">
        <v>866</v>
      </c>
      <c r="AL8" s="295" t="s">
        <v>866</v>
      </c>
      <c r="AM8" s="295" t="s">
        <v>866</v>
      </c>
      <c r="AN8" s="295" t="s">
        <v>866</v>
      </c>
      <c r="AO8" s="295" t="s">
        <v>866</v>
      </c>
      <c r="AP8" s="295" t="s">
        <v>866</v>
      </c>
      <c r="AQ8" s="295" t="s">
        <v>866</v>
      </c>
      <c r="AR8" s="292">
        <v>0</v>
      </c>
      <c r="AS8" s="292">
        <v>0</v>
      </c>
      <c r="AT8" s="292">
        <f>施設資源化量内訳!D8</f>
        <v>9523</v>
      </c>
      <c r="AU8" s="292">
        <f>施設資源化量内訳!E8</f>
        <v>0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1898</v>
      </c>
      <c r="AY8" s="292">
        <f>施設資源化量内訳!I8</f>
        <v>2279</v>
      </c>
      <c r="AZ8" s="292">
        <f>施設資源化量内訳!J8</f>
        <v>850</v>
      </c>
      <c r="BA8" s="292">
        <f>施設資源化量内訳!K8</f>
        <v>0</v>
      </c>
      <c r="BB8" s="292">
        <f>施設資源化量内訳!L8</f>
        <v>1520</v>
      </c>
      <c r="BC8" s="292">
        <f>施設資源化量内訳!M8</f>
        <v>0</v>
      </c>
      <c r="BD8" s="292">
        <f>施設資源化量内訳!N8</f>
        <v>0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0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1473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1503</v>
      </c>
      <c r="BO8" s="292">
        <f>SUM(BP8:CI8)</f>
        <v>9187</v>
      </c>
      <c r="BP8" s="292">
        <v>8989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198</v>
      </c>
      <c r="BZ8" s="295" t="s">
        <v>866</v>
      </c>
      <c r="CA8" s="295" t="s">
        <v>866</v>
      </c>
      <c r="CB8" s="295" t="s">
        <v>866</v>
      </c>
      <c r="CC8" s="295" t="s">
        <v>866</v>
      </c>
      <c r="CD8" s="295" t="s">
        <v>866</v>
      </c>
      <c r="CE8" s="295" t="s">
        <v>866</v>
      </c>
      <c r="CF8" s="295" t="s">
        <v>866</v>
      </c>
      <c r="CG8" s="295" t="s">
        <v>866</v>
      </c>
      <c r="CH8" s="292">
        <v>0</v>
      </c>
      <c r="CI8" s="292">
        <v>0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17638</v>
      </c>
      <c r="E9" s="292">
        <f>SUM(Z9,AU9,BP9)</f>
        <v>12498</v>
      </c>
      <c r="F9" s="292">
        <f>SUM(AA9,AV9,BQ9)</f>
        <v>109</v>
      </c>
      <c r="G9" s="292">
        <f>SUM(AB9,AW9,BR9)</f>
        <v>0</v>
      </c>
      <c r="H9" s="292">
        <f>SUM(AC9,AX9,BS9)</f>
        <v>2508</v>
      </c>
      <c r="I9" s="292">
        <f>SUM(AD9,AY9,BT9)</f>
        <v>1926</v>
      </c>
      <c r="J9" s="292">
        <f>SUM(AE9,AZ9,BU9)</f>
        <v>551</v>
      </c>
      <c r="K9" s="292">
        <f>SUM(AF9,BA9,BV9)</f>
        <v>1</v>
      </c>
      <c r="L9" s="292">
        <f>SUM(AG9,BB9,BW9)</f>
        <v>0</v>
      </c>
      <c r="M9" s="292">
        <f>SUM(AH9,BC9,BX9)</f>
        <v>0</v>
      </c>
      <c r="N9" s="292">
        <f>SUM(AI9,BD9,BY9)</f>
        <v>43</v>
      </c>
      <c r="O9" s="292">
        <f>SUM(AJ9,BE9,BZ9)</f>
        <v>0</v>
      </c>
      <c r="P9" s="292">
        <f>SUM(AK9,BF9,CA9)</f>
        <v>0</v>
      </c>
      <c r="Q9" s="292">
        <f>SUM(AL9,BG9,CB9)</f>
        <v>0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0</v>
      </c>
      <c r="W9" s="292">
        <f>SUM(AR9,BM9,CH9)</f>
        <v>0</v>
      </c>
      <c r="X9" s="292">
        <f>SUM(AS9,BN9,CI9)</f>
        <v>2</v>
      </c>
      <c r="Y9" s="292">
        <f>SUM(Z9:AS9)</f>
        <v>5182</v>
      </c>
      <c r="Z9" s="292">
        <v>4877</v>
      </c>
      <c r="AA9" s="292">
        <v>32</v>
      </c>
      <c r="AB9" s="292">
        <v>0</v>
      </c>
      <c r="AC9" s="292">
        <v>26</v>
      </c>
      <c r="AD9" s="292">
        <v>0</v>
      </c>
      <c r="AE9" s="292">
        <v>244</v>
      </c>
      <c r="AF9" s="292">
        <v>1</v>
      </c>
      <c r="AG9" s="292">
        <v>0</v>
      </c>
      <c r="AH9" s="292">
        <v>0</v>
      </c>
      <c r="AI9" s="295">
        <v>1</v>
      </c>
      <c r="AJ9" s="295" t="s">
        <v>866</v>
      </c>
      <c r="AK9" s="295" t="s">
        <v>866</v>
      </c>
      <c r="AL9" s="295" t="s">
        <v>866</v>
      </c>
      <c r="AM9" s="295" t="s">
        <v>866</v>
      </c>
      <c r="AN9" s="295" t="s">
        <v>866</v>
      </c>
      <c r="AO9" s="295" t="s">
        <v>866</v>
      </c>
      <c r="AP9" s="295" t="s">
        <v>866</v>
      </c>
      <c r="AQ9" s="295" t="s">
        <v>866</v>
      </c>
      <c r="AR9" s="292">
        <v>0</v>
      </c>
      <c r="AS9" s="292">
        <v>1</v>
      </c>
      <c r="AT9" s="292">
        <f>施設資源化量内訳!D9</f>
        <v>4773</v>
      </c>
      <c r="AU9" s="292">
        <f>施設資源化量内訳!E9</f>
        <v>271</v>
      </c>
      <c r="AV9" s="292">
        <f>施設資源化量内訳!F9</f>
        <v>40</v>
      </c>
      <c r="AW9" s="292">
        <f>施設資源化量内訳!G9</f>
        <v>0</v>
      </c>
      <c r="AX9" s="292">
        <f>施設資源化量内訳!H9</f>
        <v>2306</v>
      </c>
      <c r="AY9" s="292">
        <f>施設資源化量内訳!I9</f>
        <v>1849</v>
      </c>
      <c r="AZ9" s="292">
        <f>施設資源化量内訳!J9</f>
        <v>307</v>
      </c>
      <c r="BA9" s="292">
        <f>施設資源化量内訳!K9</f>
        <v>0</v>
      </c>
      <c r="BB9" s="292">
        <f>施設資源化量内訳!L9</f>
        <v>0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0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0</v>
      </c>
      <c r="BO9" s="292">
        <f>SUM(BP9:CI9)</f>
        <v>7683</v>
      </c>
      <c r="BP9" s="292">
        <v>7350</v>
      </c>
      <c r="BQ9" s="292">
        <v>37</v>
      </c>
      <c r="BR9" s="292">
        <v>0</v>
      </c>
      <c r="BS9" s="292">
        <v>176</v>
      </c>
      <c r="BT9" s="292">
        <v>77</v>
      </c>
      <c r="BU9" s="292">
        <v>0</v>
      </c>
      <c r="BV9" s="292">
        <v>0</v>
      </c>
      <c r="BW9" s="292">
        <v>0</v>
      </c>
      <c r="BX9" s="292">
        <v>0</v>
      </c>
      <c r="BY9" s="292">
        <v>42</v>
      </c>
      <c r="BZ9" s="295" t="s">
        <v>866</v>
      </c>
      <c r="CA9" s="295" t="s">
        <v>866</v>
      </c>
      <c r="CB9" s="295" t="s">
        <v>866</v>
      </c>
      <c r="CC9" s="295" t="s">
        <v>866</v>
      </c>
      <c r="CD9" s="295" t="s">
        <v>866</v>
      </c>
      <c r="CE9" s="295" t="s">
        <v>866</v>
      </c>
      <c r="CF9" s="295" t="s">
        <v>866</v>
      </c>
      <c r="CG9" s="295" t="s">
        <v>866</v>
      </c>
      <c r="CH9" s="292">
        <v>0</v>
      </c>
      <c r="CI9" s="292">
        <v>1</v>
      </c>
      <c r="CJ9" s="293" t="s">
        <v>762</v>
      </c>
    </row>
    <row r="10" spans="1:88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SUM(Y10,AT10,BO10)</f>
        <v>5422</v>
      </c>
      <c r="E10" s="292">
        <f>SUM(Z10,AU10,BP10)</f>
        <v>2869</v>
      </c>
      <c r="F10" s="292">
        <f>SUM(AA10,AV10,BQ10)</f>
        <v>12</v>
      </c>
      <c r="G10" s="292">
        <f>SUM(AB10,AW10,BR10)</f>
        <v>0</v>
      </c>
      <c r="H10" s="292">
        <f>SUM(AC10,AX10,BS10)</f>
        <v>881</v>
      </c>
      <c r="I10" s="292">
        <f>SUM(AD10,AY10,BT10)</f>
        <v>1299</v>
      </c>
      <c r="J10" s="292">
        <f>SUM(AE10,AZ10,BU10)</f>
        <v>247</v>
      </c>
      <c r="K10" s="292">
        <f>SUM(AF10,BA10,BV10)</f>
        <v>17</v>
      </c>
      <c r="L10" s="292">
        <f>SUM(AG10,BB10,BW10)</f>
        <v>0</v>
      </c>
      <c r="M10" s="292">
        <f>SUM(AH10,BC10,BX10)</f>
        <v>0</v>
      </c>
      <c r="N10" s="292">
        <f>SUM(AI10,BD10,BY10)</f>
        <v>3</v>
      </c>
      <c r="O10" s="292">
        <f>SUM(AJ10,BE10,BZ10)</f>
        <v>0</v>
      </c>
      <c r="P10" s="292">
        <f>SUM(AK10,BF10,CA10)</f>
        <v>0</v>
      </c>
      <c r="Q10" s="292">
        <f>SUM(AL10,BG10,CB10)</f>
        <v>0</v>
      </c>
      <c r="R10" s="292">
        <f>SUM(AM10,BH10,CC10)</f>
        <v>0</v>
      </c>
      <c r="S10" s="292">
        <f>SUM(AN10,BI10,CD10)</f>
        <v>0</v>
      </c>
      <c r="T10" s="292">
        <f>SUM(AO10,BJ10,CE10)</f>
        <v>0</v>
      </c>
      <c r="U10" s="292">
        <f>SUM(AP10,BK10,CF10)</f>
        <v>0</v>
      </c>
      <c r="V10" s="292">
        <f>SUM(AQ10,BL10,CG10)</f>
        <v>0</v>
      </c>
      <c r="W10" s="292">
        <f>SUM(AR10,BM10,CH10)</f>
        <v>0</v>
      </c>
      <c r="X10" s="292">
        <f>SUM(AS10,BN10,CI10)</f>
        <v>94</v>
      </c>
      <c r="Y10" s="292">
        <f>SUM(Z10:AS10)</f>
        <v>1662</v>
      </c>
      <c r="Z10" s="292">
        <v>1588</v>
      </c>
      <c r="AA10" s="292">
        <v>12</v>
      </c>
      <c r="AB10" s="292">
        <v>0</v>
      </c>
      <c r="AC10" s="292">
        <v>0</v>
      </c>
      <c r="AD10" s="292">
        <v>31</v>
      </c>
      <c r="AE10" s="292">
        <v>0</v>
      </c>
      <c r="AF10" s="292">
        <v>0</v>
      </c>
      <c r="AG10" s="292">
        <v>0</v>
      </c>
      <c r="AH10" s="292">
        <v>0</v>
      </c>
      <c r="AI10" s="295">
        <v>0</v>
      </c>
      <c r="AJ10" s="295" t="s">
        <v>866</v>
      </c>
      <c r="AK10" s="295" t="s">
        <v>866</v>
      </c>
      <c r="AL10" s="295" t="s">
        <v>866</v>
      </c>
      <c r="AM10" s="295" t="s">
        <v>866</v>
      </c>
      <c r="AN10" s="295" t="s">
        <v>866</v>
      </c>
      <c r="AO10" s="295" t="s">
        <v>866</v>
      </c>
      <c r="AP10" s="295" t="s">
        <v>866</v>
      </c>
      <c r="AQ10" s="295" t="s">
        <v>866</v>
      </c>
      <c r="AR10" s="292">
        <v>0</v>
      </c>
      <c r="AS10" s="292">
        <v>31</v>
      </c>
      <c r="AT10" s="292">
        <f>施設資源化量内訳!D10</f>
        <v>2465</v>
      </c>
      <c r="AU10" s="292">
        <f>施設資源化量内訳!E10</f>
        <v>77</v>
      </c>
      <c r="AV10" s="292">
        <f>施設資源化量内訳!F10</f>
        <v>0</v>
      </c>
      <c r="AW10" s="292">
        <f>施設資源化量内訳!G10</f>
        <v>0</v>
      </c>
      <c r="AX10" s="292">
        <f>施設資源化量内訳!H10</f>
        <v>806</v>
      </c>
      <c r="AY10" s="292">
        <f>施設資源化量内訳!I10</f>
        <v>1255</v>
      </c>
      <c r="AZ10" s="292">
        <f>施設資源化量内訳!J10</f>
        <v>247</v>
      </c>
      <c r="BA10" s="292">
        <f>施設資源化量内訳!K10</f>
        <v>17</v>
      </c>
      <c r="BB10" s="292">
        <f>施設資源化量内訳!L10</f>
        <v>0</v>
      </c>
      <c r="BC10" s="292">
        <f>施設資源化量内訳!M10</f>
        <v>0</v>
      </c>
      <c r="BD10" s="292">
        <f>施設資源化量内訳!N10</f>
        <v>0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63</v>
      </c>
      <c r="BO10" s="292">
        <f>SUM(BP10:CI10)</f>
        <v>1295</v>
      </c>
      <c r="BP10" s="292">
        <v>1204</v>
      </c>
      <c r="BQ10" s="292">
        <v>0</v>
      </c>
      <c r="BR10" s="292">
        <v>0</v>
      </c>
      <c r="BS10" s="292">
        <v>75</v>
      </c>
      <c r="BT10" s="292">
        <v>13</v>
      </c>
      <c r="BU10" s="292">
        <v>0</v>
      </c>
      <c r="BV10" s="292">
        <v>0</v>
      </c>
      <c r="BW10" s="292">
        <v>0</v>
      </c>
      <c r="BX10" s="292">
        <v>0</v>
      </c>
      <c r="BY10" s="292">
        <v>3</v>
      </c>
      <c r="BZ10" s="295" t="s">
        <v>866</v>
      </c>
      <c r="CA10" s="295" t="s">
        <v>866</v>
      </c>
      <c r="CB10" s="295" t="s">
        <v>866</v>
      </c>
      <c r="CC10" s="295" t="s">
        <v>866</v>
      </c>
      <c r="CD10" s="295" t="s">
        <v>866</v>
      </c>
      <c r="CE10" s="295" t="s">
        <v>866</v>
      </c>
      <c r="CF10" s="295" t="s">
        <v>866</v>
      </c>
      <c r="CG10" s="295" t="s">
        <v>866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SUM(Y11,AT11,BO11)</f>
        <v>7826</v>
      </c>
      <c r="E11" s="292">
        <f>SUM(Z11,AU11,BP11)</f>
        <v>4020</v>
      </c>
      <c r="F11" s="292">
        <f>SUM(AA11,AV11,BQ11)</f>
        <v>16</v>
      </c>
      <c r="G11" s="292">
        <f>SUM(AB11,AW11,BR11)</f>
        <v>0</v>
      </c>
      <c r="H11" s="292">
        <f>SUM(AC11,AX11,BS11)</f>
        <v>1679</v>
      </c>
      <c r="I11" s="292">
        <f>SUM(AD11,AY11,BT11)</f>
        <v>248</v>
      </c>
      <c r="J11" s="292">
        <f>SUM(AE11,AZ11,BU11)</f>
        <v>214</v>
      </c>
      <c r="K11" s="292">
        <f>SUM(AF11,BA11,BV11)</f>
        <v>0</v>
      </c>
      <c r="L11" s="292">
        <f>SUM(AG11,BB11,BW11)</f>
        <v>528</v>
      </c>
      <c r="M11" s="292">
        <f>SUM(AH11,BC11,BX11)</f>
        <v>0</v>
      </c>
      <c r="N11" s="292">
        <f>SUM(AI11,BD11,BY11)</f>
        <v>134</v>
      </c>
      <c r="O11" s="292">
        <f>SUM(AJ11,BE11,BZ11)</f>
        <v>0</v>
      </c>
      <c r="P11" s="292">
        <f>SUM(AK11,BF11,CA11)</f>
        <v>0</v>
      </c>
      <c r="Q11" s="292">
        <f>SUM(AL11,BG11,CB11)</f>
        <v>0</v>
      </c>
      <c r="R11" s="292">
        <f>SUM(AM11,BH11,CC11)</f>
        <v>0</v>
      </c>
      <c r="S11" s="292">
        <f>SUM(AN11,BI11,CD11)</f>
        <v>0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18</v>
      </c>
      <c r="X11" s="292">
        <f>SUM(AS11,BN11,CI11)</f>
        <v>969</v>
      </c>
      <c r="Y11" s="292">
        <f>SUM(Z11:AS11)</f>
        <v>2684</v>
      </c>
      <c r="Z11" s="292">
        <v>2544</v>
      </c>
      <c r="AA11" s="292">
        <v>10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5">
        <v>130</v>
      </c>
      <c r="AJ11" s="295" t="s">
        <v>866</v>
      </c>
      <c r="AK11" s="295" t="s">
        <v>866</v>
      </c>
      <c r="AL11" s="295" t="s">
        <v>866</v>
      </c>
      <c r="AM11" s="295" t="s">
        <v>866</v>
      </c>
      <c r="AN11" s="295" t="s">
        <v>866</v>
      </c>
      <c r="AO11" s="295" t="s">
        <v>866</v>
      </c>
      <c r="AP11" s="295" t="s">
        <v>866</v>
      </c>
      <c r="AQ11" s="295" t="s">
        <v>866</v>
      </c>
      <c r="AR11" s="292">
        <v>0</v>
      </c>
      <c r="AS11" s="292">
        <v>0</v>
      </c>
      <c r="AT11" s="292">
        <f>施設資源化量内訳!D11</f>
        <v>3741</v>
      </c>
      <c r="AU11" s="292">
        <f>施設資源化量内訳!E11</f>
        <v>85</v>
      </c>
      <c r="AV11" s="292">
        <f>施設資源化量内訳!F11</f>
        <v>0</v>
      </c>
      <c r="AW11" s="292">
        <f>施設資源化量内訳!G11</f>
        <v>0</v>
      </c>
      <c r="AX11" s="292">
        <f>施設資源化量内訳!H11</f>
        <v>1679</v>
      </c>
      <c r="AY11" s="292">
        <f>施設資源化量内訳!I11</f>
        <v>248</v>
      </c>
      <c r="AZ11" s="292">
        <f>施設資源化量内訳!J11</f>
        <v>214</v>
      </c>
      <c r="BA11" s="292">
        <f>施設資源化量内訳!K11</f>
        <v>0</v>
      </c>
      <c r="BB11" s="292">
        <f>施設資源化量内訳!L11</f>
        <v>528</v>
      </c>
      <c r="BC11" s="292">
        <f>施設資源化量内訳!M11</f>
        <v>0</v>
      </c>
      <c r="BD11" s="292">
        <f>施設資源化量内訳!N11</f>
        <v>0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0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18</v>
      </c>
      <c r="BN11" s="292">
        <f>施設資源化量内訳!X11</f>
        <v>969</v>
      </c>
      <c r="BO11" s="292">
        <f>SUM(BP11:CI11)</f>
        <v>1401</v>
      </c>
      <c r="BP11" s="292">
        <v>1391</v>
      </c>
      <c r="BQ11" s="292">
        <v>6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4</v>
      </c>
      <c r="BZ11" s="295" t="s">
        <v>866</v>
      </c>
      <c r="CA11" s="295" t="s">
        <v>866</v>
      </c>
      <c r="CB11" s="295" t="s">
        <v>866</v>
      </c>
      <c r="CC11" s="295" t="s">
        <v>866</v>
      </c>
      <c r="CD11" s="295" t="s">
        <v>866</v>
      </c>
      <c r="CE11" s="295" t="s">
        <v>866</v>
      </c>
      <c r="CF11" s="295" t="s">
        <v>866</v>
      </c>
      <c r="CG11" s="295" t="s">
        <v>866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SUM(Y12,AT12,BO12)</f>
        <v>18108</v>
      </c>
      <c r="E12" s="292">
        <f>SUM(Z12,AU12,BP12)</f>
        <v>5556</v>
      </c>
      <c r="F12" s="292">
        <f>SUM(AA12,AV12,BQ12)</f>
        <v>34</v>
      </c>
      <c r="G12" s="292">
        <f>SUM(AB12,AW12,BR12)</f>
        <v>0</v>
      </c>
      <c r="H12" s="292">
        <f>SUM(AC12,AX12,BS12)</f>
        <v>1801</v>
      </c>
      <c r="I12" s="292">
        <f>SUM(AD12,AY12,BT12)</f>
        <v>1191</v>
      </c>
      <c r="J12" s="292">
        <f>SUM(AE12,AZ12,BU12)</f>
        <v>382</v>
      </c>
      <c r="K12" s="292">
        <f>SUM(AF12,BA12,BV12)</f>
        <v>8</v>
      </c>
      <c r="L12" s="292">
        <f>SUM(AG12,BB12,BW12)</f>
        <v>362</v>
      </c>
      <c r="M12" s="292">
        <f>SUM(AH12,BC12,BX12)</f>
        <v>6</v>
      </c>
      <c r="N12" s="292">
        <f>SUM(AI12,BD12,BY12)</f>
        <v>4</v>
      </c>
      <c r="O12" s="292">
        <f>SUM(AJ12,BE12,BZ12)</f>
        <v>0</v>
      </c>
      <c r="P12" s="292">
        <f>SUM(AK12,BF12,CA12)</f>
        <v>0</v>
      </c>
      <c r="Q12" s="292">
        <f>SUM(AL12,BG12,CB12)</f>
        <v>2841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5923</v>
      </c>
      <c r="Y12" s="292">
        <f>SUM(Z12:AS12)</f>
        <v>638</v>
      </c>
      <c r="Z12" s="292">
        <v>638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5">
        <v>0</v>
      </c>
      <c r="AJ12" s="295" t="s">
        <v>866</v>
      </c>
      <c r="AK12" s="295" t="s">
        <v>866</v>
      </c>
      <c r="AL12" s="295" t="s">
        <v>866</v>
      </c>
      <c r="AM12" s="295" t="s">
        <v>866</v>
      </c>
      <c r="AN12" s="295" t="s">
        <v>866</v>
      </c>
      <c r="AO12" s="295" t="s">
        <v>866</v>
      </c>
      <c r="AP12" s="295" t="s">
        <v>866</v>
      </c>
      <c r="AQ12" s="295" t="s">
        <v>866</v>
      </c>
      <c r="AR12" s="292">
        <v>0</v>
      </c>
      <c r="AS12" s="292">
        <v>0</v>
      </c>
      <c r="AT12" s="292">
        <f>施設資源化量内訳!D12</f>
        <v>12451</v>
      </c>
      <c r="AU12" s="292">
        <f>施設資源化量内訳!E12</f>
        <v>0</v>
      </c>
      <c r="AV12" s="292">
        <f>施設資源化量内訳!F12</f>
        <v>34</v>
      </c>
      <c r="AW12" s="292">
        <f>施設資源化量内訳!G12</f>
        <v>0</v>
      </c>
      <c r="AX12" s="292">
        <f>施設資源化量内訳!H12</f>
        <v>1719</v>
      </c>
      <c r="AY12" s="292">
        <f>施設資源化量内訳!I12</f>
        <v>1178</v>
      </c>
      <c r="AZ12" s="292">
        <f>施設資源化量内訳!J12</f>
        <v>382</v>
      </c>
      <c r="BA12" s="292">
        <f>施設資源化量内訳!K12</f>
        <v>8</v>
      </c>
      <c r="BB12" s="292">
        <f>施設資源化量内訳!L12</f>
        <v>362</v>
      </c>
      <c r="BC12" s="292">
        <f>施設資源化量内訳!M12</f>
        <v>6</v>
      </c>
      <c r="BD12" s="292">
        <f>施設資源化量内訳!N12</f>
        <v>0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2841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5921</v>
      </c>
      <c r="BO12" s="292">
        <f>SUM(BP12:CI12)</f>
        <v>5019</v>
      </c>
      <c r="BP12" s="292">
        <v>4918</v>
      </c>
      <c r="BQ12" s="292">
        <v>0</v>
      </c>
      <c r="BR12" s="292">
        <v>0</v>
      </c>
      <c r="BS12" s="292">
        <v>82</v>
      </c>
      <c r="BT12" s="292">
        <v>13</v>
      </c>
      <c r="BU12" s="292">
        <v>0</v>
      </c>
      <c r="BV12" s="292">
        <v>0</v>
      </c>
      <c r="BW12" s="292">
        <v>0</v>
      </c>
      <c r="BX12" s="292">
        <v>0</v>
      </c>
      <c r="BY12" s="292">
        <v>4</v>
      </c>
      <c r="BZ12" s="295" t="s">
        <v>866</v>
      </c>
      <c r="CA12" s="295" t="s">
        <v>866</v>
      </c>
      <c r="CB12" s="295" t="s">
        <v>866</v>
      </c>
      <c r="CC12" s="295" t="s">
        <v>866</v>
      </c>
      <c r="CD12" s="295" t="s">
        <v>866</v>
      </c>
      <c r="CE12" s="295" t="s">
        <v>866</v>
      </c>
      <c r="CF12" s="295" t="s">
        <v>866</v>
      </c>
      <c r="CG12" s="295" t="s">
        <v>866</v>
      </c>
      <c r="CH12" s="292">
        <v>0</v>
      </c>
      <c r="CI12" s="292">
        <v>2</v>
      </c>
      <c r="CJ12" s="293" t="s">
        <v>775</v>
      </c>
    </row>
    <row r="13" spans="1:88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SUM(Y13,AT13,BO13)</f>
        <v>3454</v>
      </c>
      <c r="E13" s="292">
        <f>SUM(Z13,AU13,BP13)</f>
        <v>1649</v>
      </c>
      <c r="F13" s="292">
        <f>SUM(AA13,AV13,BQ13)</f>
        <v>9</v>
      </c>
      <c r="G13" s="292">
        <f>SUM(AB13,AW13,BR13)</f>
        <v>0</v>
      </c>
      <c r="H13" s="292">
        <f>SUM(AC13,AX13,BS13)</f>
        <v>348</v>
      </c>
      <c r="I13" s="292">
        <f>SUM(AD13,AY13,BT13)</f>
        <v>586</v>
      </c>
      <c r="J13" s="292">
        <f>SUM(AE13,AZ13,BU13)</f>
        <v>150</v>
      </c>
      <c r="K13" s="292">
        <f>SUM(AF13,BA13,BV13)</f>
        <v>0</v>
      </c>
      <c r="L13" s="292">
        <f>SUM(AG13,BB13,BW13)</f>
        <v>257</v>
      </c>
      <c r="M13" s="292">
        <f>SUM(AH13,BC13,BX13)</f>
        <v>387</v>
      </c>
      <c r="N13" s="292">
        <f>SUM(AI13,BD13,BY13)</f>
        <v>14</v>
      </c>
      <c r="O13" s="292">
        <f>SUM(AJ13,BE13,BZ13)</f>
        <v>0</v>
      </c>
      <c r="P13" s="292">
        <f>SUM(AK13,BF13,CA13)</f>
        <v>0</v>
      </c>
      <c r="Q13" s="292">
        <f>SUM(AL13,BG13,CB13)</f>
        <v>0</v>
      </c>
      <c r="R13" s="292">
        <f>SUM(AM13,BH13,CC13)</f>
        <v>0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0</v>
      </c>
      <c r="W13" s="292">
        <f>SUM(AR13,BM13,CH13)</f>
        <v>0</v>
      </c>
      <c r="X13" s="292">
        <f>SUM(AS13,BN13,CI13)</f>
        <v>54</v>
      </c>
      <c r="Y13" s="292">
        <f>SUM(Z13:AS13)</f>
        <v>2042</v>
      </c>
      <c r="Z13" s="292">
        <v>1068</v>
      </c>
      <c r="AA13" s="292">
        <v>6</v>
      </c>
      <c r="AB13" s="292">
        <v>0</v>
      </c>
      <c r="AC13" s="292">
        <v>142</v>
      </c>
      <c r="AD13" s="292">
        <v>379</v>
      </c>
      <c r="AE13" s="292">
        <v>150</v>
      </c>
      <c r="AF13" s="292">
        <v>0</v>
      </c>
      <c r="AG13" s="292">
        <v>257</v>
      </c>
      <c r="AH13" s="292">
        <v>0</v>
      </c>
      <c r="AI13" s="295">
        <v>10</v>
      </c>
      <c r="AJ13" s="295" t="s">
        <v>866</v>
      </c>
      <c r="AK13" s="295" t="s">
        <v>866</v>
      </c>
      <c r="AL13" s="295" t="s">
        <v>866</v>
      </c>
      <c r="AM13" s="295" t="s">
        <v>866</v>
      </c>
      <c r="AN13" s="295" t="s">
        <v>866</v>
      </c>
      <c r="AO13" s="295" t="s">
        <v>866</v>
      </c>
      <c r="AP13" s="295" t="s">
        <v>866</v>
      </c>
      <c r="AQ13" s="295" t="s">
        <v>866</v>
      </c>
      <c r="AR13" s="292">
        <v>0</v>
      </c>
      <c r="AS13" s="292">
        <v>30</v>
      </c>
      <c r="AT13" s="292">
        <f>施設資源化量内訳!D13</f>
        <v>797</v>
      </c>
      <c r="AU13" s="292">
        <f>施設資源化量内訳!E13</f>
        <v>0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189</v>
      </c>
      <c r="AY13" s="292">
        <f>施設資源化量内訳!I13</f>
        <v>197</v>
      </c>
      <c r="AZ13" s="292">
        <f>施設資源化量内訳!J13</f>
        <v>0</v>
      </c>
      <c r="BA13" s="292">
        <f>施設資源化量内訳!K13</f>
        <v>0</v>
      </c>
      <c r="BB13" s="292">
        <f>施設資源化量内訳!L13</f>
        <v>0</v>
      </c>
      <c r="BC13" s="292">
        <f>施設資源化量内訳!M13</f>
        <v>387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0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0</v>
      </c>
      <c r="BN13" s="292">
        <f>施設資源化量内訳!X13</f>
        <v>24</v>
      </c>
      <c r="BO13" s="292">
        <f>SUM(BP13:CI13)</f>
        <v>615</v>
      </c>
      <c r="BP13" s="292">
        <v>581</v>
      </c>
      <c r="BQ13" s="292">
        <v>3</v>
      </c>
      <c r="BR13" s="292">
        <v>0</v>
      </c>
      <c r="BS13" s="292">
        <v>17</v>
      </c>
      <c r="BT13" s="292">
        <v>10</v>
      </c>
      <c r="BU13" s="292">
        <v>0</v>
      </c>
      <c r="BV13" s="292">
        <v>0</v>
      </c>
      <c r="BW13" s="292">
        <v>0</v>
      </c>
      <c r="BX13" s="292">
        <v>0</v>
      </c>
      <c r="BY13" s="292">
        <v>4</v>
      </c>
      <c r="BZ13" s="295" t="s">
        <v>866</v>
      </c>
      <c r="CA13" s="295" t="s">
        <v>866</v>
      </c>
      <c r="CB13" s="295" t="s">
        <v>866</v>
      </c>
      <c r="CC13" s="295" t="s">
        <v>866</v>
      </c>
      <c r="CD13" s="295" t="s">
        <v>866</v>
      </c>
      <c r="CE13" s="295" t="s">
        <v>866</v>
      </c>
      <c r="CF13" s="295" t="s">
        <v>866</v>
      </c>
      <c r="CG13" s="295" t="s">
        <v>866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SUM(Y14,AT14,BO14)</f>
        <v>5628</v>
      </c>
      <c r="E14" s="292">
        <f>SUM(Z14,AU14,BP14)</f>
        <v>2677</v>
      </c>
      <c r="F14" s="292">
        <f>SUM(AA14,AV14,BQ14)</f>
        <v>7</v>
      </c>
      <c r="G14" s="292">
        <f>SUM(AB14,AW14,BR14)</f>
        <v>0</v>
      </c>
      <c r="H14" s="292">
        <f>SUM(AC14,AX14,BS14)</f>
        <v>531</v>
      </c>
      <c r="I14" s="292">
        <f>SUM(AD14,AY14,BT14)</f>
        <v>944</v>
      </c>
      <c r="J14" s="292">
        <f>SUM(AE14,AZ14,BU14)</f>
        <v>224</v>
      </c>
      <c r="K14" s="292">
        <f>SUM(AF14,BA14,BV14)</f>
        <v>0</v>
      </c>
      <c r="L14" s="292">
        <f>SUM(AG14,BB14,BW14)</f>
        <v>580</v>
      </c>
      <c r="M14" s="292">
        <f>SUM(AH14,BC14,BX14)</f>
        <v>499</v>
      </c>
      <c r="N14" s="292">
        <f>SUM(AI14,BD14,BY14)</f>
        <v>69</v>
      </c>
      <c r="O14" s="292">
        <f>SUM(AJ14,BE14,BZ14)</f>
        <v>0</v>
      </c>
      <c r="P14" s="292">
        <f>SUM(AK14,BF14,CA14)</f>
        <v>0</v>
      </c>
      <c r="Q14" s="292">
        <f>SUM(AL14,BG14,CB14)</f>
        <v>0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0</v>
      </c>
      <c r="X14" s="292">
        <f>SUM(AS14,BN14,CI14)</f>
        <v>97</v>
      </c>
      <c r="Y14" s="292">
        <f>SUM(Z14:AS14)</f>
        <v>3708</v>
      </c>
      <c r="Z14" s="292">
        <v>1325</v>
      </c>
      <c r="AA14" s="292">
        <v>0</v>
      </c>
      <c r="AB14" s="292">
        <v>0</v>
      </c>
      <c r="AC14" s="292">
        <v>0</v>
      </c>
      <c r="AD14" s="292">
        <v>941</v>
      </c>
      <c r="AE14" s="292">
        <v>224</v>
      </c>
      <c r="AF14" s="292">
        <v>0</v>
      </c>
      <c r="AG14" s="292">
        <v>580</v>
      </c>
      <c r="AH14" s="292">
        <v>499</v>
      </c>
      <c r="AI14" s="295">
        <v>64</v>
      </c>
      <c r="AJ14" s="295" t="s">
        <v>866</v>
      </c>
      <c r="AK14" s="295" t="s">
        <v>866</v>
      </c>
      <c r="AL14" s="295" t="s">
        <v>866</v>
      </c>
      <c r="AM14" s="295" t="s">
        <v>866</v>
      </c>
      <c r="AN14" s="295" t="s">
        <v>866</v>
      </c>
      <c r="AO14" s="295" t="s">
        <v>866</v>
      </c>
      <c r="AP14" s="295" t="s">
        <v>866</v>
      </c>
      <c r="AQ14" s="295" t="s">
        <v>866</v>
      </c>
      <c r="AR14" s="292">
        <v>0</v>
      </c>
      <c r="AS14" s="292">
        <v>75</v>
      </c>
      <c r="AT14" s="292">
        <f>施設資源化量内訳!D14</f>
        <v>535</v>
      </c>
      <c r="AU14" s="292">
        <f>施設資源化量内訳!E14</f>
        <v>0</v>
      </c>
      <c r="AV14" s="292">
        <f>施設資源化量内訳!F14</f>
        <v>0</v>
      </c>
      <c r="AW14" s="292">
        <f>施設資源化量内訳!G14</f>
        <v>0</v>
      </c>
      <c r="AX14" s="292">
        <f>施設資源化量内訳!H14</f>
        <v>513</v>
      </c>
      <c r="AY14" s="292">
        <f>施設資源化量内訳!I14</f>
        <v>0</v>
      </c>
      <c r="AZ14" s="292">
        <f>施設資源化量内訳!J14</f>
        <v>0</v>
      </c>
      <c r="BA14" s="292">
        <f>施設資源化量内訳!K14</f>
        <v>0</v>
      </c>
      <c r="BB14" s="292">
        <f>施設資源化量内訳!L14</f>
        <v>0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0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22</v>
      </c>
      <c r="BO14" s="292">
        <f>SUM(BP14:CI14)</f>
        <v>1385</v>
      </c>
      <c r="BP14" s="292">
        <v>1352</v>
      </c>
      <c r="BQ14" s="292">
        <v>7</v>
      </c>
      <c r="BR14" s="292">
        <v>0</v>
      </c>
      <c r="BS14" s="292">
        <v>18</v>
      </c>
      <c r="BT14" s="292">
        <v>3</v>
      </c>
      <c r="BU14" s="292">
        <v>0</v>
      </c>
      <c r="BV14" s="292">
        <v>0</v>
      </c>
      <c r="BW14" s="292">
        <v>0</v>
      </c>
      <c r="BX14" s="292">
        <v>0</v>
      </c>
      <c r="BY14" s="292">
        <v>5</v>
      </c>
      <c r="BZ14" s="295" t="s">
        <v>866</v>
      </c>
      <c r="CA14" s="295" t="s">
        <v>866</v>
      </c>
      <c r="CB14" s="295" t="s">
        <v>866</v>
      </c>
      <c r="CC14" s="295" t="s">
        <v>866</v>
      </c>
      <c r="CD14" s="295" t="s">
        <v>866</v>
      </c>
      <c r="CE14" s="295" t="s">
        <v>866</v>
      </c>
      <c r="CF14" s="295" t="s">
        <v>866</v>
      </c>
      <c r="CG14" s="295" t="s">
        <v>866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SUM(Y15,AT15,BO15)</f>
        <v>3940</v>
      </c>
      <c r="E15" s="292">
        <f>SUM(Z15,AU15,BP15)</f>
        <v>1856</v>
      </c>
      <c r="F15" s="292">
        <f>SUM(AA15,AV15,BQ15)</f>
        <v>4</v>
      </c>
      <c r="G15" s="292">
        <f>SUM(AB15,AW15,BR15)</f>
        <v>708</v>
      </c>
      <c r="H15" s="292">
        <f>SUM(AC15,AX15,BS15)</f>
        <v>743</v>
      </c>
      <c r="I15" s="292">
        <f>SUM(AD15,AY15,BT15)</f>
        <v>429</v>
      </c>
      <c r="J15" s="292">
        <f>SUM(AE15,AZ15,BU15)</f>
        <v>172</v>
      </c>
      <c r="K15" s="292">
        <f>SUM(AF15,BA15,BV15)</f>
        <v>0</v>
      </c>
      <c r="L15" s="292">
        <f>SUM(AG15,BB15,BW15)</f>
        <v>0</v>
      </c>
      <c r="M15" s="292">
        <f>SUM(AH15,BC15,BX15)</f>
        <v>0</v>
      </c>
      <c r="N15" s="292">
        <f>SUM(AI15,BD15,BY15)</f>
        <v>21</v>
      </c>
      <c r="O15" s="292">
        <f>SUM(AJ15,BE15,BZ15)</f>
        <v>0</v>
      </c>
      <c r="P15" s="292">
        <f>SUM(AK15,BF15,CA15)</f>
        <v>0</v>
      </c>
      <c r="Q15" s="292">
        <f>SUM(AL15,BG15,CB15)</f>
        <v>0</v>
      </c>
      <c r="R15" s="292">
        <f>SUM(AM15,BH15,CC15)</f>
        <v>0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7</v>
      </c>
      <c r="X15" s="292">
        <f>SUM(AS15,BN15,CI15)</f>
        <v>0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5">
        <v>0</v>
      </c>
      <c r="AJ15" s="295" t="s">
        <v>866</v>
      </c>
      <c r="AK15" s="295" t="s">
        <v>866</v>
      </c>
      <c r="AL15" s="295" t="s">
        <v>866</v>
      </c>
      <c r="AM15" s="295" t="s">
        <v>866</v>
      </c>
      <c r="AN15" s="295" t="s">
        <v>866</v>
      </c>
      <c r="AO15" s="295" t="s">
        <v>866</v>
      </c>
      <c r="AP15" s="295" t="s">
        <v>866</v>
      </c>
      <c r="AQ15" s="295" t="s">
        <v>866</v>
      </c>
      <c r="AR15" s="292">
        <v>0</v>
      </c>
      <c r="AS15" s="292">
        <v>0</v>
      </c>
      <c r="AT15" s="292">
        <f>施設資源化量内訳!D15</f>
        <v>1104</v>
      </c>
      <c r="AU15" s="292">
        <f>施設資源化量内訳!E15</f>
        <v>0</v>
      </c>
      <c r="AV15" s="292">
        <f>施設資源化量内訳!F15</f>
        <v>0</v>
      </c>
      <c r="AW15" s="292">
        <f>施設資源化量内訳!G15</f>
        <v>0</v>
      </c>
      <c r="AX15" s="292">
        <f>施設資源化量内訳!H15</f>
        <v>545</v>
      </c>
      <c r="AY15" s="292">
        <f>施設資源化量内訳!I15</f>
        <v>380</v>
      </c>
      <c r="AZ15" s="292">
        <f>施設資源化量内訳!J15</f>
        <v>172</v>
      </c>
      <c r="BA15" s="292">
        <f>施設資源化量内訳!K15</f>
        <v>0</v>
      </c>
      <c r="BB15" s="292">
        <f>施設資源化量内訳!L15</f>
        <v>0</v>
      </c>
      <c r="BC15" s="292">
        <f>施設資源化量内訳!M15</f>
        <v>0</v>
      </c>
      <c r="BD15" s="292">
        <f>施設資源化量内訳!N15</f>
        <v>0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7</v>
      </c>
      <c r="BN15" s="292">
        <f>施設資源化量内訳!X15</f>
        <v>0</v>
      </c>
      <c r="BO15" s="292">
        <f>SUM(BP15:CI15)</f>
        <v>2836</v>
      </c>
      <c r="BP15" s="292">
        <v>1856</v>
      </c>
      <c r="BQ15" s="292">
        <v>4</v>
      </c>
      <c r="BR15" s="292">
        <v>708</v>
      </c>
      <c r="BS15" s="292">
        <v>198</v>
      </c>
      <c r="BT15" s="292">
        <v>49</v>
      </c>
      <c r="BU15" s="292">
        <v>0</v>
      </c>
      <c r="BV15" s="292">
        <v>0</v>
      </c>
      <c r="BW15" s="292">
        <v>0</v>
      </c>
      <c r="BX15" s="292">
        <v>0</v>
      </c>
      <c r="BY15" s="292">
        <v>21</v>
      </c>
      <c r="BZ15" s="295" t="s">
        <v>866</v>
      </c>
      <c r="CA15" s="295" t="s">
        <v>866</v>
      </c>
      <c r="CB15" s="295" t="s">
        <v>866</v>
      </c>
      <c r="CC15" s="295" t="s">
        <v>866</v>
      </c>
      <c r="CD15" s="295" t="s">
        <v>866</v>
      </c>
      <c r="CE15" s="295" t="s">
        <v>866</v>
      </c>
      <c r="CF15" s="295" t="s">
        <v>866</v>
      </c>
      <c r="CG15" s="295" t="s">
        <v>866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SUM(Y16,AT16,BO16)</f>
        <v>5766</v>
      </c>
      <c r="E16" s="292">
        <f>SUM(Z16,AU16,BP16)</f>
        <v>2107</v>
      </c>
      <c r="F16" s="292">
        <f>SUM(AA16,AV16,BQ16)</f>
        <v>16</v>
      </c>
      <c r="G16" s="292">
        <f>SUM(AB16,AW16,BR16)</f>
        <v>0</v>
      </c>
      <c r="H16" s="292">
        <f>SUM(AC16,AX16,BS16)</f>
        <v>542</v>
      </c>
      <c r="I16" s="292">
        <f>SUM(AD16,AY16,BT16)</f>
        <v>376</v>
      </c>
      <c r="J16" s="292">
        <f>SUM(AE16,AZ16,BU16)</f>
        <v>143</v>
      </c>
      <c r="K16" s="292">
        <f>SUM(AF16,BA16,BV16)</f>
        <v>6</v>
      </c>
      <c r="L16" s="292">
        <f>SUM(AG16,BB16,BW16)</f>
        <v>2</v>
      </c>
      <c r="M16" s="292">
        <f>SUM(AH16,BC16,BX16)</f>
        <v>0</v>
      </c>
      <c r="N16" s="292">
        <f>SUM(AI16,BD16,BY16)</f>
        <v>18</v>
      </c>
      <c r="O16" s="292">
        <f>SUM(AJ16,BE16,BZ16)</f>
        <v>0</v>
      </c>
      <c r="P16" s="292">
        <f>SUM(AK16,BF16,CA16)</f>
        <v>0</v>
      </c>
      <c r="Q16" s="292">
        <f>SUM(AL16,BG16,CB16)</f>
        <v>2382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0</v>
      </c>
      <c r="W16" s="292">
        <f>SUM(AR16,BM16,CH16)</f>
        <v>0</v>
      </c>
      <c r="X16" s="292">
        <f>SUM(AS16,BN16,CI16)</f>
        <v>174</v>
      </c>
      <c r="Y16" s="292">
        <f>SUM(Z16:AS16)</f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5">
        <v>0</v>
      </c>
      <c r="AJ16" s="295" t="s">
        <v>866</v>
      </c>
      <c r="AK16" s="295" t="s">
        <v>866</v>
      </c>
      <c r="AL16" s="295" t="s">
        <v>866</v>
      </c>
      <c r="AM16" s="295" t="s">
        <v>866</v>
      </c>
      <c r="AN16" s="295" t="s">
        <v>866</v>
      </c>
      <c r="AO16" s="295" t="s">
        <v>866</v>
      </c>
      <c r="AP16" s="295" t="s">
        <v>866</v>
      </c>
      <c r="AQ16" s="295" t="s">
        <v>866</v>
      </c>
      <c r="AR16" s="292">
        <v>0</v>
      </c>
      <c r="AS16" s="292">
        <v>0</v>
      </c>
      <c r="AT16" s="292">
        <f>施設資源化量内訳!D16</f>
        <v>4323</v>
      </c>
      <c r="AU16" s="292">
        <f>施設資源化量内訳!E16</f>
        <v>735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518</v>
      </c>
      <c r="AY16" s="292">
        <f>施設資源化量内訳!I16</f>
        <v>365</v>
      </c>
      <c r="AZ16" s="292">
        <f>施設資源化量内訳!J16</f>
        <v>132</v>
      </c>
      <c r="BA16" s="292">
        <f>施設資源化量内訳!K16</f>
        <v>6</v>
      </c>
      <c r="BB16" s="292">
        <f>施設資源化量内訳!L16</f>
        <v>2</v>
      </c>
      <c r="BC16" s="292">
        <f>施設資源化量内訳!M16</f>
        <v>0</v>
      </c>
      <c r="BD16" s="292">
        <f>施設資源化量内訳!N16</f>
        <v>9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2382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174</v>
      </c>
      <c r="BO16" s="292">
        <f>SUM(BP16:CI16)</f>
        <v>1443</v>
      </c>
      <c r="BP16" s="292">
        <v>1372</v>
      </c>
      <c r="BQ16" s="292">
        <v>16</v>
      </c>
      <c r="BR16" s="292">
        <v>0</v>
      </c>
      <c r="BS16" s="292">
        <v>24</v>
      </c>
      <c r="BT16" s="292">
        <v>11</v>
      </c>
      <c r="BU16" s="292">
        <v>11</v>
      </c>
      <c r="BV16" s="292">
        <v>0</v>
      </c>
      <c r="BW16" s="292">
        <v>0</v>
      </c>
      <c r="BX16" s="292">
        <v>0</v>
      </c>
      <c r="BY16" s="292">
        <v>9</v>
      </c>
      <c r="BZ16" s="295" t="s">
        <v>866</v>
      </c>
      <c r="CA16" s="295" t="s">
        <v>866</v>
      </c>
      <c r="CB16" s="295" t="s">
        <v>866</v>
      </c>
      <c r="CC16" s="295" t="s">
        <v>866</v>
      </c>
      <c r="CD16" s="295" t="s">
        <v>866</v>
      </c>
      <c r="CE16" s="295" t="s">
        <v>866</v>
      </c>
      <c r="CF16" s="295" t="s">
        <v>866</v>
      </c>
      <c r="CG16" s="295" t="s">
        <v>866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SUM(Y17,AT17,BO17)</f>
        <v>3058</v>
      </c>
      <c r="E17" s="292">
        <f>SUM(Z17,AU17,BP17)</f>
        <v>1982</v>
      </c>
      <c r="F17" s="292">
        <f>SUM(AA17,AV17,BQ17)</f>
        <v>10</v>
      </c>
      <c r="G17" s="292">
        <f>SUM(AB17,AW17,BR17)</f>
        <v>0</v>
      </c>
      <c r="H17" s="292">
        <f>SUM(AC17,AX17,BS17)</f>
        <v>335</v>
      </c>
      <c r="I17" s="292">
        <f>SUM(AD17,AY17,BT17)</f>
        <v>291</v>
      </c>
      <c r="J17" s="292">
        <f>SUM(AE17,AZ17,BU17)</f>
        <v>152</v>
      </c>
      <c r="K17" s="292">
        <f>SUM(AF17,BA17,BV17)</f>
        <v>0</v>
      </c>
      <c r="L17" s="292">
        <f>SUM(AG17,BB17,BW17)</f>
        <v>203</v>
      </c>
      <c r="M17" s="292">
        <f>SUM(AH17,BC17,BX17)</f>
        <v>0</v>
      </c>
      <c r="N17" s="292">
        <f>SUM(AI17,BD17,BY17)</f>
        <v>4</v>
      </c>
      <c r="O17" s="292">
        <f>SUM(AJ17,BE17,BZ17)</f>
        <v>0</v>
      </c>
      <c r="P17" s="292">
        <f>SUM(AK17,BF17,CA17)</f>
        <v>0</v>
      </c>
      <c r="Q17" s="292">
        <f>SUM(AL17,BG17,CB17)</f>
        <v>0</v>
      </c>
      <c r="R17" s="292">
        <f>SUM(AM17,BH17,CC17)</f>
        <v>0</v>
      </c>
      <c r="S17" s="292">
        <f>SUM(AN17,BI17,CD17)</f>
        <v>0</v>
      </c>
      <c r="T17" s="292">
        <f>SUM(AO17,BJ17,CE17)</f>
        <v>0</v>
      </c>
      <c r="U17" s="292">
        <f>SUM(AP17,BK17,CF17)</f>
        <v>0</v>
      </c>
      <c r="V17" s="292">
        <f>SUM(AQ17,BL17,CG17)</f>
        <v>0</v>
      </c>
      <c r="W17" s="292">
        <f>SUM(AR17,BM17,CH17)</f>
        <v>0</v>
      </c>
      <c r="X17" s="292">
        <f>SUM(AS17,BN17,CI17)</f>
        <v>81</v>
      </c>
      <c r="Y17" s="292">
        <f>SUM(Z17:AS17)</f>
        <v>593</v>
      </c>
      <c r="Z17" s="292">
        <v>593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5">
        <v>0</v>
      </c>
      <c r="AJ17" s="295" t="s">
        <v>866</v>
      </c>
      <c r="AK17" s="295" t="s">
        <v>866</v>
      </c>
      <c r="AL17" s="295" t="s">
        <v>866</v>
      </c>
      <c r="AM17" s="295" t="s">
        <v>866</v>
      </c>
      <c r="AN17" s="295" t="s">
        <v>866</v>
      </c>
      <c r="AO17" s="295" t="s">
        <v>866</v>
      </c>
      <c r="AP17" s="295" t="s">
        <v>866</v>
      </c>
      <c r="AQ17" s="295" t="s">
        <v>866</v>
      </c>
      <c r="AR17" s="292">
        <v>0</v>
      </c>
      <c r="AS17" s="292">
        <v>0</v>
      </c>
      <c r="AT17" s="292">
        <f>施設資源化量内訳!D17</f>
        <v>1129</v>
      </c>
      <c r="AU17" s="292">
        <f>施設資源化量内訳!E17</f>
        <v>82</v>
      </c>
      <c r="AV17" s="292">
        <f>施設資源化量内訳!F17</f>
        <v>4</v>
      </c>
      <c r="AW17" s="292">
        <f>施設資源化量内訳!G17</f>
        <v>0</v>
      </c>
      <c r="AX17" s="292">
        <f>施設資源化量内訳!H17</f>
        <v>321</v>
      </c>
      <c r="AY17" s="292">
        <f>施設資源化量内訳!I17</f>
        <v>286</v>
      </c>
      <c r="AZ17" s="292">
        <f>施設資源化量内訳!J17</f>
        <v>152</v>
      </c>
      <c r="BA17" s="292">
        <f>施設資源化量内訳!K17</f>
        <v>0</v>
      </c>
      <c r="BB17" s="292">
        <f>施設資源化量内訳!L17</f>
        <v>203</v>
      </c>
      <c r="BC17" s="292">
        <f>施設資源化量内訳!M17</f>
        <v>0</v>
      </c>
      <c r="BD17" s="292">
        <f>施設資源化量内訳!N17</f>
        <v>0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81</v>
      </c>
      <c r="BO17" s="292">
        <f>SUM(BP17:CI17)</f>
        <v>1336</v>
      </c>
      <c r="BP17" s="292">
        <v>1307</v>
      </c>
      <c r="BQ17" s="292">
        <v>6</v>
      </c>
      <c r="BR17" s="292">
        <v>0</v>
      </c>
      <c r="BS17" s="292">
        <v>14</v>
      </c>
      <c r="BT17" s="292">
        <v>5</v>
      </c>
      <c r="BU17" s="292">
        <v>0</v>
      </c>
      <c r="BV17" s="292">
        <v>0</v>
      </c>
      <c r="BW17" s="292">
        <v>0</v>
      </c>
      <c r="BX17" s="292">
        <v>0</v>
      </c>
      <c r="BY17" s="292">
        <v>4</v>
      </c>
      <c r="BZ17" s="295" t="s">
        <v>866</v>
      </c>
      <c r="CA17" s="295" t="s">
        <v>866</v>
      </c>
      <c r="CB17" s="295" t="s">
        <v>866</v>
      </c>
      <c r="CC17" s="295" t="s">
        <v>866</v>
      </c>
      <c r="CD17" s="295" t="s">
        <v>866</v>
      </c>
      <c r="CE17" s="295" t="s">
        <v>866</v>
      </c>
      <c r="CF17" s="295" t="s">
        <v>866</v>
      </c>
      <c r="CG17" s="295" t="s">
        <v>866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SUM(Y18,AT18,BO18)</f>
        <v>2438</v>
      </c>
      <c r="E18" s="292">
        <f>SUM(Z18,AU18,BP18)</f>
        <v>1676</v>
      </c>
      <c r="F18" s="292">
        <f>SUM(AA18,AV18,BQ18)</f>
        <v>5</v>
      </c>
      <c r="G18" s="292">
        <f>SUM(AB18,AW18,BR18)</f>
        <v>0</v>
      </c>
      <c r="H18" s="292">
        <f>SUM(AC18,AX18,BS18)</f>
        <v>444</v>
      </c>
      <c r="I18" s="292">
        <f>SUM(AD18,AY18,BT18)</f>
        <v>127</v>
      </c>
      <c r="J18" s="292">
        <f>SUM(AE18,AZ18,BU18)</f>
        <v>93</v>
      </c>
      <c r="K18" s="292">
        <f>SUM(AF18,BA18,BV18)</f>
        <v>0</v>
      </c>
      <c r="L18" s="292">
        <f>SUM(AG18,BB18,BW18)</f>
        <v>0</v>
      </c>
      <c r="M18" s="292">
        <f>SUM(AH18,BC18,BX18)</f>
        <v>0</v>
      </c>
      <c r="N18" s="292">
        <f>SUM(AI18,BD18,BY18)</f>
        <v>48</v>
      </c>
      <c r="O18" s="292">
        <f>SUM(AJ18,BE18,BZ18)</f>
        <v>0</v>
      </c>
      <c r="P18" s="292">
        <f>SUM(AK18,BF18,CA18)</f>
        <v>0</v>
      </c>
      <c r="Q18" s="292">
        <f>SUM(AL18,BG18,CB18)</f>
        <v>0</v>
      </c>
      <c r="R18" s="292">
        <f>SUM(AM18,BH18,CC18)</f>
        <v>0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0</v>
      </c>
      <c r="W18" s="292">
        <f>SUM(AR18,BM18,CH18)</f>
        <v>0</v>
      </c>
      <c r="X18" s="292">
        <f>SUM(AS18,BN18,CI18)</f>
        <v>45</v>
      </c>
      <c r="Y18" s="292">
        <f>SUM(Z18:AS18)</f>
        <v>396</v>
      </c>
      <c r="Z18" s="292">
        <v>313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5">
        <v>38</v>
      </c>
      <c r="AJ18" s="295" t="s">
        <v>866</v>
      </c>
      <c r="AK18" s="295" t="s">
        <v>866</v>
      </c>
      <c r="AL18" s="295" t="s">
        <v>866</v>
      </c>
      <c r="AM18" s="295" t="s">
        <v>866</v>
      </c>
      <c r="AN18" s="295" t="s">
        <v>866</v>
      </c>
      <c r="AO18" s="295" t="s">
        <v>866</v>
      </c>
      <c r="AP18" s="295" t="s">
        <v>866</v>
      </c>
      <c r="AQ18" s="295" t="s">
        <v>866</v>
      </c>
      <c r="AR18" s="292">
        <v>0</v>
      </c>
      <c r="AS18" s="292">
        <v>45</v>
      </c>
      <c r="AT18" s="292">
        <f>施設資源化量内訳!D18</f>
        <v>498</v>
      </c>
      <c r="AU18" s="292">
        <f>施設資源化量内訳!E18</f>
        <v>0</v>
      </c>
      <c r="AV18" s="292">
        <f>施設資源化量内訳!F18</f>
        <v>0</v>
      </c>
      <c r="AW18" s="292">
        <f>施設資源化量内訳!G18</f>
        <v>0</v>
      </c>
      <c r="AX18" s="292">
        <f>施設資源化量内訳!H18</f>
        <v>371</v>
      </c>
      <c r="AY18" s="292">
        <f>施設資源化量内訳!I18</f>
        <v>127</v>
      </c>
      <c r="AZ18" s="292">
        <f>施設資源化量内訳!J18</f>
        <v>0</v>
      </c>
      <c r="BA18" s="292">
        <f>施設資源化量内訳!K18</f>
        <v>0</v>
      </c>
      <c r="BB18" s="292">
        <f>施設資源化量内訳!L18</f>
        <v>0</v>
      </c>
      <c r="BC18" s="292">
        <f>施設資源化量内訳!M18</f>
        <v>0</v>
      </c>
      <c r="BD18" s="292">
        <f>施設資源化量内訳!N18</f>
        <v>0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0</v>
      </c>
      <c r="BO18" s="292">
        <f>SUM(BP18:CI18)</f>
        <v>1544</v>
      </c>
      <c r="BP18" s="292">
        <v>1363</v>
      </c>
      <c r="BQ18" s="292">
        <v>5</v>
      </c>
      <c r="BR18" s="292">
        <v>0</v>
      </c>
      <c r="BS18" s="292">
        <v>73</v>
      </c>
      <c r="BT18" s="292">
        <v>0</v>
      </c>
      <c r="BU18" s="292">
        <v>93</v>
      </c>
      <c r="BV18" s="292">
        <v>0</v>
      </c>
      <c r="BW18" s="292">
        <v>0</v>
      </c>
      <c r="BX18" s="292">
        <v>0</v>
      </c>
      <c r="BY18" s="292">
        <v>10</v>
      </c>
      <c r="BZ18" s="295" t="s">
        <v>866</v>
      </c>
      <c r="CA18" s="295" t="s">
        <v>866</v>
      </c>
      <c r="CB18" s="295" t="s">
        <v>866</v>
      </c>
      <c r="CC18" s="295" t="s">
        <v>866</v>
      </c>
      <c r="CD18" s="295" t="s">
        <v>866</v>
      </c>
      <c r="CE18" s="295" t="s">
        <v>866</v>
      </c>
      <c r="CF18" s="295" t="s">
        <v>866</v>
      </c>
      <c r="CG18" s="295" t="s">
        <v>866</v>
      </c>
      <c r="CH18" s="292">
        <v>0</v>
      </c>
      <c r="CI18" s="292">
        <v>0</v>
      </c>
      <c r="CJ18" s="293" t="s">
        <v>775</v>
      </c>
    </row>
    <row r="19" spans="1:88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SUM(Y19,AT19,BO19)</f>
        <v>1644</v>
      </c>
      <c r="E19" s="292">
        <f>SUM(Z19,AU19,BP19)</f>
        <v>1030</v>
      </c>
      <c r="F19" s="292">
        <f>SUM(AA19,AV19,BQ19)</f>
        <v>1</v>
      </c>
      <c r="G19" s="292">
        <f>SUM(AB19,AW19,BR19)</f>
        <v>0</v>
      </c>
      <c r="H19" s="292">
        <f>SUM(AC19,AX19,BS19)</f>
        <v>388</v>
      </c>
      <c r="I19" s="292">
        <f>SUM(AD19,AY19,BT19)</f>
        <v>123</v>
      </c>
      <c r="J19" s="292">
        <f>SUM(AE19,AZ19,BU19)</f>
        <v>63</v>
      </c>
      <c r="K19" s="292">
        <f>SUM(AF19,BA19,BV19)</f>
        <v>0</v>
      </c>
      <c r="L19" s="292">
        <f>SUM(AG19,BB19,BW19)</f>
        <v>0</v>
      </c>
      <c r="M19" s="292">
        <f>SUM(AH19,BC19,BX19)</f>
        <v>0</v>
      </c>
      <c r="N19" s="292">
        <f>SUM(AI19,BD19,BY19)</f>
        <v>21</v>
      </c>
      <c r="O19" s="292">
        <f>SUM(AJ19,BE19,BZ19)</f>
        <v>0</v>
      </c>
      <c r="P19" s="292">
        <f>SUM(AK19,BF19,CA19)</f>
        <v>0</v>
      </c>
      <c r="Q19" s="292">
        <f>SUM(AL19,BG19,CB19)</f>
        <v>0</v>
      </c>
      <c r="R19" s="292">
        <f>SUM(AM19,BH19,CC19)</f>
        <v>0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4</v>
      </c>
      <c r="X19" s="292">
        <f>SUM(AS19,BN19,CI19)</f>
        <v>14</v>
      </c>
      <c r="Y19" s="292">
        <f>SUM(Z19:AS19)</f>
        <v>14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5">
        <v>0</v>
      </c>
      <c r="AJ19" s="295" t="s">
        <v>866</v>
      </c>
      <c r="AK19" s="295" t="s">
        <v>866</v>
      </c>
      <c r="AL19" s="295" t="s">
        <v>866</v>
      </c>
      <c r="AM19" s="295" t="s">
        <v>866</v>
      </c>
      <c r="AN19" s="295" t="s">
        <v>866</v>
      </c>
      <c r="AO19" s="295" t="s">
        <v>866</v>
      </c>
      <c r="AP19" s="295" t="s">
        <v>866</v>
      </c>
      <c r="AQ19" s="295" t="s">
        <v>866</v>
      </c>
      <c r="AR19" s="292">
        <v>0</v>
      </c>
      <c r="AS19" s="292">
        <v>14</v>
      </c>
      <c r="AT19" s="292">
        <f>施設資源化量内訳!D19</f>
        <v>536</v>
      </c>
      <c r="AU19" s="292">
        <f>施設資源化量内訳!E19</f>
        <v>0</v>
      </c>
      <c r="AV19" s="292">
        <f>施設資源化量内訳!F19</f>
        <v>0</v>
      </c>
      <c r="AW19" s="292">
        <f>施設資源化量内訳!G19</f>
        <v>0</v>
      </c>
      <c r="AX19" s="292">
        <f>施設資源化量内訳!H19</f>
        <v>361</v>
      </c>
      <c r="AY19" s="292">
        <f>施設資源化量内訳!I19</f>
        <v>112</v>
      </c>
      <c r="AZ19" s="292">
        <f>施設資源化量内訳!J19</f>
        <v>63</v>
      </c>
      <c r="BA19" s="292">
        <f>施設資源化量内訳!K19</f>
        <v>0</v>
      </c>
      <c r="BB19" s="292">
        <f>施設資源化量内訳!L19</f>
        <v>0</v>
      </c>
      <c r="BC19" s="292">
        <f>施設資源化量内訳!M19</f>
        <v>0</v>
      </c>
      <c r="BD19" s="292">
        <f>施設資源化量内訳!N19</f>
        <v>0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0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0</v>
      </c>
      <c r="BO19" s="292">
        <f>SUM(BP19:CI19)</f>
        <v>1094</v>
      </c>
      <c r="BP19" s="292">
        <v>1030</v>
      </c>
      <c r="BQ19" s="292">
        <v>1</v>
      </c>
      <c r="BR19" s="292">
        <v>0</v>
      </c>
      <c r="BS19" s="292">
        <v>27</v>
      </c>
      <c r="BT19" s="292">
        <v>11</v>
      </c>
      <c r="BU19" s="292">
        <v>0</v>
      </c>
      <c r="BV19" s="292">
        <v>0</v>
      </c>
      <c r="BW19" s="292">
        <v>0</v>
      </c>
      <c r="BX19" s="292">
        <v>0</v>
      </c>
      <c r="BY19" s="292">
        <v>21</v>
      </c>
      <c r="BZ19" s="295" t="s">
        <v>866</v>
      </c>
      <c r="CA19" s="295" t="s">
        <v>866</v>
      </c>
      <c r="CB19" s="295" t="s">
        <v>866</v>
      </c>
      <c r="CC19" s="295" t="s">
        <v>866</v>
      </c>
      <c r="CD19" s="295" t="s">
        <v>866</v>
      </c>
      <c r="CE19" s="295" t="s">
        <v>866</v>
      </c>
      <c r="CF19" s="295" t="s">
        <v>866</v>
      </c>
      <c r="CG19" s="295" t="s">
        <v>866</v>
      </c>
      <c r="CH19" s="292">
        <v>4</v>
      </c>
      <c r="CI19" s="292">
        <v>0</v>
      </c>
      <c r="CJ19" s="293" t="s">
        <v>762</v>
      </c>
    </row>
    <row r="20" spans="1:88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SUM(Y20,AT20,BO20)</f>
        <v>393</v>
      </c>
      <c r="E20" s="292">
        <f>SUM(Z20,AU20,BP20)</f>
        <v>204</v>
      </c>
      <c r="F20" s="292">
        <f>SUM(AA20,AV20,BQ20)</f>
        <v>1</v>
      </c>
      <c r="G20" s="292">
        <f>SUM(AB20,AW20,BR20)</f>
        <v>0</v>
      </c>
      <c r="H20" s="292">
        <f>SUM(AC20,AX20,BS20)</f>
        <v>129</v>
      </c>
      <c r="I20" s="292">
        <f>SUM(AD20,AY20,BT20)</f>
        <v>31</v>
      </c>
      <c r="J20" s="292">
        <f>SUM(AE20,AZ20,BU20)</f>
        <v>12</v>
      </c>
      <c r="K20" s="292">
        <f>SUM(AF20,BA20,BV20)</f>
        <v>0</v>
      </c>
      <c r="L20" s="292">
        <f>SUM(AG20,BB20,BW20)</f>
        <v>0</v>
      </c>
      <c r="M20" s="292">
        <f>SUM(AH20,BC20,BX20)</f>
        <v>1</v>
      </c>
      <c r="N20" s="292">
        <f>SUM(AI20,BD20,BY20)</f>
        <v>4</v>
      </c>
      <c r="O20" s="292">
        <f>SUM(AJ20,BE20,BZ20)</f>
        <v>11</v>
      </c>
      <c r="P20" s="292">
        <f>SUM(AK20,BF20,CA20)</f>
        <v>0</v>
      </c>
      <c r="Q20" s="292">
        <f>SUM(AL20,BG20,CB20)</f>
        <v>0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0</v>
      </c>
      <c r="X20" s="292">
        <f>SUM(AS20,BN20,CI20)</f>
        <v>0</v>
      </c>
      <c r="Y20" s="292">
        <f>SUM(Z20:AS20)</f>
        <v>81</v>
      </c>
      <c r="Z20" s="292">
        <v>53</v>
      </c>
      <c r="AA20" s="292">
        <v>1</v>
      </c>
      <c r="AB20" s="292">
        <v>0</v>
      </c>
      <c r="AC20" s="292">
        <v>8</v>
      </c>
      <c r="AD20" s="292">
        <v>9</v>
      </c>
      <c r="AE20" s="292">
        <v>6</v>
      </c>
      <c r="AF20" s="292">
        <v>0</v>
      </c>
      <c r="AG20" s="292">
        <v>0</v>
      </c>
      <c r="AH20" s="292">
        <v>1</v>
      </c>
      <c r="AI20" s="295">
        <v>3</v>
      </c>
      <c r="AJ20" s="295" t="s">
        <v>866</v>
      </c>
      <c r="AK20" s="295" t="s">
        <v>866</v>
      </c>
      <c r="AL20" s="295" t="s">
        <v>866</v>
      </c>
      <c r="AM20" s="295" t="s">
        <v>866</v>
      </c>
      <c r="AN20" s="295" t="s">
        <v>866</v>
      </c>
      <c r="AO20" s="295" t="s">
        <v>866</v>
      </c>
      <c r="AP20" s="295" t="s">
        <v>866</v>
      </c>
      <c r="AQ20" s="295" t="s">
        <v>866</v>
      </c>
      <c r="AR20" s="292">
        <v>0</v>
      </c>
      <c r="AS20" s="292">
        <v>0</v>
      </c>
      <c r="AT20" s="292">
        <f>施設資源化量内訳!D20</f>
        <v>152</v>
      </c>
      <c r="AU20" s="292">
        <f>施設資源化量内訳!E20</f>
        <v>0</v>
      </c>
      <c r="AV20" s="292">
        <f>施設資源化量内訳!F20</f>
        <v>0</v>
      </c>
      <c r="AW20" s="292">
        <f>施設資源化量内訳!G20</f>
        <v>0</v>
      </c>
      <c r="AX20" s="292">
        <f>施設資源化量内訳!H20</f>
        <v>116</v>
      </c>
      <c r="AY20" s="292">
        <f>施設資源化量内訳!I20</f>
        <v>19</v>
      </c>
      <c r="AZ20" s="292">
        <f>施設資源化量内訳!J20</f>
        <v>6</v>
      </c>
      <c r="BA20" s="292">
        <f>施設資源化量内訳!K20</f>
        <v>0</v>
      </c>
      <c r="BB20" s="292">
        <f>施設資源化量内訳!L20</f>
        <v>0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11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0</v>
      </c>
      <c r="BO20" s="292">
        <f>SUM(BP20:CI20)</f>
        <v>160</v>
      </c>
      <c r="BP20" s="292">
        <v>151</v>
      </c>
      <c r="BQ20" s="292">
        <v>0</v>
      </c>
      <c r="BR20" s="292">
        <v>0</v>
      </c>
      <c r="BS20" s="292">
        <v>5</v>
      </c>
      <c r="BT20" s="292">
        <v>3</v>
      </c>
      <c r="BU20" s="292">
        <v>0</v>
      </c>
      <c r="BV20" s="292">
        <v>0</v>
      </c>
      <c r="BW20" s="292">
        <v>0</v>
      </c>
      <c r="BX20" s="292">
        <v>0</v>
      </c>
      <c r="BY20" s="292">
        <v>1</v>
      </c>
      <c r="BZ20" s="295" t="s">
        <v>866</v>
      </c>
      <c r="CA20" s="295" t="s">
        <v>866</v>
      </c>
      <c r="CB20" s="295" t="s">
        <v>866</v>
      </c>
      <c r="CC20" s="295" t="s">
        <v>866</v>
      </c>
      <c r="CD20" s="295" t="s">
        <v>866</v>
      </c>
      <c r="CE20" s="295" t="s">
        <v>866</v>
      </c>
      <c r="CF20" s="295" t="s">
        <v>866</v>
      </c>
      <c r="CG20" s="295" t="s">
        <v>866</v>
      </c>
      <c r="CH20" s="292">
        <v>0</v>
      </c>
      <c r="CI20" s="292">
        <v>0</v>
      </c>
      <c r="CJ20" s="293" t="s">
        <v>762</v>
      </c>
    </row>
    <row r="21" spans="1:88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SUM(Y21,AT21,BO21)</f>
        <v>675</v>
      </c>
      <c r="E21" s="292">
        <f>SUM(Z21,AU21,BP21)</f>
        <v>323</v>
      </c>
      <c r="F21" s="292">
        <f>SUM(AA21,AV21,BQ21)</f>
        <v>1</v>
      </c>
      <c r="G21" s="292">
        <f>SUM(AB21,AW21,BR21)</f>
        <v>77</v>
      </c>
      <c r="H21" s="292">
        <f>SUM(AC21,AX21,BS21)</f>
        <v>127</v>
      </c>
      <c r="I21" s="292">
        <f>SUM(AD21,AY21,BT21)</f>
        <v>95</v>
      </c>
      <c r="J21" s="292">
        <f>SUM(AE21,AZ21,BU21)</f>
        <v>48</v>
      </c>
      <c r="K21" s="292">
        <f>SUM(AF21,BA21,BV21)</f>
        <v>0</v>
      </c>
      <c r="L21" s="292">
        <f>SUM(AG21,BB21,BW21)</f>
        <v>0</v>
      </c>
      <c r="M21" s="292">
        <f>SUM(AH21,BC21,BX21)</f>
        <v>1</v>
      </c>
      <c r="N21" s="292">
        <f>SUM(AI21,BD21,BY21)</f>
        <v>3</v>
      </c>
      <c r="O21" s="292">
        <f>SUM(AJ21,BE21,BZ21)</f>
        <v>0</v>
      </c>
      <c r="P21" s="292">
        <f>SUM(AK21,BF21,CA21)</f>
        <v>0</v>
      </c>
      <c r="Q21" s="292">
        <f>SUM(AL21,BG21,CB21)</f>
        <v>0</v>
      </c>
      <c r="R21" s="292">
        <f>SUM(AM21,BH21,CC21)</f>
        <v>0</v>
      </c>
      <c r="S21" s="292">
        <f>SUM(AN21,BI21,CD21)</f>
        <v>0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0</v>
      </c>
      <c r="X21" s="292">
        <f>SUM(AS21,BN21,CI21)</f>
        <v>0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5">
        <v>0</v>
      </c>
      <c r="AJ21" s="295" t="s">
        <v>866</v>
      </c>
      <c r="AK21" s="295" t="s">
        <v>866</v>
      </c>
      <c r="AL21" s="295" t="s">
        <v>866</v>
      </c>
      <c r="AM21" s="295" t="s">
        <v>866</v>
      </c>
      <c r="AN21" s="295" t="s">
        <v>866</v>
      </c>
      <c r="AO21" s="295" t="s">
        <v>866</v>
      </c>
      <c r="AP21" s="295" t="s">
        <v>866</v>
      </c>
      <c r="AQ21" s="295" t="s">
        <v>866</v>
      </c>
      <c r="AR21" s="292">
        <v>0</v>
      </c>
      <c r="AS21" s="292">
        <v>0</v>
      </c>
      <c r="AT21" s="292">
        <f>施設資源化量内訳!D21</f>
        <v>244</v>
      </c>
      <c r="AU21" s="292">
        <f>施設資源化量内訳!E21</f>
        <v>0</v>
      </c>
      <c r="AV21" s="292">
        <f>施設資源化量内訳!F21</f>
        <v>0</v>
      </c>
      <c r="AW21" s="292">
        <f>施設資源化量内訳!G21</f>
        <v>0</v>
      </c>
      <c r="AX21" s="292">
        <f>施設資源化量内訳!H21</f>
        <v>107</v>
      </c>
      <c r="AY21" s="292">
        <f>施設資源化量内訳!I21</f>
        <v>89</v>
      </c>
      <c r="AZ21" s="292">
        <f>施設資源化量内訳!J21</f>
        <v>48</v>
      </c>
      <c r="BA21" s="292">
        <f>施設資源化量内訳!K21</f>
        <v>0</v>
      </c>
      <c r="BB21" s="292">
        <f>施設資源化量内訳!L21</f>
        <v>0</v>
      </c>
      <c r="BC21" s="292">
        <f>施設資源化量内訳!M21</f>
        <v>0</v>
      </c>
      <c r="BD21" s="292">
        <f>施設資源化量内訳!N21</f>
        <v>0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0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0</v>
      </c>
      <c r="BO21" s="292">
        <f>SUM(BP21:CI21)</f>
        <v>431</v>
      </c>
      <c r="BP21" s="292">
        <v>323</v>
      </c>
      <c r="BQ21" s="292">
        <v>1</v>
      </c>
      <c r="BR21" s="292">
        <v>77</v>
      </c>
      <c r="BS21" s="292">
        <v>20</v>
      </c>
      <c r="BT21" s="292">
        <v>6</v>
      </c>
      <c r="BU21" s="292">
        <v>0</v>
      </c>
      <c r="BV21" s="292">
        <v>0</v>
      </c>
      <c r="BW21" s="292">
        <v>0</v>
      </c>
      <c r="BX21" s="292">
        <v>1</v>
      </c>
      <c r="BY21" s="292">
        <v>3</v>
      </c>
      <c r="BZ21" s="295" t="s">
        <v>866</v>
      </c>
      <c r="CA21" s="295" t="s">
        <v>866</v>
      </c>
      <c r="CB21" s="295" t="s">
        <v>866</v>
      </c>
      <c r="CC21" s="295" t="s">
        <v>866</v>
      </c>
      <c r="CD21" s="295" t="s">
        <v>866</v>
      </c>
      <c r="CE21" s="295" t="s">
        <v>866</v>
      </c>
      <c r="CF21" s="295" t="s">
        <v>866</v>
      </c>
      <c r="CG21" s="295" t="s">
        <v>866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SUM(Y22,AT22,BO22)</f>
        <v>0</v>
      </c>
      <c r="E22" s="292">
        <f>SUM(Z22,AU22,BP22)</f>
        <v>0</v>
      </c>
      <c r="F22" s="292">
        <f>SUM(AA22,AV22,BQ22)</f>
        <v>0</v>
      </c>
      <c r="G22" s="292">
        <f>SUM(AB22,AW22,BR22)</f>
        <v>0</v>
      </c>
      <c r="H22" s="292">
        <f>SUM(AC22,AX22,BS22)</f>
        <v>0</v>
      </c>
      <c r="I22" s="292">
        <f>SUM(AD22,AY22,BT22)</f>
        <v>0</v>
      </c>
      <c r="J22" s="292">
        <f>SUM(AE22,AZ22,BU22)</f>
        <v>0</v>
      </c>
      <c r="K22" s="292">
        <f>SUM(AF22,BA22,BV22)</f>
        <v>0</v>
      </c>
      <c r="L22" s="292">
        <f>SUM(AG22,BB22,BW22)</f>
        <v>0</v>
      </c>
      <c r="M22" s="292">
        <f>SUM(AH22,BC22,BX22)</f>
        <v>0</v>
      </c>
      <c r="N22" s="292">
        <f>SUM(AI22,BD22,BY22)</f>
        <v>0</v>
      </c>
      <c r="O22" s="292">
        <f>SUM(AJ22,BE22,BZ22)</f>
        <v>0</v>
      </c>
      <c r="P22" s="292">
        <f>SUM(AK22,BF22,CA22)</f>
        <v>0</v>
      </c>
      <c r="Q22" s="292">
        <f>SUM(AL22,BG22,CB22)</f>
        <v>0</v>
      </c>
      <c r="R22" s="292">
        <f>SUM(AM22,BH22,CC22)</f>
        <v>0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0</v>
      </c>
      <c r="X22" s="292">
        <f>SUM(AS22,BN22,CI22)</f>
        <v>0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0</v>
      </c>
      <c r="AJ22" s="295" t="s">
        <v>866</v>
      </c>
      <c r="AK22" s="295" t="s">
        <v>866</v>
      </c>
      <c r="AL22" s="295" t="s">
        <v>866</v>
      </c>
      <c r="AM22" s="295" t="s">
        <v>866</v>
      </c>
      <c r="AN22" s="295" t="s">
        <v>866</v>
      </c>
      <c r="AO22" s="295" t="s">
        <v>866</v>
      </c>
      <c r="AP22" s="295" t="s">
        <v>866</v>
      </c>
      <c r="AQ22" s="295" t="s">
        <v>866</v>
      </c>
      <c r="AR22" s="292">
        <v>0</v>
      </c>
      <c r="AS22" s="292">
        <v>0</v>
      </c>
      <c r="AT22" s="292">
        <f>施設資源化量内訳!D22</f>
        <v>0</v>
      </c>
      <c r="AU22" s="292">
        <f>施設資源化量内訳!E22</f>
        <v>0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0</v>
      </c>
      <c r="AY22" s="292">
        <f>施設資源化量内訳!I22</f>
        <v>0</v>
      </c>
      <c r="AZ22" s="292">
        <f>施設資源化量内訳!J22</f>
        <v>0</v>
      </c>
      <c r="BA22" s="292">
        <f>施設資源化量内訳!K22</f>
        <v>0</v>
      </c>
      <c r="BB22" s="292">
        <f>施設資源化量内訳!L22</f>
        <v>0</v>
      </c>
      <c r="BC22" s="292">
        <f>施設資源化量内訳!M22</f>
        <v>0</v>
      </c>
      <c r="BD22" s="292">
        <f>施設資源化量内訳!N22</f>
        <v>0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866</v>
      </c>
      <c r="CA22" s="295" t="s">
        <v>866</v>
      </c>
      <c r="CB22" s="295" t="s">
        <v>866</v>
      </c>
      <c r="CC22" s="295" t="s">
        <v>866</v>
      </c>
      <c r="CD22" s="295" t="s">
        <v>866</v>
      </c>
      <c r="CE22" s="295" t="s">
        <v>866</v>
      </c>
      <c r="CF22" s="295" t="s">
        <v>866</v>
      </c>
      <c r="CG22" s="295" t="s">
        <v>866</v>
      </c>
      <c r="CH22" s="292">
        <v>0</v>
      </c>
      <c r="CI22" s="292">
        <v>0</v>
      </c>
      <c r="CJ22" s="293" t="s">
        <v>775</v>
      </c>
    </row>
    <row r="23" spans="1:88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SUM(Y23,AT23,BO23)</f>
        <v>293</v>
      </c>
      <c r="E23" s="292">
        <f>SUM(Z23,AU23,BP23)</f>
        <v>42</v>
      </c>
      <c r="F23" s="292">
        <f>SUM(AA23,AV23,BQ23)</f>
        <v>0</v>
      </c>
      <c r="G23" s="292">
        <f>SUM(AB23,AW23,BR23)</f>
        <v>0</v>
      </c>
      <c r="H23" s="292">
        <f>SUM(AC23,AX23,BS23)</f>
        <v>19</v>
      </c>
      <c r="I23" s="292">
        <f>SUM(AD23,AY23,BT23)</f>
        <v>24</v>
      </c>
      <c r="J23" s="292">
        <f>SUM(AE23,AZ23,BU23)</f>
        <v>5</v>
      </c>
      <c r="K23" s="292">
        <f>SUM(AF23,BA23,BV23)</f>
        <v>0</v>
      </c>
      <c r="L23" s="292">
        <f>SUM(AG23,BB23,BW23)</f>
        <v>0</v>
      </c>
      <c r="M23" s="292">
        <f>SUM(AH23,BC23,BX23)</f>
        <v>0</v>
      </c>
      <c r="N23" s="292">
        <f>SUM(AI23,BD23,BY23)</f>
        <v>28</v>
      </c>
      <c r="O23" s="292">
        <f>SUM(AJ23,BE23,BZ23)</f>
        <v>0</v>
      </c>
      <c r="P23" s="292">
        <f>SUM(AK23,BF23,CA23)</f>
        <v>0</v>
      </c>
      <c r="Q23" s="292">
        <f>SUM(AL23,BG23,CB23)</f>
        <v>0</v>
      </c>
      <c r="R23" s="292">
        <f>SUM(AM23,BH23,CC23)</f>
        <v>161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0</v>
      </c>
      <c r="X23" s="292">
        <f>SUM(AS23,BN23,CI23)</f>
        <v>14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5">
        <v>0</v>
      </c>
      <c r="AJ23" s="295" t="s">
        <v>866</v>
      </c>
      <c r="AK23" s="295" t="s">
        <v>866</v>
      </c>
      <c r="AL23" s="295" t="s">
        <v>866</v>
      </c>
      <c r="AM23" s="295" t="s">
        <v>866</v>
      </c>
      <c r="AN23" s="295" t="s">
        <v>866</v>
      </c>
      <c r="AO23" s="295" t="s">
        <v>866</v>
      </c>
      <c r="AP23" s="295" t="s">
        <v>866</v>
      </c>
      <c r="AQ23" s="295" t="s">
        <v>866</v>
      </c>
      <c r="AR23" s="292">
        <v>0</v>
      </c>
      <c r="AS23" s="292">
        <v>0</v>
      </c>
      <c r="AT23" s="292">
        <f>施設資源化量内訳!D23</f>
        <v>293</v>
      </c>
      <c r="AU23" s="292">
        <f>施設資源化量内訳!E23</f>
        <v>42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19</v>
      </c>
      <c r="AY23" s="292">
        <f>施設資源化量内訳!I23</f>
        <v>24</v>
      </c>
      <c r="AZ23" s="292">
        <f>施設資源化量内訳!J23</f>
        <v>5</v>
      </c>
      <c r="BA23" s="292">
        <f>施設資源化量内訳!K23</f>
        <v>0</v>
      </c>
      <c r="BB23" s="292">
        <f>施設資源化量内訳!L23</f>
        <v>0</v>
      </c>
      <c r="BC23" s="292">
        <f>施設資源化量内訳!M23</f>
        <v>0</v>
      </c>
      <c r="BD23" s="292">
        <f>施設資源化量内訳!N23</f>
        <v>28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161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14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866</v>
      </c>
      <c r="CA23" s="295" t="s">
        <v>866</v>
      </c>
      <c r="CB23" s="295" t="s">
        <v>866</v>
      </c>
      <c r="CC23" s="295" t="s">
        <v>866</v>
      </c>
      <c r="CD23" s="295" t="s">
        <v>866</v>
      </c>
      <c r="CE23" s="295" t="s">
        <v>866</v>
      </c>
      <c r="CF23" s="295" t="s">
        <v>866</v>
      </c>
      <c r="CG23" s="295" t="s">
        <v>866</v>
      </c>
      <c r="CH23" s="292">
        <v>0</v>
      </c>
      <c r="CI23" s="292">
        <v>0</v>
      </c>
      <c r="CJ23" s="293" t="s">
        <v>775</v>
      </c>
    </row>
    <row r="24" spans="1:88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SUM(Y24,AT24,BO24)</f>
        <v>317</v>
      </c>
      <c r="E24" s="292">
        <f>SUM(Z24,AU24,BP24)</f>
        <v>188</v>
      </c>
      <c r="F24" s="292">
        <f>SUM(AA24,AV24,BQ24)</f>
        <v>1</v>
      </c>
      <c r="G24" s="292">
        <f>SUM(AB24,AW24,BR24)</f>
        <v>0</v>
      </c>
      <c r="H24" s="292">
        <f>SUM(AC24,AX24,BS24)</f>
        <v>59</v>
      </c>
      <c r="I24" s="292">
        <f>SUM(AD24,AY24,BT24)</f>
        <v>59</v>
      </c>
      <c r="J24" s="292">
        <f>SUM(AE24,AZ24,BU24)</f>
        <v>10</v>
      </c>
      <c r="K24" s="292">
        <f>SUM(AF24,BA24,BV24)</f>
        <v>0</v>
      </c>
      <c r="L24" s="292">
        <f>SUM(AG24,BB24,BW24)</f>
        <v>0</v>
      </c>
      <c r="M24" s="292">
        <f>SUM(AH24,BC24,BX24)</f>
        <v>0</v>
      </c>
      <c r="N24" s="292">
        <f>SUM(AI24,BD24,BY24)</f>
        <v>0</v>
      </c>
      <c r="O24" s="292">
        <f>SUM(AJ24,BE24,BZ24)</f>
        <v>0</v>
      </c>
      <c r="P24" s="292">
        <f>SUM(AK24,BF24,CA24)</f>
        <v>0</v>
      </c>
      <c r="Q24" s="292">
        <f>SUM(AL24,BG24,CB24)</f>
        <v>0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0</v>
      </c>
      <c r="X24" s="292">
        <f>SUM(AS24,BN24,CI24)</f>
        <v>0</v>
      </c>
      <c r="Y24" s="292">
        <f>SUM(Z24:AS24)</f>
        <v>82</v>
      </c>
      <c r="Z24" s="292">
        <v>81</v>
      </c>
      <c r="AA24" s="292">
        <v>1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5">
        <v>0</v>
      </c>
      <c r="AJ24" s="295" t="s">
        <v>866</v>
      </c>
      <c r="AK24" s="295" t="s">
        <v>866</v>
      </c>
      <c r="AL24" s="295" t="s">
        <v>866</v>
      </c>
      <c r="AM24" s="295" t="s">
        <v>866</v>
      </c>
      <c r="AN24" s="295" t="s">
        <v>866</v>
      </c>
      <c r="AO24" s="295" t="s">
        <v>866</v>
      </c>
      <c r="AP24" s="295" t="s">
        <v>866</v>
      </c>
      <c r="AQ24" s="295" t="s">
        <v>866</v>
      </c>
      <c r="AR24" s="292">
        <v>0</v>
      </c>
      <c r="AS24" s="292">
        <v>0</v>
      </c>
      <c r="AT24" s="292">
        <f>施設資源化量内訳!D24</f>
        <v>126</v>
      </c>
      <c r="AU24" s="292">
        <f>施設資源化量内訳!E24</f>
        <v>0</v>
      </c>
      <c r="AV24" s="292">
        <f>施設資源化量内訳!F24</f>
        <v>0</v>
      </c>
      <c r="AW24" s="292">
        <f>施設資源化量内訳!G24</f>
        <v>0</v>
      </c>
      <c r="AX24" s="292">
        <f>施設資源化量内訳!H24</f>
        <v>58</v>
      </c>
      <c r="AY24" s="292">
        <f>施設資源化量内訳!I24</f>
        <v>58</v>
      </c>
      <c r="AZ24" s="292">
        <f>施設資源化量内訳!J24</f>
        <v>10</v>
      </c>
      <c r="BA24" s="292">
        <f>施設資源化量内訳!K24</f>
        <v>0</v>
      </c>
      <c r="BB24" s="292">
        <f>施設資源化量内訳!L24</f>
        <v>0</v>
      </c>
      <c r="BC24" s="292">
        <f>施設資源化量内訳!M24</f>
        <v>0</v>
      </c>
      <c r="BD24" s="292">
        <f>施設資源化量内訳!N24</f>
        <v>0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0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0</v>
      </c>
      <c r="BO24" s="292">
        <f>SUM(BP24:CI24)</f>
        <v>109</v>
      </c>
      <c r="BP24" s="292">
        <v>107</v>
      </c>
      <c r="BQ24" s="292">
        <v>0</v>
      </c>
      <c r="BR24" s="292">
        <v>0</v>
      </c>
      <c r="BS24" s="292">
        <v>1</v>
      </c>
      <c r="BT24" s="292">
        <v>1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5" t="s">
        <v>866</v>
      </c>
      <c r="CA24" s="295" t="s">
        <v>866</v>
      </c>
      <c r="CB24" s="295" t="s">
        <v>866</v>
      </c>
      <c r="CC24" s="295" t="s">
        <v>866</v>
      </c>
      <c r="CD24" s="295" t="s">
        <v>866</v>
      </c>
      <c r="CE24" s="295" t="s">
        <v>866</v>
      </c>
      <c r="CF24" s="295" t="s">
        <v>866</v>
      </c>
      <c r="CG24" s="295" t="s">
        <v>866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SUM(Y25,AT25,BO25)</f>
        <v>90</v>
      </c>
      <c r="E25" s="292">
        <f>SUM(Z25,AU25,BP25)</f>
        <v>52</v>
      </c>
      <c r="F25" s="292">
        <f>SUM(AA25,AV25,BQ25)</f>
        <v>0</v>
      </c>
      <c r="G25" s="292">
        <f>SUM(AB25,AW25,BR25)</f>
        <v>0</v>
      </c>
      <c r="H25" s="292">
        <f>SUM(AC25,AX25,BS25)</f>
        <v>16</v>
      </c>
      <c r="I25" s="292">
        <f>SUM(AD25,AY25,BT25)</f>
        <v>19</v>
      </c>
      <c r="J25" s="292">
        <f>SUM(AE25,AZ25,BU25)</f>
        <v>3</v>
      </c>
      <c r="K25" s="292">
        <f>SUM(AF25,BA25,BV25)</f>
        <v>0</v>
      </c>
      <c r="L25" s="292">
        <f>SUM(AG25,BB25,BW25)</f>
        <v>0</v>
      </c>
      <c r="M25" s="292">
        <f>SUM(AH25,BC25,BX25)</f>
        <v>0</v>
      </c>
      <c r="N25" s="292">
        <f>SUM(AI25,BD25,BY25)</f>
        <v>0</v>
      </c>
      <c r="O25" s="292">
        <f>SUM(AJ25,BE25,BZ25)</f>
        <v>0</v>
      </c>
      <c r="P25" s="292">
        <f>SUM(AK25,BF25,CA25)</f>
        <v>0</v>
      </c>
      <c r="Q25" s="292">
        <f>SUM(AL25,BG25,CB25)</f>
        <v>0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0</v>
      </c>
      <c r="X25" s="292">
        <f>SUM(AS25,BN25,CI25)</f>
        <v>0</v>
      </c>
      <c r="Y25" s="292">
        <f>SUM(Z25:AS25)</f>
        <v>19</v>
      </c>
      <c r="Z25" s="292">
        <v>19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5">
        <v>0</v>
      </c>
      <c r="AJ25" s="295" t="s">
        <v>866</v>
      </c>
      <c r="AK25" s="295" t="s">
        <v>866</v>
      </c>
      <c r="AL25" s="295" t="s">
        <v>866</v>
      </c>
      <c r="AM25" s="295" t="s">
        <v>866</v>
      </c>
      <c r="AN25" s="295" t="s">
        <v>866</v>
      </c>
      <c r="AO25" s="295" t="s">
        <v>866</v>
      </c>
      <c r="AP25" s="295" t="s">
        <v>866</v>
      </c>
      <c r="AQ25" s="295" t="s">
        <v>866</v>
      </c>
      <c r="AR25" s="292">
        <v>0</v>
      </c>
      <c r="AS25" s="292">
        <v>0</v>
      </c>
      <c r="AT25" s="292">
        <f>施設資源化量内訳!D25</f>
        <v>37</v>
      </c>
      <c r="AU25" s="292">
        <f>施設資源化量内訳!E25</f>
        <v>0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15</v>
      </c>
      <c r="AY25" s="292">
        <f>施設資源化量内訳!I25</f>
        <v>19</v>
      </c>
      <c r="AZ25" s="292">
        <f>施設資源化量内訳!J25</f>
        <v>3</v>
      </c>
      <c r="BA25" s="292">
        <f>施設資源化量内訳!K25</f>
        <v>0</v>
      </c>
      <c r="BB25" s="292">
        <f>施設資源化量内訳!L25</f>
        <v>0</v>
      </c>
      <c r="BC25" s="292">
        <f>施設資源化量内訳!M25</f>
        <v>0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0</v>
      </c>
      <c r="BO25" s="292">
        <f>SUM(BP25:CI25)</f>
        <v>34</v>
      </c>
      <c r="BP25" s="292">
        <v>33</v>
      </c>
      <c r="BQ25" s="292">
        <v>0</v>
      </c>
      <c r="BR25" s="292">
        <v>0</v>
      </c>
      <c r="BS25" s="292">
        <v>1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5" t="s">
        <v>866</v>
      </c>
      <c r="CA25" s="295" t="s">
        <v>866</v>
      </c>
      <c r="CB25" s="295" t="s">
        <v>866</v>
      </c>
      <c r="CC25" s="295" t="s">
        <v>866</v>
      </c>
      <c r="CD25" s="295" t="s">
        <v>866</v>
      </c>
      <c r="CE25" s="295" t="s">
        <v>866</v>
      </c>
      <c r="CF25" s="295" t="s">
        <v>866</v>
      </c>
      <c r="CG25" s="295" t="s">
        <v>866</v>
      </c>
      <c r="CH25" s="292">
        <v>0</v>
      </c>
      <c r="CI25" s="292">
        <v>0</v>
      </c>
      <c r="CJ25" s="293" t="s">
        <v>762</v>
      </c>
    </row>
    <row r="26" spans="1:88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SUM(Y26,AT26,BO26)</f>
        <v>679</v>
      </c>
      <c r="E26" s="292">
        <f>SUM(Z26,AU26,BP26)</f>
        <v>444</v>
      </c>
      <c r="F26" s="292">
        <f>SUM(AA26,AV26,BQ26)</f>
        <v>1</v>
      </c>
      <c r="G26" s="292">
        <f>SUM(AB26,AW26,BR26)</f>
        <v>0</v>
      </c>
      <c r="H26" s="292">
        <f>SUM(AC26,AX26,BS26)</f>
        <v>55</v>
      </c>
      <c r="I26" s="292">
        <f>SUM(AD26,AY26,BT26)</f>
        <v>88</v>
      </c>
      <c r="J26" s="292">
        <f>SUM(AE26,AZ26,BU26)</f>
        <v>26</v>
      </c>
      <c r="K26" s="292">
        <f>SUM(AF26,BA26,BV26)</f>
        <v>0</v>
      </c>
      <c r="L26" s="292">
        <f>SUM(AG26,BB26,BW26)</f>
        <v>41</v>
      </c>
      <c r="M26" s="292">
        <f>SUM(AH26,BC26,BX26)</f>
        <v>0</v>
      </c>
      <c r="N26" s="292">
        <f>SUM(AI26,BD26,BY26)</f>
        <v>7</v>
      </c>
      <c r="O26" s="292">
        <f>SUM(AJ26,BE26,BZ26)</f>
        <v>0</v>
      </c>
      <c r="P26" s="292">
        <f>SUM(AK26,BF26,CA26)</f>
        <v>0</v>
      </c>
      <c r="Q26" s="292">
        <f>SUM(AL26,BG26,CB26)</f>
        <v>0</v>
      </c>
      <c r="R26" s="292">
        <f>SUM(AM26,BH26,CC26)</f>
        <v>0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0</v>
      </c>
      <c r="W26" s="292">
        <f>SUM(AR26,BM26,CH26)</f>
        <v>3</v>
      </c>
      <c r="X26" s="292">
        <f>SUM(AS26,BN26,CI26)</f>
        <v>14</v>
      </c>
      <c r="Y26" s="292">
        <f>SUM(Z26:AS26)</f>
        <v>512</v>
      </c>
      <c r="Z26" s="292">
        <v>284</v>
      </c>
      <c r="AA26" s="292">
        <v>1</v>
      </c>
      <c r="AB26" s="292">
        <v>0</v>
      </c>
      <c r="AC26" s="292">
        <v>52</v>
      </c>
      <c r="AD26" s="292">
        <v>88</v>
      </c>
      <c r="AE26" s="292">
        <v>26</v>
      </c>
      <c r="AF26" s="292">
        <v>0</v>
      </c>
      <c r="AG26" s="292">
        <v>41</v>
      </c>
      <c r="AH26" s="292">
        <v>0</v>
      </c>
      <c r="AI26" s="295">
        <v>7</v>
      </c>
      <c r="AJ26" s="295" t="s">
        <v>866</v>
      </c>
      <c r="AK26" s="295" t="s">
        <v>866</v>
      </c>
      <c r="AL26" s="295" t="s">
        <v>866</v>
      </c>
      <c r="AM26" s="295" t="s">
        <v>866</v>
      </c>
      <c r="AN26" s="295" t="s">
        <v>866</v>
      </c>
      <c r="AO26" s="295" t="s">
        <v>866</v>
      </c>
      <c r="AP26" s="295" t="s">
        <v>866</v>
      </c>
      <c r="AQ26" s="295" t="s">
        <v>866</v>
      </c>
      <c r="AR26" s="292">
        <v>3</v>
      </c>
      <c r="AS26" s="292">
        <v>10</v>
      </c>
      <c r="AT26" s="292">
        <f>施設資源化量内訳!D26</f>
        <v>4</v>
      </c>
      <c r="AU26" s="292">
        <f>施設資源化量内訳!E26</f>
        <v>0</v>
      </c>
      <c r="AV26" s="292">
        <f>施設資源化量内訳!F26</f>
        <v>0</v>
      </c>
      <c r="AW26" s="292">
        <f>施設資源化量内訳!G26</f>
        <v>0</v>
      </c>
      <c r="AX26" s="292">
        <f>施設資源化量内訳!H26</f>
        <v>0</v>
      </c>
      <c r="AY26" s="292">
        <f>施設資源化量内訳!I26</f>
        <v>0</v>
      </c>
      <c r="AZ26" s="292">
        <f>施設資源化量内訳!J26</f>
        <v>0</v>
      </c>
      <c r="BA26" s="292">
        <f>施設資源化量内訳!K26</f>
        <v>0</v>
      </c>
      <c r="BB26" s="292">
        <f>施設資源化量内訳!L26</f>
        <v>0</v>
      </c>
      <c r="BC26" s="292">
        <f>施設資源化量内訳!M26</f>
        <v>0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0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4</v>
      </c>
      <c r="BO26" s="292">
        <f>SUM(BP26:CI26)</f>
        <v>163</v>
      </c>
      <c r="BP26" s="292">
        <v>160</v>
      </c>
      <c r="BQ26" s="292">
        <v>0</v>
      </c>
      <c r="BR26" s="292">
        <v>0</v>
      </c>
      <c r="BS26" s="292">
        <v>3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5" t="s">
        <v>866</v>
      </c>
      <c r="CA26" s="295" t="s">
        <v>866</v>
      </c>
      <c r="CB26" s="295" t="s">
        <v>866</v>
      </c>
      <c r="CC26" s="295" t="s">
        <v>866</v>
      </c>
      <c r="CD26" s="295" t="s">
        <v>866</v>
      </c>
      <c r="CE26" s="295" t="s">
        <v>866</v>
      </c>
      <c r="CF26" s="295" t="s">
        <v>866</v>
      </c>
      <c r="CG26" s="295" t="s">
        <v>866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SUM(Y27,AT27,BO27)</f>
        <v>947</v>
      </c>
      <c r="E27" s="292">
        <f>SUM(Z27,AU27,BP27)</f>
        <v>362</v>
      </c>
      <c r="F27" s="292">
        <f>SUM(AA27,AV27,BQ27)</f>
        <v>1</v>
      </c>
      <c r="G27" s="292">
        <f>SUM(AB27,AW27,BR27)</f>
        <v>109</v>
      </c>
      <c r="H27" s="292">
        <f>SUM(AC27,AX27,BS27)</f>
        <v>162</v>
      </c>
      <c r="I27" s="292">
        <f>SUM(AD27,AY27,BT27)</f>
        <v>161</v>
      </c>
      <c r="J27" s="292">
        <f>SUM(AE27,AZ27,BU27)</f>
        <v>36</v>
      </c>
      <c r="K27" s="292">
        <f>SUM(AF27,BA27,BV27)</f>
        <v>0</v>
      </c>
      <c r="L27" s="292">
        <f>SUM(AG27,BB27,BW27)</f>
        <v>68</v>
      </c>
      <c r="M27" s="292">
        <f>SUM(AH27,BC27,BX27)</f>
        <v>0</v>
      </c>
      <c r="N27" s="292">
        <f>SUM(AI27,BD27,BY27)</f>
        <v>4</v>
      </c>
      <c r="O27" s="292">
        <f>SUM(AJ27,BE27,BZ27)</f>
        <v>0</v>
      </c>
      <c r="P27" s="292">
        <f>SUM(AK27,BF27,CA27)</f>
        <v>0</v>
      </c>
      <c r="Q27" s="292">
        <f>SUM(AL27,BG27,CB27)</f>
        <v>0</v>
      </c>
      <c r="R27" s="292">
        <f>SUM(AM27,BH27,CC27)</f>
        <v>0</v>
      </c>
      <c r="S27" s="292">
        <f>SUM(AN27,BI27,CD27)</f>
        <v>0</v>
      </c>
      <c r="T27" s="292">
        <f>SUM(AO27,BJ27,CE27)</f>
        <v>0</v>
      </c>
      <c r="U27" s="292">
        <f>SUM(AP27,BK27,CF27)</f>
        <v>0</v>
      </c>
      <c r="V27" s="292">
        <f>SUM(AQ27,BL27,CG27)</f>
        <v>0</v>
      </c>
      <c r="W27" s="292">
        <f>SUM(AR27,BM27,CH27)</f>
        <v>0</v>
      </c>
      <c r="X27" s="292">
        <f>SUM(AS27,BN27,CI27)</f>
        <v>44</v>
      </c>
      <c r="Y27" s="292">
        <f>SUM(Z27:AS27)</f>
        <v>325</v>
      </c>
      <c r="Z27" s="292">
        <v>237</v>
      </c>
      <c r="AA27" s="292">
        <v>1</v>
      </c>
      <c r="AB27" s="292">
        <v>85</v>
      </c>
      <c r="AC27" s="292">
        <v>0</v>
      </c>
      <c r="AD27" s="292">
        <v>0</v>
      </c>
      <c r="AE27" s="292">
        <v>2</v>
      </c>
      <c r="AF27" s="292">
        <v>0</v>
      </c>
      <c r="AG27" s="292">
        <v>0</v>
      </c>
      <c r="AH27" s="292">
        <v>0</v>
      </c>
      <c r="AI27" s="295">
        <v>0</v>
      </c>
      <c r="AJ27" s="295" t="s">
        <v>866</v>
      </c>
      <c r="AK27" s="295" t="s">
        <v>866</v>
      </c>
      <c r="AL27" s="295" t="s">
        <v>866</v>
      </c>
      <c r="AM27" s="295" t="s">
        <v>866</v>
      </c>
      <c r="AN27" s="295" t="s">
        <v>866</v>
      </c>
      <c r="AO27" s="295" t="s">
        <v>866</v>
      </c>
      <c r="AP27" s="295" t="s">
        <v>866</v>
      </c>
      <c r="AQ27" s="295" t="s">
        <v>866</v>
      </c>
      <c r="AR27" s="292">
        <v>0</v>
      </c>
      <c r="AS27" s="292">
        <v>0</v>
      </c>
      <c r="AT27" s="292">
        <f>施設資源化量内訳!D27</f>
        <v>470</v>
      </c>
      <c r="AU27" s="292">
        <f>施設資源化量内訳!E27</f>
        <v>0</v>
      </c>
      <c r="AV27" s="292">
        <f>施設資源化量内訳!F27</f>
        <v>0</v>
      </c>
      <c r="AW27" s="292">
        <f>施設資源化量内訳!G27</f>
        <v>0</v>
      </c>
      <c r="AX27" s="292">
        <f>施設資源化量内訳!H27</f>
        <v>161</v>
      </c>
      <c r="AY27" s="292">
        <f>施設資源化量内訳!I27</f>
        <v>159</v>
      </c>
      <c r="AZ27" s="292">
        <f>施設資源化量内訳!J27</f>
        <v>34</v>
      </c>
      <c r="BA27" s="292">
        <f>施設資源化量内訳!K27</f>
        <v>0</v>
      </c>
      <c r="BB27" s="292">
        <f>施設資源化量内訳!L27</f>
        <v>68</v>
      </c>
      <c r="BC27" s="292">
        <f>施設資源化量内訳!M27</f>
        <v>0</v>
      </c>
      <c r="BD27" s="292">
        <f>施設資源化量内訳!N27</f>
        <v>4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0</v>
      </c>
      <c r="BN27" s="292">
        <f>施設資源化量内訳!X27</f>
        <v>44</v>
      </c>
      <c r="BO27" s="292">
        <f>SUM(BP27:CI27)</f>
        <v>152</v>
      </c>
      <c r="BP27" s="292">
        <v>125</v>
      </c>
      <c r="BQ27" s="292">
        <v>0</v>
      </c>
      <c r="BR27" s="292">
        <v>24</v>
      </c>
      <c r="BS27" s="292">
        <v>1</v>
      </c>
      <c r="BT27" s="292">
        <v>2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5" t="s">
        <v>866</v>
      </c>
      <c r="CA27" s="295" t="s">
        <v>866</v>
      </c>
      <c r="CB27" s="295" t="s">
        <v>866</v>
      </c>
      <c r="CC27" s="295" t="s">
        <v>866</v>
      </c>
      <c r="CD27" s="295" t="s">
        <v>866</v>
      </c>
      <c r="CE27" s="295" t="s">
        <v>866</v>
      </c>
      <c r="CF27" s="295" t="s">
        <v>866</v>
      </c>
      <c r="CG27" s="295" t="s">
        <v>866</v>
      </c>
      <c r="CH27" s="292">
        <v>0</v>
      </c>
      <c r="CI27" s="292">
        <v>0</v>
      </c>
      <c r="CJ27" s="293" t="s">
        <v>762</v>
      </c>
    </row>
    <row r="28" spans="1:88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SUM(Y28,AT28,BO28)</f>
        <v>321</v>
      </c>
      <c r="E28" s="292">
        <f>SUM(Z28,AU28,BP28)</f>
        <v>226</v>
      </c>
      <c r="F28" s="292">
        <f>SUM(AA28,AV28,BQ28)</f>
        <v>1</v>
      </c>
      <c r="G28" s="292">
        <f>SUM(AB28,AW28,BR28)</f>
        <v>0</v>
      </c>
      <c r="H28" s="292">
        <f>SUM(AC28,AX28,BS28)</f>
        <v>71</v>
      </c>
      <c r="I28" s="292">
        <f>SUM(AD28,AY28,BT28)</f>
        <v>6</v>
      </c>
      <c r="J28" s="292">
        <f>SUM(AE28,AZ28,BU28)</f>
        <v>8</v>
      </c>
      <c r="K28" s="292">
        <f>SUM(AF28,BA28,BV28)</f>
        <v>0</v>
      </c>
      <c r="L28" s="292">
        <f>SUM(AG28,BB28,BW28)</f>
        <v>0</v>
      </c>
      <c r="M28" s="292">
        <f>SUM(AH28,BC28,BX28)</f>
        <v>0</v>
      </c>
      <c r="N28" s="292">
        <f>SUM(AI28,BD28,BY28)</f>
        <v>0</v>
      </c>
      <c r="O28" s="292">
        <f>SUM(AJ28,BE28,BZ28)</f>
        <v>0</v>
      </c>
      <c r="P28" s="292">
        <f>SUM(AK28,BF28,CA28)</f>
        <v>0</v>
      </c>
      <c r="Q28" s="292">
        <f>SUM(AL28,BG28,CB28)</f>
        <v>0</v>
      </c>
      <c r="R28" s="292">
        <f>SUM(AM28,BH28,CC28)</f>
        <v>0</v>
      </c>
      <c r="S28" s="292">
        <f>SUM(AN28,BI28,CD28)</f>
        <v>0</v>
      </c>
      <c r="T28" s="292">
        <f>SUM(AO28,BJ28,CE28)</f>
        <v>0</v>
      </c>
      <c r="U28" s="292">
        <f>SUM(AP28,BK28,CF28)</f>
        <v>0</v>
      </c>
      <c r="V28" s="292">
        <f>SUM(AQ28,BL28,CG28)</f>
        <v>0</v>
      </c>
      <c r="W28" s="292">
        <f>SUM(AR28,BM28,CH28)</f>
        <v>0</v>
      </c>
      <c r="X28" s="292">
        <f>SUM(AS28,BN28,CI28)</f>
        <v>9</v>
      </c>
      <c r="Y28" s="292">
        <f>SUM(Z28:AS28)</f>
        <v>185</v>
      </c>
      <c r="Z28" s="292">
        <v>174</v>
      </c>
      <c r="AA28" s="292">
        <v>1</v>
      </c>
      <c r="AB28" s="292">
        <v>0</v>
      </c>
      <c r="AC28" s="292">
        <v>0</v>
      </c>
      <c r="AD28" s="292">
        <v>2</v>
      </c>
      <c r="AE28" s="292">
        <v>8</v>
      </c>
      <c r="AF28" s="292">
        <v>0</v>
      </c>
      <c r="AG28" s="292">
        <v>0</v>
      </c>
      <c r="AH28" s="292">
        <v>0</v>
      </c>
      <c r="AI28" s="295">
        <v>0</v>
      </c>
      <c r="AJ28" s="295" t="s">
        <v>866</v>
      </c>
      <c r="AK28" s="295" t="s">
        <v>866</v>
      </c>
      <c r="AL28" s="295" t="s">
        <v>866</v>
      </c>
      <c r="AM28" s="295" t="s">
        <v>866</v>
      </c>
      <c r="AN28" s="295" t="s">
        <v>866</v>
      </c>
      <c r="AO28" s="295" t="s">
        <v>866</v>
      </c>
      <c r="AP28" s="295" t="s">
        <v>866</v>
      </c>
      <c r="AQ28" s="295" t="s">
        <v>866</v>
      </c>
      <c r="AR28" s="292">
        <v>0</v>
      </c>
      <c r="AS28" s="292">
        <v>0</v>
      </c>
      <c r="AT28" s="292">
        <f>施設資源化量内訳!D28</f>
        <v>75</v>
      </c>
      <c r="AU28" s="292">
        <f>施設資源化量内訳!E28</f>
        <v>0</v>
      </c>
      <c r="AV28" s="292">
        <f>施設資源化量内訳!F28</f>
        <v>0</v>
      </c>
      <c r="AW28" s="292">
        <f>施設資源化量内訳!G28</f>
        <v>0</v>
      </c>
      <c r="AX28" s="292">
        <f>施設資源化量内訳!H28</f>
        <v>66</v>
      </c>
      <c r="AY28" s="292">
        <f>施設資源化量内訳!I28</f>
        <v>0</v>
      </c>
      <c r="AZ28" s="292">
        <f>施設資源化量内訳!J28</f>
        <v>0</v>
      </c>
      <c r="BA28" s="292">
        <f>施設資源化量内訳!K28</f>
        <v>0</v>
      </c>
      <c r="BB28" s="292">
        <f>施設資源化量内訳!L28</f>
        <v>0</v>
      </c>
      <c r="BC28" s="292">
        <f>施設資源化量内訳!M28</f>
        <v>0</v>
      </c>
      <c r="BD28" s="292">
        <f>施設資源化量内訳!N28</f>
        <v>0</v>
      </c>
      <c r="BE28" s="292">
        <f>施設資源化量内訳!O28</f>
        <v>0</v>
      </c>
      <c r="BF28" s="292">
        <f>施設資源化量内訳!P28</f>
        <v>0</v>
      </c>
      <c r="BG28" s="292">
        <f>施設資源化量内訳!Q28</f>
        <v>0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0</v>
      </c>
      <c r="BN28" s="292">
        <f>施設資源化量内訳!X28</f>
        <v>9</v>
      </c>
      <c r="BO28" s="292">
        <f>SUM(BP28:CI28)</f>
        <v>61</v>
      </c>
      <c r="BP28" s="292">
        <v>52</v>
      </c>
      <c r="BQ28" s="292">
        <v>0</v>
      </c>
      <c r="BR28" s="292">
        <v>0</v>
      </c>
      <c r="BS28" s="292">
        <v>5</v>
      </c>
      <c r="BT28" s="292">
        <v>4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5" t="s">
        <v>866</v>
      </c>
      <c r="CA28" s="295" t="s">
        <v>866</v>
      </c>
      <c r="CB28" s="295" t="s">
        <v>866</v>
      </c>
      <c r="CC28" s="295" t="s">
        <v>866</v>
      </c>
      <c r="CD28" s="295" t="s">
        <v>866</v>
      </c>
      <c r="CE28" s="295" t="s">
        <v>866</v>
      </c>
      <c r="CF28" s="295" t="s">
        <v>866</v>
      </c>
      <c r="CG28" s="295" t="s">
        <v>866</v>
      </c>
      <c r="CH28" s="292">
        <v>0</v>
      </c>
      <c r="CI28" s="292">
        <v>0</v>
      </c>
      <c r="CJ28" s="293" t="s">
        <v>762</v>
      </c>
    </row>
    <row r="29" spans="1:88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SUM(Y29,AT29,BO29)</f>
        <v>388</v>
      </c>
      <c r="E29" s="292">
        <f>SUM(Z29,AU29,BP29)</f>
        <v>261</v>
      </c>
      <c r="F29" s="292">
        <f>SUM(AA29,AV29,BQ29)</f>
        <v>1</v>
      </c>
      <c r="G29" s="292">
        <f>SUM(AB29,AW29,BR29)</f>
        <v>0</v>
      </c>
      <c r="H29" s="292">
        <f>SUM(AC29,AX29,BS29)</f>
        <v>100</v>
      </c>
      <c r="I29" s="292">
        <f>SUM(AD29,AY29,BT29)</f>
        <v>2</v>
      </c>
      <c r="J29" s="292">
        <f>SUM(AE29,AZ29,BU29)</f>
        <v>11</v>
      </c>
      <c r="K29" s="292">
        <f>SUM(AF29,BA29,BV29)</f>
        <v>0</v>
      </c>
      <c r="L29" s="292">
        <f>SUM(AG29,BB29,BW29)</f>
        <v>0</v>
      </c>
      <c r="M29" s="292">
        <f>SUM(AH29,BC29,BX29)</f>
        <v>0</v>
      </c>
      <c r="N29" s="292">
        <f>SUM(AI29,BD29,BY29)</f>
        <v>0</v>
      </c>
      <c r="O29" s="292">
        <f>SUM(AJ29,BE29,BZ29)</f>
        <v>0</v>
      </c>
      <c r="P29" s="292">
        <f>SUM(AK29,BF29,CA29)</f>
        <v>0</v>
      </c>
      <c r="Q29" s="292">
        <f>SUM(AL29,BG29,CB29)</f>
        <v>0</v>
      </c>
      <c r="R29" s="292">
        <f>SUM(AM29,BH29,CC29)</f>
        <v>0</v>
      </c>
      <c r="S29" s="292">
        <f>SUM(AN29,BI29,CD29)</f>
        <v>0</v>
      </c>
      <c r="T29" s="292">
        <f>SUM(AO29,BJ29,CE29)</f>
        <v>0</v>
      </c>
      <c r="U29" s="292">
        <f>SUM(AP29,BK29,CF29)</f>
        <v>0</v>
      </c>
      <c r="V29" s="292">
        <f>SUM(AQ29,BL29,CG29)</f>
        <v>0</v>
      </c>
      <c r="W29" s="292">
        <f>SUM(AR29,BM29,CH29)</f>
        <v>0</v>
      </c>
      <c r="X29" s="292">
        <f>SUM(AS29,BN29,CI29)</f>
        <v>13</v>
      </c>
      <c r="Y29" s="292">
        <f>SUM(Z29:AS29)</f>
        <v>275</v>
      </c>
      <c r="Z29" s="292">
        <v>261</v>
      </c>
      <c r="AA29" s="292">
        <v>1</v>
      </c>
      <c r="AB29" s="292">
        <v>0</v>
      </c>
      <c r="AC29" s="292">
        <v>0</v>
      </c>
      <c r="AD29" s="292">
        <v>2</v>
      </c>
      <c r="AE29" s="292">
        <v>11</v>
      </c>
      <c r="AF29" s="292">
        <v>0</v>
      </c>
      <c r="AG29" s="292">
        <v>0</v>
      </c>
      <c r="AH29" s="292">
        <v>0</v>
      </c>
      <c r="AI29" s="295">
        <v>0</v>
      </c>
      <c r="AJ29" s="295" t="s">
        <v>866</v>
      </c>
      <c r="AK29" s="295" t="s">
        <v>866</v>
      </c>
      <c r="AL29" s="295" t="s">
        <v>866</v>
      </c>
      <c r="AM29" s="295" t="s">
        <v>866</v>
      </c>
      <c r="AN29" s="295" t="s">
        <v>866</v>
      </c>
      <c r="AO29" s="295" t="s">
        <v>866</v>
      </c>
      <c r="AP29" s="295" t="s">
        <v>866</v>
      </c>
      <c r="AQ29" s="295" t="s">
        <v>866</v>
      </c>
      <c r="AR29" s="292">
        <v>0</v>
      </c>
      <c r="AS29" s="292">
        <v>0</v>
      </c>
      <c r="AT29" s="292">
        <f>施設資源化量内訳!D29</f>
        <v>113</v>
      </c>
      <c r="AU29" s="292">
        <f>施設資源化量内訳!E29</f>
        <v>0</v>
      </c>
      <c r="AV29" s="292">
        <f>施設資源化量内訳!F29</f>
        <v>0</v>
      </c>
      <c r="AW29" s="292">
        <f>施設資源化量内訳!G29</f>
        <v>0</v>
      </c>
      <c r="AX29" s="292">
        <f>施設資源化量内訳!H29</f>
        <v>100</v>
      </c>
      <c r="AY29" s="292">
        <f>施設資源化量内訳!I29</f>
        <v>0</v>
      </c>
      <c r="AZ29" s="292">
        <f>施設資源化量内訳!J29</f>
        <v>0</v>
      </c>
      <c r="BA29" s="292">
        <f>施設資源化量内訳!K29</f>
        <v>0</v>
      </c>
      <c r="BB29" s="292">
        <f>施設資源化量内訳!L29</f>
        <v>0</v>
      </c>
      <c r="BC29" s="292">
        <f>施設資源化量内訳!M29</f>
        <v>0</v>
      </c>
      <c r="BD29" s="292">
        <f>施設資源化量内訳!N29</f>
        <v>0</v>
      </c>
      <c r="BE29" s="292">
        <f>施設資源化量内訳!O29</f>
        <v>0</v>
      </c>
      <c r="BF29" s="292">
        <f>施設資源化量内訳!P29</f>
        <v>0</v>
      </c>
      <c r="BG29" s="292">
        <f>施設資源化量内訳!Q29</f>
        <v>0</v>
      </c>
      <c r="BH29" s="292">
        <f>施設資源化量内訳!R29</f>
        <v>0</v>
      </c>
      <c r="BI29" s="292">
        <f>施設資源化量内訳!S29</f>
        <v>0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0</v>
      </c>
      <c r="BN29" s="292">
        <f>施設資源化量内訳!X29</f>
        <v>13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5" t="s">
        <v>866</v>
      </c>
      <c r="CA29" s="295" t="s">
        <v>866</v>
      </c>
      <c r="CB29" s="295" t="s">
        <v>866</v>
      </c>
      <c r="CC29" s="295" t="s">
        <v>866</v>
      </c>
      <c r="CD29" s="295" t="s">
        <v>866</v>
      </c>
      <c r="CE29" s="295" t="s">
        <v>866</v>
      </c>
      <c r="CF29" s="295" t="s">
        <v>866</v>
      </c>
      <c r="CG29" s="295" t="s">
        <v>866</v>
      </c>
      <c r="CH29" s="292">
        <v>0</v>
      </c>
      <c r="CI29" s="292">
        <v>0</v>
      </c>
      <c r="CJ29" s="293" t="s">
        <v>762</v>
      </c>
    </row>
    <row r="30" spans="1:88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SUM(Y30,AT30,BO30)</f>
        <v>473</v>
      </c>
      <c r="E30" s="292">
        <f>SUM(Z30,AU30,BP30)</f>
        <v>89</v>
      </c>
      <c r="F30" s="292">
        <f>SUM(AA30,AV30,BQ30)</f>
        <v>0</v>
      </c>
      <c r="G30" s="292">
        <f>SUM(AB30,AW30,BR30)</f>
        <v>0</v>
      </c>
      <c r="H30" s="292">
        <f>SUM(AC30,AX30,BS30)</f>
        <v>114</v>
      </c>
      <c r="I30" s="292">
        <f>SUM(AD30,AY30,BT30)</f>
        <v>186</v>
      </c>
      <c r="J30" s="292">
        <f>SUM(AE30,AZ30,BU30)</f>
        <v>84</v>
      </c>
      <c r="K30" s="292">
        <f>SUM(AF30,BA30,BV30)</f>
        <v>0</v>
      </c>
      <c r="L30" s="292">
        <f>SUM(AG30,BB30,BW30)</f>
        <v>0</v>
      </c>
      <c r="M30" s="292">
        <f>SUM(AH30,BC30,BX30)</f>
        <v>0</v>
      </c>
      <c r="N30" s="292">
        <f>SUM(AI30,BD30,BY30)</f>
        <v>0</v>
      </c>
      <c r="O30" s="292">
        <f>SUM(AJ30,BE30,BZ30)</f>
        <v>0</v>
      </c>
      <c r="P30" s="292">
        <f>SUM(AK30,BF30,CA30)</f>
        <v>0</v>
      </c>
      <c r="Q30" s="292">
        <f>SUM(AL30,BG30,CB30)</f>
        <v>0</v>
      </c>
      <c r="R30" s="292">
        <f>SUM(AM30,BH30,CC30)</f>
        <v>0</v>
      </c>
      <c r="S30" s="292">
        <f>SUM(AN30,BI30,CD30)</f>
        <v>0</v>
      </c>
      <c r="T30" s="292">
        <f>SUM(AO30,BJ30,CE30)</f>
        <v>0</v>
      </c>
      <c r="U30" s="292">
        <f>SUM(AP30,BK30,CF30)</f>
        <v>0</v>
      </c>
      <c r="V30" s="292">
        <f>SUM(AQ30,BL30,CG30)</f>
        <v>0</v>
      </c>
      <c r="W30" s="292">
        <f>SUM(AR30,BM30,CH30)</f>
        <v>0</v>
      </c>
      <c r="X30" s="292">
        <f>SUM(AS30,BN30,CI30)</f>
        <v>0</v>
      </c>
      <c r="Y30" s="292">
        <f>SUM(Z30:AS30)</f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5">
        <v>0</v>
      </c>
      <c r="AJ30" s="295" t="s">
        <v>866</v>
      </c>
      <c r="AK30" s="295" t="s">
        <v>866</v>
      </c>
      <c r="AL30" s="295" t="s">
        <v>866</v>
      </c>
      <c r="AM30" s="295" t="s">
        <v>866</v>
      </c>
      <c r="AN30" s="295" t="s">
        <v>866</v>
      </c>
      <c r="AO30" s="295" t="s">
        <v>866</v>
      </c>
      <c r="AP30" s="295" t="s">
        <v>866</v>
      </c>
      <c r="AQ30" s="295" t="s">
        <v>866</v>
      </c>
      <c r="AR30" s="292">
        <v>0</v>
      </c>
      <c r="AS30" s="292">
        <v>0</v>
      </c>
      <c r="AT30" s="292">
        <f>施設資源化量内訳!D30</f>
        <v>383</v>
      </c>
      <c r="AU30" s="292">
        <f>施設資源化量内訳!E30</f>
        <v>0</v>
      </c>
      <c r="AV30" s="292">
        <f>施設資源化量内訳!F30</f>
        <v>0</v>
      </c>
      <c r="AW30" s="292">
        <f>施設資源化量内訳!G30</f>
        <v>0</v>
      </c>
      <c r="AX30" s="292">
        <f>施設資源化量内訳!H30</f>
        <v>114</v>
      </c>
      <c r="AY30" s="292">
        <f>施設資源化量内訳!I30</f>
        <v>185</v>
      </c>
      <c r="AZ30" s="292">
        <f>施設資源化量内訳!J30</f>
        <v>84</v>
      </c>
      <c r="BA30" s="292">
        <f>施設資源化量内訳!K30</f>
        <v>0</v>
      </c>
      <c r="BB30" s="292">
        <f>施設資源化量内訳!L30</f>
        <v>0</v>
      </c>
      <c r="BC30" s="292">
        <f>施設資源化量内訳!M30</f>
        <v>0</v>
      </c>
      <c r="BD30" s="292">
        <f>施設資源化量内訳!N30</f>
        <v>0</v>
      </c>
      <c r="BE30" s="292">
        <f>施設資源化量内訳!O30</f>
        <v>0</v>
      </c>
      <c r="BF30" s="292">
        <f>施設資源化量内訳!P30</f>
        <v>0</v>
      </c>
      <c r="BG30" s="292">
        <f>施設資源化量内訳!Q30</f>
        <v>0</v>
      </c>
      <c r="BH30" s="292">
        <f>施設資源化量内訳!R30</f>
        <v>0</v>
      </c>
      <c r="BI30" s="292">
        <f>施設資源化量内訳!S30</f>
        <v>0</v>
      </c>
      <c r="BJ30" s="292">
        <f>施設資源化量内訳!T30</f>
        <v>0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0</v>
      </c>
      <c r="BO30" s="292">
        <f>SUM(BP30:CI30)</f>
        <v>90</v>
      </c>
      <c r="BP30" s="292">
        <v>89</v>
      </c>
      <c r="BQ30" s="292">
        <v>0</v>
      </c>
      <c r="BR30" s="292">
        <v>0</v>
      </c>
      <c r="BS30" s="292">
        <v>0</v>
      </c>
      <c r="BT30" s="292">
        <v>1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5" t="s">
        <v>866</v>
      </c>
      <c r="CA30" s="295" t="s">
        <v>866</v>
      </c>
      <c r="CB30" s="295" t="s">
        <v>866</v>
      </c>
      <c r="CC30" s="295" t="s">
        <v>866</v>
      </c>
      <c r="CD30" s="295" t="s">
        <v>866</v>
      </c>
      <c r="CE30" s="295" t="s">
        <v>866</v>
      </c>
      <c r="CF30" s="295" t="s">
        <v>866</v>
      </c>
      <c r="CG30" s="295" t="s">
        <v>866</v>
      </c>
      <c r="CH30" s="292">
        <v>0</v>
      </c>
      <c r="CI30" s="292">
        <v>0</v>
      </c>
      <c r="CJ30" s="293" t="s">
        <v>775</v>
      </c>
    </row>
    <row r="31" spans="1:88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SUM(Y31,AT31,BO31)</f>
        <v>132</v>
      </c>
      <c r="E31" s="292">
        <f>SUM(Z31,AU31,BP31)</f>
        <v>44</v>
      </c>
      <c r="F31" s="292">
        <f>SUM(AA31,AV31,BQ31)</f>
        <v>0</v>
      </c>
      <c r="G31" s="292">
        <f>SUM(AB31,AW31,BR31)</f>
        <v>16</v>
      </c>
      <c r="H31" s="292">
        <f>SUM(AC31,AX31,BS31)</f>
        <v>23</v>
      </c>
      <c r="I31" s="292">
        <f>SUM(AD31,AY31,BT31)</f>
        <v>27</v>
      </c>
      <c r="J31" s="292">
        <f>SUM(AE31,AZ31,BU31)</f>
        <v>5</v>
      </c>
      <c r="K31" s="292">
        <f>SUM(AF31,BA31,BV31)</f>
        <v>0</v>
      </c>
      <c r="L31" s="292">
        <f>SUM(AG31,BB31,BW31)</f>
        <v>10</v>
      </c>
      <c r="M31" s="292">
        <f>SUM(AH31,BC31,BX31)</f>
        <v>0</v>
      </c>
      <c r="N31" s="292">
        <f>SUM(AI31,BD31,BY31)</f>
        <v>1</v>
      </c>
      <c r="O31" s="292">
        <f>SUM(AJ31,BE31,BZ31)</f>
        <v>0</v>
      </c>
      <c r="P31" s="292">
        <f>SUM(AK31,BF31,CA31)</f>
        <v>0</v>
      </c>
      <c r="Q31" s="292">
        <f>SUM(AL31,BG31,CB31)</f>
        <v>0</v>
      </c>
      <c r="R31" s="292">
        <f>SUM(AM31,BH31,CC31)</f>
        <v>0</v>
      </c>
      <c r="S31" s="292">
        <f>SUM(AN31,BI31,CD31)</f>
        <v>0</v>
      </c>
      <c r="T31" s="292">
        <f>SUM(AO31,BJ31,CE31)</f>
        <v>0</v>
      </c>
      <c r="U31" s="292">
        <f>SUM(AP31,BK31,CF31)</f>
        <v>0</v>
      </c>
      <c r="V31" s="292">
        <f>SUM(AQ31,BL31,CG31)</f>
        <v>0</v>
      </c>
      <c r="W31" s="292">
        <f>SUM(AR31,BM31,CH31)</f>
        <v>0</v>
      </c>
      <c r="X31" s="292">
        <f>SUM(AS31,BN31,CI31)</f>
        <v>6</v>
      </c>
      <c r="Y31" s="292">
        <f>SUM(Z31:AS31)</f>
        <v>47</v>
      </c>
      <c r="Z31" s="292">
        <v>34</v>
      </c>
      <c r="AA31" s="292">
        <v>0</v>
      </c>
      <c r="AB31" s="292">
        <v>13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5">
        <v>0</v>
      </c>
      <c r="AJ31" s="295" t="s">
        <v>866</v>
      </c>
      <c r="AK31" s="295" t="s">
        <v>866</v>
      </c>
      <c r="AL31" s="295" t="s">
        <v>866</v>
      </c>
      <c r="AM31" s="295" t="s">
        <v>866</v>
      </c>
      <c r="AN31" s="295" t="s">
        <v>866</v>
      </c>
      <c r="AO31" s="295" t="s">
        <v>866</v>
      </c>
      <c r="AP31" s="295" t="s">
        <v>866</v>
      </c>
      <c r="AQ31" s="295" t="s">
        <v>866</v>
      </c>
      <c r="AR31" s="292">
        <v>0</v>
      </c>
      <c r="AS31" s="292">
        <v>0</v>
      </c>
      <c r="AT31" s="292">
        <f>施設資源化量内訳!D31</f>
        <v>71</v>
      </c>
      <c r="AU31" s="292">
        <f>施設資源化量内訳!E31</f>
        <v>0</v>
      </c>
      <c r="AV31" s="292">
        <f>施設資源化量内訳!F31</f>
        <v>0</v>
      </c>
      <c r="AW31" s="292">
        <f>施設資源化量内訳!G31</f>
        <v>0</v>
      </c>
      <c r="AX31" s="292">
        <f>施設資源化量内訳!H31</f>
        <v>23</v>
      </c>
      <c r="AY31" s="292">
        <f>施設資源化量内訳!I31</f>
        <v>26</v>
      </c>
      <c r="AZ31" s="292">
        <f>施設資源化量内訳!J31</f>
        <v>5</v>
      </c>
      <c r="BA31" s="292">
        <f>施設資源化量内訳!K31</f>
        <v>0</v>
      </c>
      <c r="BB31" s="292">
        <f>施設資源化量内訳!L31</f>
        <v>10</v>
      </c>
      <c r="BC31" s="292">
        <f>施設資源化量内訳!M31</f>
        <v>0</v>
      </c>
      <c r="BD31" s="292">
        <f>施設資源化量内訳!N31</f>
        <v>1</v>
      </c>
      <c r="BE31" s="292">
        <f>施設資源化量内訳!O31</f>
        <v>0</v>
      </c>
      <c r="BF31" s="292">
        <f>施設資源化量内訳!P31</f>
        <v>0</v>
      </c>
      <c r="BG31" s="292">
        <f>施設資源化量内訳!Q31</f>
        <v>0</v>
      </c>
      <c r="BH31" s="292">
        <f>施設資源化量内訳!R31</f>
        <v>0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0</v>
      </c>
      <c r="BN31" s="292">
        <f>施設資源化量内訳!X31</f>
        <v>6</v>
      </c>
      <c r="BO31" s="292">
        <f>SUM(BP31:CI31)</f>
        <v>14</v>
      </c>
      <c r="BP31" s="292">
        <v>10</v>
      </c>
      <c r="BQ31" s="292">
        <v>0</v>
      </c>
      <c r="BR31" s="292">
        <v>3</v>
      </c>
      <c r="BS31" s="292">
        <v>0</v>
      </c>
      <c r="BT31" s="292">
        <v>1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5" t="s">
        <v>866</v>
      </c>
      <c r="CA31" s="295" t="s">
        <v>866</v>
      </c>
      <c r="CB31" s="295" t="s">
        <v>866</v>
      </c>
      <c r="CC31" s="295" t="s">
        <v>866</v>
      </c>
      <c r="CD31" s="295" t="s">
        <v>866</v>
      </c>
      <c r="CE31" s="295" t="s">
        <v>866</v>
      </c>
      <c r="CF31" s="295" t="s">
        <v>866</v>
      </c>
      <c r="CG31" s="295" t="s">
        <v>866</v>
      </c>
      <c r="CH31" s="292">
        <v>0</v>
      </c>
      <c r="CI31" s="292">
        <v>0</v>
      </c>
      <c r="CJ31" s="293" t="s">
        <v>762</v>
      </c>
    </row>
    <row r="32" spans="1:88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SUM(Y32,AT32,BO32)</f>
        <v>662</v>
      </c>
      <c r="E32" s="292">
        <f>SUM(Z32,AU32,BP32)</f>
        <v>220</v>
      </c>
      <c r="F32" s="292">
        <f>SUM(AA32,AV32,BQ32)</f>
        <v>2</v>
      </c>
      <c r="G32" s="292">
        <f>SUM(AB32,AW32,BR32)</f>
        <v>79</v>
      </c>
      <c r="H32" s="292">
        <f>SUM(AC32,AX32,BS32)</f>
        <v>121</v>
      </c>
      <c r="I32" s="292">
        <f>SUM(AD32,AY32,BT32)</f>
        <v>124</v>
      </c>
      <c r="J32" s="292">
        <f>SUM(AE32,AZ32,BU32)</f>
        <v>27</v>
      </c>
      <c r="K32" s="292">
        <f>SUM(AF32,BA32,BV32)</f>
        <v>0</v>
      </c>
      <c r="L32" s="292">
        <f>SUM(AG32,BB32,BW32)</f>
        <v>52</v>
      </c>
      <c r="M32" s="292">
        <f>SUM(AH32,BC32,BX32)</f>
        <v>0</v>
      </c>
      <c r="N32" s="292">
        <f>SUM(AI32,BD32,BY32)</f>
        <v>3</v>
      </c>
      <c r="O32" s="292">
        <f>SUM(AJ32,BE32,BZ32)</f>
        <v>0</v>
      </c>
      <c r="P32" s="292">
        <f>SUM(AK32,BF32,CA32)</f>
        <v>0</v>
      </c>
      <c r="Q32" s="292">
        <f>SUM(AL32,BG32,CB32)</f>
        <v>0</v>
      </c>
      <c r="R32" s="292">
        <f>SUM(AM32,BH32,CC32)</f>
        <v>0</v>
      </c>
      <c r="S32" s="292">
        <f>SUM(AN32,BI32,CD32)</f>
        <v>0</v>
      </c>
      <c r="T32" s="292">
        <f>SUM(AO32,BJ32,CE32)</f>
        <v>0</v>
      </c>
      <c r="U32" s="292">
        <f>SUM(AP32,BK32,CF32)</f>
        <v>0</v>
      </c>
      <c r="V32" s="292">
        <f>SUM(AQ32,BL32,CG32)</f>
        <v>0</v>
      </c>
      <c r="W32" s="292">
        <f>SUM(AR32,BM32,CH32)</f>
        <v>0</v>
      </c>
      <c r="X32" s="292">
        <f>SUM(AS32,BN32,CI32)</f>
        <v>34</v>
      </c>
      <c r="Y32" s="292">
        <f>SUM(Z32:AS32)</f>
        <v>233</v>
      </c>
      <c r="Z32" s="292">
        <v>166</v>
      </c>
      <c r="AA32" s="292">
        <v>1</v>
      </c>
      <c r="AB32" s="292">
        <v>66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5">
        <v>0</v>
      </c>
      <c r="AJ32" s="295" t="s">
        <v>866</v>
      </c>
      <c r="AK32" s="295" t="s">
        <v>866</v>
      </c>
      <c r="AL32" s="295" t="s">
        <v>866</v>
      </c>
      <c r="AM32" s="295" t="s">
        <v>866</v>
      </c>
      <c r="AN32" s="295" t="s">
        <v>866</v>
      </c>
      <c r="AO32" s="295" t="s">
        <v>866</v>
      </c>
      <c r="AP32" s="295" t="s">
        <v>866</v>
      </c>
      <c r="AQ32" s="295" t="s">
        <v>866</v>
      </c>
      <c r="AR32" s="292">
        <v>0</v>
      </c>
      <c r="AS32" s="292">
        <v>0</v>
      </c>
      <c r="AT32" s="292">
        <f>施設資源化量内訳!D32</f>
        <v>357</v>
      </c>
      <c r="AU32" s="292">
        <f>施設資源化量内訳!E32</f>
        <v>0</v>
      </c>
      <c r="AV32" s="292">
        <f>施設資源化量内訳!F32</f>
        <v>0</v>
      </c>
      <c r="AW32" s="292">
        <f>施設資源化量内訳!G32</f>
        <v>0</v>
      </c>
      <c r="AX32" s="292">
        <f>施設資源化量内訳!H32</f>
        <v>119</v>
      </c>
      <c r="AY32" s="292">
        <f>施設資源化量内訳!I32</f>
        <v>122</v>
      </c>
      <c r="AZ32" s="292">
        <f>施設資源化量内訳!J32</f>
        <v>27</v>
      </c>
      <c r="BA32" s="292">
        <f>施設資源化量内訳!K32</f>
        <v>0</v>
      </c>
      <c r="BB32" s="292">
        <f>施設資源化量内訳!L32</f>
        <v>52</v>
      </c>
      <c r="BC32" s="292">
        <f>施設資源化量内訳!M32</f>
        <v>0</v>
      </c>
      <c r="BD32" s="292">
        <f>施設資源化量内訳!N32</f>
        <v>3</v>
      </c>
      <c r="BE32" s="292">
        <f>施設資源化量内訳!O32</f>
        <v>0</v>
      </c>
      <c r="BF32" s="292">
        <f>施設資源化量内訳!P32</f>
        <v>0</v>
      </c>
      <c r="BG32" s="292">
        <f>施設資源化量内訳!Q32</f>
        <v>0</v>
      </c>
      <c r="BH32" s="292">
        <f>施設資源化量内訳!R32</f>
        <v>0</v>
      </c>
      <c r="BI32" s="292">
        <f>施設資源化量内訳!S32</f>
        <v>0</v>
      </c>
      <c r="BJ32" s="292">
        <f>施設資源化量内訳!T32</f>
        <v>0</v>
      </c>
      <c r="BK32" s="292">
        <f>施設資源化量内訳!U32</f>
        <v>0</v>
      </c>
      <c r="BL32" s="292">
        <f>施設資源化量内訳!V32</f>
        <v>0</v>
      </c>
      <c r="BM32" s="292">
        <f>施設資源化量内訳!W32</f>
        <v>0</v>
      </c>
      <c r="BN32" s="292">
        <f>施設資源化量内訳!X32</f>
        <v>34</v>
      </c>
      <c r="BO32" s="292">
        <f>SUM(BP32:CI32)</f>
        <v>72</v>
      </c>
      <c r="BP32" s="292">
        <v>54</v>
      </c>
      <c r="BQ32" s="292">
        <v>1</v>
      </c>
      <c r="BR32" s="292">
        <v>13</v>
      </c>
      <c r="BS32" s="292">
        <v>2</v>
      </c>
      <c r="BT32" s="292">
        <v>2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5" t="s">
        <v>866</v>
      </c>
      <c r="CA32" s="295" t="s">
        <v>866</v>
      </c>
      <c r="CB32" s="295" t="s">
        <v>866</v>
      </c>
      <c r="CC32" s="295" t="s">
        <v>866</v>
      </c>
      <c r="CD32" s="295" t="s">
        <v>866</v>
      </c>
      <c r="CE32" s="295" t="s">
        <v>866</v>
      </c>
      <c r="CF32" s="295" t="s">
        <v>866</v>
      </c>
      <c r="CG32" s="295" t="s">
        <v>866</v>
      </c>
      <c r="CH32" s="292">
        <v>0</v>
      </c>
      <c r="CI32" s="292">
        <v>0</v>
      </c>
      <c r="CJ32" s="293" t="s">
        <v>762</v>
      </c>
    </row>
    <row r="33" spans="1:88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SUM(Y33,AT33,BO33)</f>
        <v>248</v>
      </c>
      <c r="E33" s="292">
        <f>SUM(Z33,AU33,BP33)</f>
        <v>107</v>
      </c>
      <c r="F33" s="292">
        <f>SUM(AA33,AV33,BQ33)</f>
        <v>1</v>
      </c>
      <c r="G33" s="292">
        <f>SUM(AB33,AW33,BR33)</f>
        <v>0</v>
      </c>
      <c r="H33" s="292">
        <f>SUM(AC33,AX33,BS33)</f>
        <v>34</v>
      </c>
      <c r="I33" s="292">
        <f>SUM(AD33,AY33,BT33)</f>
        <v>41</v>
      </c>
      <c r="J33" s="292">
        <f>SUM(AE33,AZ33,BU33)</f>
        <v>5</v>
      </c>
      <c r="K33" s="292">
        <f>SUM(AF33,BA33,BV33)</f>
        <v>0</v>
      </c>
      <c r="L33" s="292">
        <f>SUM(AG33,BB33,BW33)</f>
        <v>0</v>
      </c>
      <c r="M33" s="292">
        <f>SUM(AH33,BC33,BX33)</f>
        <v>0</v>
      </c>
      <c r="N33" s="292">
        <f>SUM(AI33,BD33,BY33)</f>
        <v>0</v>
      </c>
      <c r="O33" s="292">
        <f>SUM(AJ33,BE33,BZ33)</f>
        <v>0</v>
      </c>
      <c r="P33" s="292">
        <f>SUM(AK33,BF33,CA33)</f>
        <v>0</v>
      </c>
      <c r="Q33" s="292">
        <f>SUM(AL33,BG33,CB33)</f>
        <v>0</v>
      </c>
      <c r="R33" s="292">
        <f>SUM(AM33,BH33,CC33)</f>
        <v>0</v>
      </c>
      <c r="S33" s="292">
        <f>SUM(AN33,BI33,CD33)</f>
        <v>0</v>
      </c>
      <c r="T33" s="292">
        <f>SUM(AO33,BJ33,CE33)</f>
        <v>0</v>
      </c>
      <c r="U33" s="292">
        <f>SUM(AP33,BK33,CF33)</f>
        <v>0</v>
      </c>
      <c r="V33" s="292">
        <f>SUM(AQ33,BL33,CG33)</f>
        <v>0</v>
      </c>
      <c r="W33" s="292">
        <f>SUM(AR33,BM33,CH33)</f>
        <v>0</v>
      </c>
      <c r="X33" s="292">
        <f>SUM(AS33,BN33,CI33)</f>
        <v>60</v>
      </c>
      <c r="Y33" s="292">
        <f>SUM(Z33:AS33)</f>
        <v>167</v>
      </c>
      <c r="Z33" s="292">
        <v>107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5">
        <v>0</v>
      </c>
      <c r="AJ33" s="295" t="s">
        <v>866</v>
      </c>
      <c r="AK33" s="295" t="s">
        <v>866</v>
      </c>
      <c r="AL33" s="295" t="s">
        <v>866</v>
      </c>
      <c r="AM33" s="295" t="s">
        <v>866</v>
      </c>
      <c r="AN33" s="295" t="s">
        <v>866</v>
      </c>
      <c r="AO33" s="295" t="s">
        <v>866</v>
      </c>
      <c r="AP33" s="295" t="s">
        <v>866</v>
      </c>
      <c r="AQ33" s="295" t="s">
        <v>866</v>
      </c>
      <c r="AR33" s="292">
        <v>0</v>
      </c>
      <c r="AS33" s="292">
        <v>60</v>
      </c>
      <c r="AT33" s="292">
        <f>施設資源化量内訳!D33</f>
        <v>81</v>
      </c>
      <c r="AU33" s="292">
        <f>施設資源化量内訳!E33</f>
        <v>0</v>
      </c>
      <c r="AV33" s="292">
        <f>施設資源化量内訳!F33</f>
        <v>1</v>
      </c>
      <c r="AW33" s="292">
        <f>施設資源化量内訳!G33</f>
        <v>0</v>
      </c>
      <c r="AX33" s="292">
        <f>施設資源化量内訳!H33</f>
        <v>34</v>
      </c>
      <c r="AY33" s="292">
        <f>施設資源化量内訳!I33</f>
        <v>41</v>
      </c>
      <c r="AZ33" s="292">
        <f>施設資源化量内訳!J33</f>
        <v>5</v>
      </c>
      <c r="BA33" s="292">
        <f>施設資源化量内訳!K33</f>
        <v>0</v>
      </c>
      <c r="BB33" s="292">
        <f>施設資源化量内訳!L33</f>
        <v>0</v>
      </c>
      <c r="BC33" s="292">
        <f>施設資源化量内訳!M33</f>
        <v>0</v>
      </c>
      <c r="BD33" s="292">
        <f>施設資源化量内訳!N33</f>
        <v>0</v>
      </c>
      <c r="BE33" s="292">
        <f>施設資源化量内訳!O33</f>
        <v>0</v>
      </c>
      <c r="BF33" s="292">
        <f>施設資源化量内訳!P33</f>
        <v>0</v>
      </c>
      <c r="BG33" s="292">
        <f>施設資源化量内訳!Q33</f>
        <v>0</v>
      </c>
      <c r="BH33" s="292">
        <f>施設資源化量内訳!R33</f>
        <v>0</v>
      </c>
      <c r="BI33" s="292">
        <f>施設資源化量内訳!S33</f>
        <v>0</v>
      </c>
      <c r="BJ33" s="292">
        <f>施設資源化量内訳!T33</f>
        <v>0</v>
      </c>
      <c r="BK33" s="292">
        <f>施設資源化量内訳!U33</f>
        <v>0</v>
      </c>
      <c r="BL33" s="292">
        <f>施設資源化量内訳!V33</f>
        <v>0</v>
      </c>
      <c r="BM33" s="292">
        <f>施設資源化量内訳!W33</f>
        <v>0</v>
      </c>
      <c r="BN33" s="292">
        <f>施設資源化量内訳!X33</f>
        <v>0</v>
      </c>
      <c r="BO33" s="292">
        <f>SUM(BP33:CI33)</f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5" t="s">
        <v>866</v>
      </c>
      <c r="CA33" s="295" t="s">
        <v>866</v>
      </c>
      <c r="CB33" s="295" t="s">
        <v>866</v>
      </c>
      <c r="CC33" s="295" t="s">
        <v>866</v>
      </c>
      <c r="CD33" s="295" t="s">
        <v>866</v>
      </c>
      <c r="CE33" s="295" t="s">
        <v>866</v>
      </c>
      <c r="CF33" s="295" t="s">
        <v>866</v>
      </c>
      <c r="CG33" s="295" t="s">
        <v>866</v>
      </c>
      <c r="CH33" s="292">
        <v>0</v>
      </c>
      <c r="CI33" s="292">
        <v>0</v>
      </c>
      <c r="CJ33" s="293" t="s">
        <v>762</v>
      </c>
    </row>
    <row r="34" spans="1:88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SUM(Y34,AT34,BO34)</f>
        <v>146</v>
      </c>
      <c r="E34" s="292">
        <f>SUM(Z34,AU34,BP34)</f>
        <v>81</v>
      </c>
      <c r="F34" s="292">
        <f>SUM(AA34,AV34,BQ34)</f>
        <v>1</v>
      </c>
      <c r="G34" s="292">
        <f>SUM(AB34,AW34,BR34)</f>
        <v>0</v>
      </c>
      <c r="H34" s="292">
        <f>SUM(AC34,AX34,BS34)</f>
        <v>8</v>
      </c>
      <c r="I34" s="292">
        <f>SUM(AD34,AY34,BT34)</f>
        <v>40</v>
      </c>
      <c r="J34" s="292">
        <f>SUM(AE34,AZ34,BU34)</f>
        <v>11</v>
      </c>
      <c r="K34" s="292">
        <f>SUM(AF34,BA34,BV34)</f>
        <v>4</v>
      </c>
      <c r="L34" s="292">
        <f>SUM(AG34,BB34,BW34)</f>
        <v>0</v>
      </c>
      <c r="M34" s="292">
        <f>SUM(AH34,BC34,BX34)</f>
        <v>0</v>
      </c>
      <c r="N34" s="292">
        <f>SUM(AI34,BD34,BY34)</f>
        <v>1</v>
      </c>
      <c r="O34" s="292">
        <f>SUM(AJ34,BE34,BZ34)</f>
        <v>0</v>
      </c>
      <c r="P34" s="292">
        <f>SUM(AK34,BF34,CA34)</f>
        <v>0</v>
      </c>
      <c r="Q34" s="292">
        <f>SUM(AL34,BG34,CB34)</f>
        <v>0</v>
      </c>
      <c r="R34" s="292">
        <f>SUM(AM34,BH34,CC34)</f>
        <v>0</v>
      </c>
      <c r="S34" s="292">
        <f>SUM(AN34,BI34,CD34)</f>
        <v>0</v>
      </c>
      <c r="T34" s="292">
        <f>SUM(AO34,BJ34,CE34)</f>
        <v>0</v>
      </c>
      <c r="U34" s="292">
        <f>SUM(AP34,BK34,CF34)</f>
        <v>0</v>
      </c>
      <c r="V34" s="292">
        <f>SUM(AQ34,BL34,CG34)</f>
        <v>0</v>
      </c>
      <c r="W34" s="292">
        <f>SUM(AR34,BM34,CH34)</f>
        <v>0</v>
      </c>
      <c r="X34" s="292">
        <f>SUM(AS34,BN34,CI34)</f>
        <v>0</v>
      </c>
      <c r="Y34" s="292">
        <f>SUM(Z34:AS34)</f>
        <v>146</v>
      </c>
      <c r="Z34" s="292">
        <v>81</v>
      </c>
      <c r="AA34" s="292">
        <v>1</v>
      </c>
      <c r="AB34" s="292">
        <v>0</v>
      </c>
      <c r="AC34" s="292">
        <v>8</v>
      </c>
      <c r="AD34" s="292">
        <v>40</v>
      </c>
      <c r="AE34" s="292">
        <v>11</v>
      </c>
      <c r="AF34" s="292">
        <v>4</v>
      </c>
      <c r="AG34" s="292">
        <v>0</v>
      </c>
      <c r="AH34" s="292">
        <v>0</v>
      </c>
      <c r="AI34" s="295">
        <v>1</v>
      </c>
      <c r="AJ34" s="295" t="s">
        <v>866</v>
      </c>
      <c r="AK34" s="295" t="s">
        <v>866</v>
      </c>
      <c r="AL34" s="295" t="s">
        <v>866</v>
      </c>
      <c r="AM34" s="295" t="s">
        <v>866</v>
      </c>
      <c r="AN34" s="295" t="s">
        <v>866</v>
      </c>
      <c r="AO34" s="295" t="s">
        <v>866</v>
      </c>
      <c r="AP34" s="295" t="s">
        <v>866</v>
      </c>
      <c r="AQ34" s="295" t="s">
        <v>866</v>
      </c>
      <c r="AR34" s="292">
        <v>0</v>
      </c>
      <c r="AS34" s="292">
        <v>0</v>
      </c>
      <c r="AT34" s="292">
        <f>施設資源化量内訳!D34</f>
        <v>0</v>
      </c>
      <c r="AU34" s="292">
        <f>施設資源化量内訳!E34</f>
        <v>0</v>
      </c>
      <c r="AV34" s="292">
        <f>施設資源化量内訳!F34</f>
        <v>0</v>
      </c>
      <c r="AW34" s="292">
        <f>施設資源化量内訳!G34</f>
        <v>0</v>
      </c>
      <c r="AX34" s="292">
        <f>施設資源化量内訳!H34</f>
        <v>0</v>
      </c>
      <c r="AY34" s="292">
        <f>施設資源化量内訳!I34</f>
        <v>0</v>
      </c>
      <c r="AZ34" s="292">
        <f>施設資源化量内訳!J34</f>
        <v>0</v>
      </c>
      <c r="BA34" s="292">
        <f>施設資源化量内訳!K34</f>
        <v>0</v>
      </c>
      <c r="BB34" s="292">
        <f>施設資源化量内訳!L34</f>
        <v>0</v>
      </c>
      <c r="BC34" s="292">
        <f>施設資源化量内訳!M34</f>
        <v>0</v>
      </c>
      <c r="BD34" s="292">
        <f>施設資源化量内訳!N34</f>
        <v>0</v>
      </c>
      <c r="BE34" s="292">
        <f>施設資源化量内訳!O34</f>
        <v>0</v>
      </c>
      <c r="BF34" s="292">
        <f>施設資源化量内訳!P34</f>
        <v>0</v>
      </c>
      <c r="BG34" s="292">
        <f>施設資源化量内訳!Q34</f>
        <v>0</v>
      </c>
      <c r="BH34" s="292">
        <f>施設資源化量内訳!R34</f>
        <v>0</v>
      </c>
      <c r="BI34" s="292">
        <f>施設資源化量内訳!S34</f>
        <v>0</v>
      </c>
      <c r="BJ34" s="292">
        <f>施設資源化量内訳!T34</f>
        <v>0</v>
      </c>
      <c r="BK34" s="292">
        <f>施設資源化量内訳!U34</f>
        <v>0</v>
      </c>
      <c r="BL34" s="292">
        <f>施設資源化量内訳!V34</f>
        <v>0</v>
      </c>
      <c r="BM34" s="292">
        <f>施設資源化量内訳!W34</f>
        <v>0</v>
      </c>
      <c r="BN34" s="292">
        <f>施設資源化量内訳!X34</f>
        <v>0</v>
      </c>
      <c r="BO34" s="292">
        <f>SUM(BP34:CI34)</f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5" t="s">
        <v>866</v>
      </c>
      <c r="CA34" s="295" t="s">
        <v>866</v>
      </c>
      <c r="CB34" s="295" t="s">
        <v>866</v>
      </c>
      <c r="CC34" s="295" t="s">
        <v>866</v>
      </c>
      <c r="CD34" s="295" t="s">
        <v>866</v>
      </c>
      <c r="CE34" s="295" t="s">
        <v>866</v>
      </c>
      <c r="CF34" s="295" t="s">
        <v>866</v>
      </c>
      <c r="CG34" s="295" t="s">
        <v>866</v>
      </c>
      <c r="CH34" s="292">
        <v>0</v>
      </c>
      <c r="CI34" s="292">
        <v>0</v>
      </c>
      <c r="CJ34" s="293" t="s">
        <v>775</v>
      </c>
    </row>
    <row r="35" spans="1:88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SUM(Y35,AT35,BO35)</f>
        <v>313</v>
      </c>
      <c r="E35" s="292">
        <f>SUM(Z35,AU35,BP35)</f>
        <v>217</v>
      </c>
      <c r="F35" s="292">
        <f>SUM(AA35,AV35,BQ35)</f>
        <v>1</v>
      </c>
      <c r="G35" s="292">
        <f>SUM(AB35,AW35,BR35)</f>
        <v>0</v>
      </c>
      <c r="H35" s="292">
        <f>SUM(AC35,AX35,BS35)</f>
        <v>21</v>
      </c>
      <c r="I35" s="292">
        <f>SUM(AD35,AY35,BT35)</f>
        <v>53</v>
      </c>
      <c r="J35" s="292">
        <f>SUM(AE35,AZ35,BU35)</f>
        <v>20</v>
      </c>
      <c r="K35" s="292">
        <f>SUM(AF35,BA35,BV35)</f>
        <v>1</v>
      </c>
      <c r="L35" s="292">
        <f>SUM(AG35,BB35,BW35)</f>
        <v>0</v>
      </c>
      <c r="M35" s="292">
        <f>SUM(AH35,BC35,BX35)</f>
        <v>0</v>
      </c>
      <c r="N35" s="292">
        <f>SUM(AI35,BD35,BY35)</f>
        <v>0</v>
      </c>
      <c r="O35" s="292">
        <f>SUM(AJ35,BE35,BZ35)</f>
        <v>0</v>
      </c>
      <c r="P35" s="292">
        <f>SUM(AK35,BF35,CA35)</f>
        <v>0</v>
      </c>
      <c r="Q35" s="292">
        <f>SUM(AL35,BG35,CB35)</f>
        <v>0</v>
      </c>
      <c r="R35" s="292">
        <f>SUM(AM35,BH35,CC35)</f>
        <v>0</v>
      </c>
      <c r="S35" s="292">
        <f>SUM(AN35,BI35,CD35)</f>
        <v>0</v>
      </c>
      <c r="T35" s="292">
        <f>SUM(AO35,BJ35,CE35)</f>
        <v>0</v>
      </c>
      <c r="U35" s="292">
        <f>SUM(AP35,BK35,CF35)</f>
        <v>0</v>
      </c>
      <c r="V35" s="292">
        <f>SUM(AQ35,BL35,CG35)</f>
        <v>0</v>
      </c>
      <c r="W35" s="292">
        <f>SUM(AR35,BM35,CH35)</f>
        <v>0</v>
      </c>
      <c r="X35" s="292">
        <f>SUM(AS35,BN35,CI35)</f>
        <v>0</v>
      </c>
      <c r="Y35" s="292">
        <f>SUM(Z35:AS35)</f>
        <v>0</v>
      </c>
      <c r="Z35" s="292">
        <v>0</v>
      </c>
      <c r="AA35" s="292">
        <v>0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5">
        <v>0</v>
      </c>
      <c r="AJ35" s="295" t="s">
        <v>866</v>
      </c>
      <c r="AK35" s="295" t="s">
        <v>866</v>
      </c>
      <c r="AL35" s="295" t="s">
        <v>866</v>
      </c>
      <c r="AM35" s="295" t="s">
        <v>866</v>
      </c>
      <c r="AN35" s="295" t="s">
        <v>866</v>
      </c>
      <c r="AO35" s="295" t="s">
        <v>866</v>
      </c>
      <c r="AP35" s="295" t="s">
        <v>866</v>
      </c>
      <c r="AQ35" s="295" t="s">
        <v>866</v>
      </c>
      <c r="AR35" s="292">
        <v>0</v>
      </c>
      <c r="AS35" s="292">
        <v>0</v>
      </c>
      <c r="AT35" s="292">
        <f>施設資源化量内訳!D35</f>
        <v>0</v>
      </c>
      <c r="AU35" s="292">
        <f>施設資源化量内訳!E35</f>
        <v>0</v>
      </c>
      <c r="AV35" s="292">
        <f>施設資源化量内訳!F35</f>
        <v>0</v>
      </c>
      <c r="AW35" s="292">
        <f>施設資源化量内訳!G35</f>
        <v>0</v>
      </c>
      <c r="AX35" s="292">
        <f>施設資源化量内訳!H35</f>
        <v>0</v>
      </c>
      <c r="AY35" s="292">
        <f>施設資源化量内訳!I35</f>
        <v>0</v>
      </c>
      <c r="AZ35" s="292">
        <f>施設資源化量内訳!J35</f>
        <v>0</v>
      </c>
      <c r="BA35" s="292">
        <f>施設資源化量内訳!K35</f>
        <v>0</v>
      </c>
      <c r="BB35" s="292">
        <f>施設資源化量内訳!L35</f>
        <v>0</v>
      </c>
      <c r="BC35" s="292">
        <f>施設資源化量内訳!M35</f>
        <v>0</v>
      </c>
      <c r="BD35" s="292">
        <f>施設資源化量内訳!N35</f>
        <v>0</v>
      </c>
      <c r="BE35" s="292">
        <f>施設資源化量内訳!O35</f>
        <v>0</v>
      </c>
      <c r="BF35" s="292">
        <f>施設資源化量内訳!P35</f>
        <v>0</v>
      </c>
      <c r="BG35" s="292">
        <f>施設資源化量内訳!Q35</f>
        <v>0</v>
      </c>
      <c r="BH35" s="292">
        <f>施設資源化量内訳!R35</f>
        <v>0</v>
      </c>
      <c r="BI35" s="292">
        <f>施設資源化量内訳!S35</f>
        <v>0</v>
      </c>
      <c r="BJ35" s="292">
        <f>施設資源化量内訳!T35</f>
        <v>0</v>
      </c>
      <c r="BK35" s="292">
        <f>施設資源化量内訳!U35</f>
        <v>0</v>
      </c>
      <c r="BL35" s="292">
        <f>施設資源化量内訳!V35</f>
        <v>0</v>
      </c>
      <c r="BM35" s="292">
        <f>施設資源化量内訳!W35</f>
        <v>0</v>
      </c>
      <c r="BN35" s="292">
        <f>施設資源化量内訳!X35</f>
        <v>0</v>
      </c>
      <c r="BO35" s="292">
        <f>SUM(BP35:CI35)</f>
        <v>313</v>
      </c>
      <c r="BP35" s="292">
        <v>217</v>
      </c>
      <c r="BQ35" s="292">
        <v>1</v>
      </c>
      <c r="BR35" s="292">
        <v>0</v>
      </c>
      <c r="BS35" s="292">
        <v>21</v>
      </c>
      <c r="BT35" s="292">
        <v>53</v>
      </c>
      <c r="BU35" s="292">
        <v>20</v>
      </c>
      <c r="BV35" s="292">
        <v>1</v>
      </c>
      <c r="BW35" s="292">
        <v>0</v>
      </c>
      <c r="BX35" s="292">
        <v>0</v>
      </c>
      <c r="BY35" s="292">
        <v>0</v>
      </c>
      <c r="BZ35" s="295" t="s">
        <v>866</v>
      </c>
      <c r="CA35" s="295" t="s">
        <v>866</v>
      </c>
      <c r="CB35" s="295" t="s">
        <v>866</v>
      </c>
      <c r="CC35" s="295" t="s">
        <v>866</v>
      </c>
      <c r="CD35" s="295" t="s">
        <v>866</v>
      </c>
      <c r="CE35" s="295" t="s">
        <v>866</v>
      </c>
      <c r="CF35" s="295" t="s">
        <v>866</v>
      </c>
      <c r="CG35" s="295" t="s">
        <v>866</v>
      </c>
      <c r="CH35" s="292">
        <v>0</v>
      </c>
      <c r="CI35" s="292">
        <v>0</v>
      </c>
      <c r="CJ35" s="293" t="s">
        <v>775</v>
      </c>
    </row>
    <row r="36" spans="1:88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SUM(Y36,AT36,BO36)</f>
        <v>3444</v>
      </c>
      <c r="E36" s="292">
        <f>SUM(Z36,AU36,BP36)</f>
        <v>471</v>
      </c>
      <c r="F36" s="292">
        <f>SUM(AA36,AV36,BQ36)</f>
        <v>2</v>
      </c>
      <c r="G36" s="292">
        <f>SUM(AB36,AW36,BR36)</f>
        <v>0</v>
      </c>
      <c r="H36" s="292">
        <f>SUM(AC36,AX36,BS36)</f>
        <v>167</v>
      </c>
      <c r="I36" s="292">
        <f>SUM(AD36,AY36,BT36)</f>
        <v>181</v>
      </c>
      <c r="J36" s="292">
        <f>SUM(AE36,AZ36,BU36)</f>
        <v>42</v>
      </c>
      <c r="K36" s="292">
        <f>SUM(AF36,BA36,BV36)</f>
        <v>0</v>
      </c>
      <c r="L36" s="292">
        <f>SUM(AG36,BB36,BW36)</f>
        <v>0</v>
      </c>
      <c r="M36" s="292">
        <f>SUM(AH36,BC36,BX36)</f>
        <v>0</v>
      </c>
      <c r="N36" s="292">
        <f>SUM(AI36,BD36,BY36)</f>
        <v>70</v>
      </c>
      <c r="O36" s="292">
        <f>SUM(AJ36,BE36,BZ36)</f>
        <v>0</v>
      </c>
      <c r="P36" s="292">
        <f>SUM(AK36,BF36,CA36)</f>
        <v>0</v>
      </c>
      <c r="Q36" s="292">
        <f>SUM(AL36,BG36,CB36)</f>
        <v>0</v>
      </c>
      <c r="R36" s="292">
        <f>SUM(AM36,BH36,CC36)</f>
        <v>2416</v>
      </c>
      <c r="S36" s="292">
        <f>SUM(AN36,BI36,CD36)</f>
        <v>0</v>
      </c>
      <c r="T36" s="292">
        <f>SUM(AO36,BJ36,CE36)</f>
        <v>0</v>
      </c>
      <c r="U36" s="292">
        <f>SUM(AP36,BK36,CF36)</f>
        <v>0</v>
      </c>
      <c r="V36" s="292">
        <f>SUM(AQ36,BL36,CG36)</f>
        <v>0</v>
      </c>
      <c r="W36" s="292">
        <f>SUM(AR36,BM36,CH36)</f>
        <v>0</v>
      </c>
      <c r="X36" s="292">
        <f>SUM(AS36,BN36,CI36)</f>
        <v>95</v>
      </c>
      <c r="Y36" s="292">
        <f>SUM(Z36:AS36)</f>
        <v>406</v>
      </c>
      <c r="Z36" s="292">
        <v>404</v>
      </c>
      <c r="AA36" s="292">
        <v>2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5">
        <v>0</v>
      </c>
      <c r="AJ36" s="295" t="s">
        <v>866</v>
      </c>
      <c r="AK36" s="295" t="s">
        <v>866</v>
      </c>
      <c r="AL36" s="295" t="s">
        <v>866</v>
      </c>
      <c r="AM36" s="295" t="s">
        <v>866</v>
      </c>
      <c r="AN36" s="295" t="s">
        <v>866</v>
      </c>
      <c r="AO36" s="295" t="s">
        <v>866</v>
      </c>
      <c r="AP36" s="295" t="s">
        <v>866</v>
      </c>
      <c r="AQ36" s="295" t="s">
        <v>866</v>
      </c>
      <c r="AR36" s="292">
        <v>0</v>
      </c>
      <c r="AS36" s="292">
        <v>0</v>
      </c>
      <c r="AT36" s="292">
        <f>施設資源化量内訳!D36</f>
        <v>2957</v>
      </c>
      <c r="AU36" s="292">
        <f>施設資源化量内訳!E36</f>
        <v>0</v>
      </c>
      <c r="AV36" s="292">
        <f>施設資源化量内訳!F36</f>
        <v>0</v>
      </c>
      <c r="AW36" s="292">
        <f>施設資源化量内訳!G36</f>
        <v>0</v>
      </c>
      <c r="AX36" s="292">
        <f>施設資源化量内訳!H36</f>
        <v>160</v>
      </c>
      <c r="AY36" s="292">
        <f>施設資源化量内訳!I36</f>
        <v>181</v>
      </c>
      <c r="AZ36" s="292">
        <f>施設資源化量内訳!J36</f>
        <v>35</v>
      </c>
      <c r="BA36" s="292">
        <f>施設資源化量内訳!K36</f>
        <v>0</v>
      </c>
      <c r="BB36" s="292">
        <f>施設資源化量内訳!L36</f>
        <v>0</v>
      </c>
      <c r="BC36" s="292">
        <f>施設資源化量内訳!M36</f>
        <v>0</v>
      </c>
      <c r="BD36" s="292">
        <f>施設資源化量内訳!N36</f>
        <v>70</v>
      </c>
      <c r="BE36" s="292">
        <f>施設資源化量内訳!O36</f>
        <v>0</v>
      </c>
      <c r="BF36" s="292">
        <f>施設資源化量内訳!P36</f>
        <v>0</v>
      </c>
      <c r="BG36" s="292">
        <f>施設資源化量内訳!Q36</f>
        <v>0</v>
      </c>
      <c r="BH36" s="292">
        <f>施設資源化量内訳!R36</f>
        <v>2416</v>
      </c>
      <c r="BI36" s="292">
        <f>施設資源化量内訳!S36</f>
        <v>0</v>
      </c>
      <c r="BJ36" s="292">
        <f>施設資源化量内訳!T36</f>
        <v>0</v>
      </c>
      <c r="BK36" s="292">
        <f>施設資源化量内訳!U36</f>
        <v>0</v>
      </c>
      <c r="BL36" s="292">
        <f>施設資源化量内訳!V36</f>
        <v>0</v>
      </c>
      <c r="BM36" s="292">
        <f>施設資源化量内訳!W36</f>
        <v>0</v>
      </c>
      <c r="BN36" s="292">
        <f>施設資源化量内訳!X36</f>
        <v>95</v>
      </c>
      <c r="BO36" s="292">
        <f>SUM(BP36:CI36)</f>
        <v>81</v>
      </c>
      <c r="BP36" s="292">
        <v>67</v>
      </c>
      <c r="BQ36" s="292">
        <v>0</v>
      </c>
      <c r="BR36" s="292">
        <v>0</v>
      </c>
      <c r="BS36" s="292">
        <v>7</v>
      </c>
      <c r="BT36" s="292">
        <v>0</v>
      </c>
      <c r="BU36" s="292">
        <v>7</v>
      </c>
      <c r="BV36" s="292">
        <v>0</v>
      </c>
      <c r="BW36" s="292">
        <v>0</v>
      </c>
      <c r="BX36" s="292">
        <v>0</v>
      </c>
      <c r="BY36" s="292">
        <v>0</v>
      </c>
      <c r="BZ36" s="295" t="s">
        <v>866</v>
      </c>
      <c r="CA36" s="295" t="s">
        <v>866</v>
      </c>
      <c r="CB36" s="295" t="s">
        <v>866</v>
      </c>
      <c r="CC36" s="295" t="s">
        <v>866</v>
      </c>
      <c r="CD36" s="295" t="s">
        <v>866</v>
      </c>
      <c r="CE36" s="295" t="s">
        <v>866</v>
      </c>
      <c r="CF36" s="295" t="s">
        <v>866</v>
      </c>
      <c r="CG36" s="295" t="s">
        <v>866</v>
      </c>
      <c r="CH36" s="292">
        <v>0</v>
      </c>
      <c r="CI36" s="292">
        <v>0</v>
      </c>
      <c r="CJ36" s="293" t="s">
        <v>775</v>
      </c>
    </row>
    <row r="37" spans="1:88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SUM(Y37,AT37,BO37)</f>
        <v>2349</v>
      </c>
      <c r="E37" s="292">
        <f>SUM(Z37,AU37,BP37)</f>
        <v>1025</v>
      </c>
      <c r="F37" s="292">
        <f>SUM(AA37,AV37,BQ37)</f>
        <v>6</v>
      </c>
      <c r="G37" s="292">
        <f>SUM(AB37,AW37,BR37)</f>
        <v>16</v>
      </c>
      <c r="H37" s="292">
        <f>SUM(AC37,AX37,BS37)</f>
        <v>292</v>
      </c>
      <c r="I37" s="292">
        <f>SUM(AD37,AY37,BT37)</f>
        <v>256</v>
      </c>
      <c r="J37" s="292">
        <f>SUM(AE37,AZ37,BU37)</f>
        <v>90</v>
      </c>
      <c r="K37" s="292">
        <f>SUM(AF37,BA37,BV37)</f>
        <v>1</v>
      </c>
      <c r="L37" s="292">
        <f>SUM(AG37,BB37,BW37)</f>
        <v>0</v>
      </c>
      <c r="M37" s="292">
        <f>SUM(AH37,BC37,BX37)</f>
        <v>77</v>
      </c>
      <c r="N37" s="292">
        <f>SUM(AI37,BD37,BY37)</f>
        <v>14</v>
      </c>
      <c r="O37" s="292">
        <f>SUM(AJ37,BE37,BZ37)</f>
        <v>0</v>
      </c>
      <c r="P37" s="292">
        <f>SUM(AK37,BF37,CA37)</f>
        <v>0</v>
      </c>
      <c r="Q37" s="292">
        <f>SUM(AL37,BG37,CB37)</f>
        <v>0</v>
      </c>
      <c r="R37" s="292">
        <f>SUM(AM37,BH37,CC37)</f>
        <v>0</v>
      </c>
      <c r="S37" s="292">
        <f>SUM(AN37,BI37,CD37)</f>
        <v>0</v>
      </c>
      <c r="T37" s="292">
        <f>SUM(AO37,BJ37,CE37)</f>
        <v>0</v>
      </c>
      <c r="U37" s="292">
        <f>SUM(AP37,BK37,CF37)</f>
        <v>0</v>
      </c>
      <c r="V37" s="292">
        <f>SUM(AQ37,BL37,CG37)</f>
        <v>0</v>
      </c>
      <c r="W37" s="292">
        <f>SUM(AR37,BM37,CH37)</f>
        <v>0</v>
      </c>
      <c r="X37" s="292">
        <f>SUM(AS37,BN37,CI37)</f>
        <v>572</v>
      </c>
      <c r="Y37" s="292">
        <f>SUM(Z37:AS37)</f>
        <v>316</v>
      </c>
      <c r="Z37" s="292">
        <v>225</v>
      </c>
      <c r="AA37" s="292">
        <v>0</v>
      </c>
      <c r="AB37" s="292">
        <v>0</v>
      </c>
      <c r="AC37" s="292">
        <v>0</v>
      </c>
      <c r="AD37" s="292">
        <v>0</v>
      </c>
      <c r="AE37" s="292">
        <v>90</v>
      </c>
      <c r="AF37" s="292">
        <v>1</v>
      </c>
      <c r="AG37" s="292">
        <v>0</v>
      </c>
      <c r="AH37" s="292">
        <v>0</v>
      </c>
      <c r="AI37" s="295">
        <v>0</v>
      </c>
      <c r="AJ37" s="295" t="s">
        <v>866</v>
      </c>
      <c r="AK37" s="295" t="s">
        <v>866</v>
      </c>
      <c r="AL37" s="295" t="s">
        <v>866</v>
      </c>
      <c r="AM37" s="295" t="s">
        <v>866</v>
      </c>
      <c r="AN37" s="295" t="s">
        <v>866</v>
      </c>
      <c r="AO37" s="295" t="s">
        <v>866</v>
      </c>
      <c r="AP37" s="295" t="s">
        <v>866</v>
      </c>
      <c r="AQ37" s="295" t="s">
        <v>866</v>
      </c>
      <c r="AR37" s="292">
        <v>0</v>
      </c>
      <c r="AS37" s="292">
        <v>0</v>
      </c>
      <c r="AT37" s="292">
        <f>施設資源化量内訳!D37</f>
        <v>1202</v>
      </c>
      <c r="AU37" s="292">
        <f>施設資源化量内訳!E37</f>
        <v>0</v>
      </c>
      <c r="AV37" s="292">
        <f>施設資源化量内訳!F37</f>
        <v>2</v>
      </c>
      <c r="AW37" s="292">
        <f>施設資源化量内訳!G37</f>
        <v>0</v>
      </c>
      <c r="AX37" s="292">
        <f>施設資源化量内訳!H37</f>
        <v>286</v>
      </c>
      <c r="AY37" s="292">
        <f>施設資源化量内訳!I37</f>
        <v>253</v>
      </c>
      <c r="AZ37" s="292">
        <f>施設資源化量内訳!J37</f>
        <v>0</v>
      </c>
      <c r="BA37" s="292">
        <f>施設資源化量内訳!K37</f>
        <v>0</v>
      </c>
      <c r="BB37" s="292">
        <f>施設資源化量内訳!L37</f>
        <v>0</v>
      </c>
      <c r="BC37" s="292">
        <f>施設資源化量内訳!M37</f>
        <v>77</v>
      </c>
      <c r="BD37" s="292">
        <f>施設資源化量内訳!N37</f>
        <v>12</v>
      </c>
      <c r="BE37" s="292">
        <f>施設資源化量内訳!O37</f>
        <v>0</v>
      </c>
      <c r="BF37" s="292">
        <f>施設資源化量内訳!P37</f>
        <v>0</v>
      </c>
      <c r="BG37" s="292">
        <f>施設資源化量内訳!Q37</f>
        <v>0</v>
      </c>
      <c r="BH37" s="292">
        <f>施設資源化量内訳!R37</f>
        <v>0</v>
      </c>
      <c r="BI37" s="292">
        <f>施設資源化量内訳!S37</f>
        <v>0</v>
      </c>
      <c r="BJ37" s="292">
        <f>施設資源化量内訳!T37</f>
        <v>0</v>
      </c>
      <c r="BK37" s="292">
        <f>施設資源化量内訳!U37</f>
        <v>0</v>
      </c>
      <c r="BL37" s="292">
        <f>施設資源化量内訳!V37</f>
        <v>0</v>
      </c>
      <c r="BM37" s="292">
        <f>施設資源化量内訳!W37</f>
        <v>0</v>
      </c>
      <c r="BN37" s="292">
        <f>施設資源化量内訳!X37</f>
        <v>572</v>
      </c>
      <c r="BO37" s="292">
        <f>SUM(BP37:CI37)</f>
        <v>831</v>
      </c>
      <c r="BP37" s="292">
        <v>800</v>
      </c>
      <c r="BQ37" s="292">
        <v>4</v>
      </c>
      <c r="BR37" s="292">
        <v>16</v>
      </c>
      <c r="BS37" s="292">
        <v>6</v>
      </c>
      <c r="BT37" s="292">
        <v>3</v>
      </c>
      <c r="BU37" s="292">
        <v>0</v>
      </c>
      <c r="BV37" s="292">
        <v>0</v>
      </c>
      <c r="BW37" s="292">
        <v>0</v>
      </c>
      <c r="BX37" s="292">
        <v>0</v>
      </c>
      <c r="BY37" s="292">
        <v>2</v>
      </c>
      <c r="BZ37" s="295" t="s">
        <v>866</v>
      </c>
      <c r="CA37" s="295" t="s">
        <v>866</v>
      </c>
      <c r="CB37" s="295" t="s">
        <v>866</v>
      </c>
      <c r="CC37" s="295" t="s">
        <v>866</v>
      </c>
      <c r="CD37" s="295" t="s">
        <v>866</v>
      </c>
      <c r="CE37" s="295" t="s">
        <v>866</v>
      </c>
      <c r="CF37" s="295" t="s">
        <v>866</v>
      </c>
      <c r="CG37" s="295" t="s">
        <v>866</v>
      </c>
      <c r="CH37" s="292">
        <v>0</v>
      </c>
      <c r="CI37" s="292">
        <v>0</v>
      </c>
      <c r="CJ37" s="293" t="s">
        <v>775</v>
      </c>
    </row>
    <row r="38" spans="1:88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SUM(Y38,AT38,BO38)</f>
        <v>2012</v>
      </c>
      <c r="E38" s="292">
        <f>SUM(Z38,AU38,BP38)</f>
        <v>354</v>
      </c>
      <c r="F38" s="292">
        <f>SUM(AA38,AV38,BQ38)</f>
        <v>1</v>
      </c>
      <c r="G38" s="292">
        <f>SUM(AB38,AW38,BR38)</f>
        <v>9</v>
      </c>
      <c r="H38" s="292">
        <f>SUM(AC38,AX38,BS38)</f>
        <v>134</v>
      </c>
      <c r="I38" s="292">
        <f>SUM(AD38,AY38,BT38)</f>
        <v>128</v>
      </c>
      <c r="J38" s="292">
        <f>SUM(AE38,AZ38,BU38)</f>
        <v>10</v>
      </c>
      <c r="K38" s="292">
        <f>SUM(AF38,BA38,BV38)</f>
        <v>0</v>
      </c>
      <c r="L38" s="292">
        <f>SUM(AG38,BB38,BW38)</f>
        <v>0</v>
      </c>
      <c r="M38" s="292">
        <f>SUM(AH38,BC38,BX38)</f>
        <v>59</v>
      </c>
      <c r="N38" s="292">
        <f>SUM(AI38,BD38,BY38)</f>
        <v>110</v>
      </c>
      <c r="O38" s="292">
        <f>SUM(AJ38,BE38,BZ38)</f>
        <v>179</v>
      </c>
      <c r="P38" s="292">
        <f>SUM(AK38,BF38,CA38)</f>
        <v>0</v>
      </c>
      <c r="Q38" s="292">
        <f>SUM(AL38,BG38,CB38)</f>
        <v>0</v>
      </c>
      <c r="R38" s="292">
        <f>SUM(AM38,BH38,CC38)</f>
        <v>971</v>
      </c>
      <c r="S38" s="292">
        <f>SUM(AN38,BI38,CD38)</f>
        <v>0</v>
      </c>
      <c r="T38" s="292">
        <f>SUM(AO38,BJ38,CE38)</f>
        <v>0</v>
      </c>
      <c r="U38" s="292">
        <f>SUM(AP38,BK38,CF38)</f>
        <v>0</v>
      </c>
      <c r="V38" s="292">
        <f>SUM(AQ38,BL38,CG38)</f>
        <v>0</v>
      </c>
      <c r="W38" s="292">
        <f>SUM(AR38,BM38,CH38)</f>
        <v>2</v>
      </c>
      <c r="X38" s="292">
        <f>SUM(AS38,BN38,CI38)</f>
        <v>55</v>
      </c>
      <c r="Y38" s="292">
        <f>SUM(Z38:AS38)</f>
        <v>462</v>
      </c>
      <c r="Z38" s="292">
        <v>177</v>
      </c>
      <c r="AA38" s="292">
        <v>1</v>
      </c>
      <c r="AB38" s="292">
        <v>9</v>
      </c>
      <c r="AC38" s="292">
        <v>74</v>
      </c>
      <c r="AD38" s="292">
        <v>0</v>
      </c>
      <c r="AE38" s="292">
        <v>10</v>
      </c>
      <c r="AF38" s="292">
        <v>0</v>
      </c>
      <c r="AG38" s="292">
        <v>0</v>
      </c>
      <c r="AH38" s="292">
        <v>24</v>
      </c>
      <c r="AI38" s="295">
        <v>110</v>
      </c>
      <c r="AJ38" s="295" t="s">
        <v>866</v>
      </c>
      <c r="AK38" s="295" t="s">
        <v>866</v>
      </c>
      <c r="AL38" s="295" t="s">
        <v>866</v>
      </c>
      <c r="AM38" s="295" t="s">
        <v>866</v>
      </c>
      <c r="AN38" s="295" t="s">
        <v>866</v>
      </c>
      <c r="AO38" s="295" t="s">
        <v>866</v>
      </c>
      <c r="AP38" s="295" t="s">
        <v>866</v>
      </c>
      <c r="AQ38" s="295" t="s">
        <v>866</v>
      </c>
      <c r="AR38" s="292">
        <v>2</v>
      </c>
      <c r="AS38" s="292">
        <v>55</v>
      </c>
      <c r="AT38" s="292">
        <f>施設資源化量内訳!D38</f>
        <v>1365</v>
      </c>
      <c r="AU38" s="292">
        <f>施設資源化量内訳!E38</f>
        <v>0</v>
      </c>
      <c r="AV38" s="292">
        <f>施設資源化量内訳!F38</f>
        <v>0</v>
      </c>
      <c r="AW38" s="292">
        <f>施設資源化量内訳!G38</f>
        <v>0</v>
      </c>
      <c r="AX38" s="292">
        <f>施設資源化量内訳!H38</f>
        <v>52</v>
      </c>
      <c r="AY38" s="292">
        <f>施設資源化量内訳!I38</f>
        <v>128</v>
      </c>
      <c r="AZ38" s="292">
        <f>施設資源化量内訳!J38</f>
        <v>0</v>
      </c>
      <c r="BA38" s="292">
        <f>施設資源化量内訳!K38</f>
        <v>0</v>
      </c>
      <c r="BB38" s="292">
        <f>施設資源化量内訳!L38</f>
        <v>0</v>
      </c>
      <c r="BC38" s="292">
        <f>施設資源化量内訳!M38</f>
        <v>35</v>
      </c>
      <c r="BD38" s="292">
        <f>施設資源化量内訳!N38</f>
        <v>0</v>
      </c>
      <c r="BE38" s="292">
        <f>施設資源化量内訳!O38</f>
        <v>179</v>
      </c>
      <c r="BF38" s="292">
        <f>施設資源化量内訳!P38</f>
        <v>0</v>
      </c>
      <c r="BG38" s="292">
        <f>施設資源化量内訳!Q38</f>
        <v>0</v>
      </c>
      <c r="BH38" s="292">
        <f>施設資源化量内訳!R38</f>
        <v>971</v>
      </c>
      <c r="BI38" s="292">
        <f>施設資源化量内訳!S38</f>
        <v>0</v>
      </c>
      <c r="BJ38" s="292">
        <f>施設資源化量内訳!T38</f>
        <v>0</v>
      </c>
      <c r="BK38" s="292">
        <f>施設資源化量内訳!U38</f>
        <v>0</v>
      </c>
      <c r="BL38" s="292">
        <f>施設資源化量内訳!V38</f>
        <v>0</v>
      </c>
      <c r="BM38" s="292">
        <f>施設資源化量内訳!W38</f>
        <v>0</v>
      </c>
      <c r="BN38" s="292">
        <f>施設資源化量内訳!X38</f>
        <v>0</v>
      </c>
      <c r="BO38" s="292">
        <f>SUM(BP38:CI38)</f>
        <v>185</v>
      </c>
      <c r="BP38" s="292">
        <v>177</v>
      </c>
      <c r="BQ38" s="292">
        <v>0</v>
      </c>
      <c r="BR38" s="292">
        <v>0</v>
      </c>
      <c r="BS38" s="292">
        <v>8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5" t="s">
        <v>866</v>
      </c>
      <c r="CA38" s="295" t="s">
        <v>866</v>
      </c>
      <c r="CB38" s="295" t="s">
        <v>866</v>
      </c>
      <c r="CC38" s="295" t="s">
        <v>866</v>
      </c>
      <c r="CD38" s="295" t="s">
        <v>866</v>
      </c>
      <c r="CE38" s="295" t="s">
        <v>866</v>
      </c>
      <c r="CF38" s="295" t="s">
        <v>866</v>
      </c>
      <c r="CG38" s="295" t="s">
        <v>866</v>
      </c>
      <c r="CH38" s="292">
        <v>0</v>
      </c>
      <c r="CI38" s="292">
        <v>0</v>
      </c>
      <c r="CJ38" s="293" t="s">
        <v>775</v>
      </c>
    </row>
    <row r="39" spans="1:88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SUM(Y39,AT39,BO39)</f>
        <v>863</v>
      </c>
      <c r="E39" s="292">
        <f>SUM(Z39,AU39,BP39)</f>
        <v>393</v>
      </c>
      <c r="F39" s="292">
        <f>SUM(AA39,AV39,BQ39)</f>
        <v>3</v>
      </c>
      <c r="G39" s="292">
        <f>SUM(AB39,AW39,BR39)</f>
        <v>83</v>
      </c>
      <c r="H39" s="292">
        <f>SUM(AC39,AX39,BS39)</f>
        <v>81</v>
      </c>
      <c r="I39" s="292">
        <f>SUM(AD39,AY39,BT39)</f>
        <v>65</v>
      </c>
      <c r="J39" s="292">
        <f>SUM(AE39,AZ39,BU39)</f>
        <v>26</v>
      </c>
      <c r="K39" s="292">
        <f>SUM(AF39,BA39,BV39)</f>
        <v>2</v>
      </c>
      <c r="L39" s="292">
        <f>SUM(AG39,BB39,BW39)</f>
        <v>42</v>
      </c>
      <c r="M39" s="292">
        <f>SUM(AH39,BC39,BX39)</f>
        <v>47</v>
      </c>
      <c r="N39" s="292">
        <f>SUM(AI39,BD39,BY39)</f>
        <v>49</v>
      </c>
      <c r="O39" s="292">
        <f>SUM(AJ39,BE39,BZ39)</f>
        <v>1</v>
      </c>
      <c r="P39" s="292">
        <f>SUM(AK39,BF39,CA39)</f>
        <v>0</v>
      </c>
      <c r="Q39" s="292">
        <f>SUM(AL39,BG39,CB39)</f>
        <v>19</v>
      </c>
      <c r="R39" s="292">
        <f>SUM(AM39,BH39,CC39)</f>
        <v>0</v>
      </c>
      <c r="S39" s="292">
        <f>SUM(AN39,BI39,CD39)</f>
        <v>0</v>
      </c>
      <c r="T39" s="292">
        <f>SUM(AO39,BJ39,CE39)</f>
        <v>0</v>
      </c>
      <c r="U39" s="292">
        <f>SUM(AP39,BK39,CF39)</f>
        <v>0</v>
      </c>
      <c r="V39" s="292">
        <f>SUM(AQ39,BL39,CG39)</f>
        <v>0</v>
      </c>
      <c r="W39" s="292">
        <f>SUM(AR39,BM39,CH39)</f>
        <v>2</v>
      </c>
      <c r="X39" s="292">
        <f>SUM(AS39,BN39,CI39)</f>
        <v>50</v>
      </c>
      <c r="Y39" s="292">
        <f>SUM(Z39:AS39)</f>
        <v>622</v>
      </c>
      <c r="Z39" s="292">
        <v>222</v>
      </c>
      <c r="AA39" s="292">
        <v>2</v>
      </c>
      <c r="AB39" s="292">
        <v>58</v>
      </c>
      <c r="AC39" s="292">
        <v>72</v>
      </c>
      <c r="AD39" s="292">
        <v>65</v>
      </c>
      <c r="AE39" s="292">
        <v>26</v>
      </c>
      <c r="AF39" s="292">
        <v>2</v>
      </c>
      <c r="AG39" s="292">
        <v>42</v>
      </c>
      <c r="AH39" s="292">
        <v>45</v>
      </c>
      <c r="AI39" s="295">
        <v>49</v>
      </c>
      <c r="AJ39" s="295" t="s">
        <v>866</v>
      </c>
      <c r="AK39" s="295" t="s">
        <v>866</v>
      </c>
      <c r="AL39" s="295" t="s">
        <v>866</v>
      </c>
      <c r="AM39" s="295" t="s">
        <v>866</v>
      </c>
      <c r="AN39" s="295" t="s">
        <v>866</v>
      </c>
      <c r="AO39" s="295" t="s">
        <v>866</v>
      </c>
      <c r="AP39" s="295" t="s">
        <v>866</v>
      </c>
      <c r="AQ39" s="295" t="s">
        <v>866</v>
      </c>
      <c r="AR39" s="292">
        <v>2</v>
      </c>
      <c r="AS39" s="292">
        <v>37</v>
      </c>
      <c r="AT39" s="292">
        <f>施設資源化量内訳!D39</f>
        <v>44</v>
      </c>
      <c r="AU39" s="292">
        <f>施設資源化量内訳!E39</f>
        <v>0</v>
      </c>
      <c r="AV39" s="292">
        <f>施設資源化量内訳!F39</f>
        <v>0</v>
      </c>
      <c r="AW39" s="292">
        <f>施設資源化量内訳!G39</f>
        <v>0</v>
      </c>
      <c r="AX39" s="292">
        <f>施設資源化量内訳!H39</f>
        <v>9</v>
      </c>
      <c r="AY39" s="292">
        <f>施設資源化量内訳!I39</f>
        <v>0</v>
      </c>
      <c r="AZ39" s="292">
        <f>施設資源化量内訳!J39</f>
        <v>0</v>
      </c>
      <c r="BA39" s="292">
        <f>施設資源化量内訳!K39</f>
        <v>0</v>
      </c>
      <c r="BB39" s="292">
        <f>施設資源化量内訳!L39</f>
        <v>0</v>
      </c>
      <c r="BC39" s="292">
        <f>施設資源化量内訳!M39</f>
        <v>2</v>
      </c>
      <c r="BD39" s="292">
        <f>施設資源化量内訳!N39</f>
        <v>0</v>
      </c>
      <c r="BE39" s="292">
        <f>施設資源化量内訳!O39</f>
        <v>1</v>
      </c>
      <c r="BF39" s="292">
        <f>施設資源化量内訳!P39</f>
        <v>0</v>
      </c>
      <c r="BG39" s="292">
        <f>施設資源化量内訳!Q39</f>
        <v>19</v>
      </c>
      <c r="BH39" s="292">
        <f>施設資源化量内訳!R39</f>
        <v>0</v>
      </c>
      <c r="BI39" s="292">
        <f>施設資源化量内訳!S39</f>
        <v>0</v>
      </c>
      <c r="BJ39" s="292">
        <f>施設資源化量内訳!T39</f>
        <v>0</v>
      </c>
      <c r="BK39" s="292">
        <f>施設資源化量内訳!U39</f>
        <v>0</v>
      </c>
      <c r="BL39" s="292">
        <f>施設資源化量内訳!V39</f>
        <v>0</v>
      </c>
      <c r="BM39" s="292">
        <f>施設資源化量内訳!W39</f>
        <v>0</v>
      </c>
      <c r="BN39" s="292">
        <f>施設資源化量内訳!X39</f>
        <v>13</v>
      </c>
      <c r="BO39" s="292">
        <f>SUM(BP39:CI39)</f>
        <v>197</v>
      </c>
      <c r="BP39" s="292">
        <v>171</v>
      </c>
      <c r="BQ39" s="292">
        <v>1</v>
      </c>
      <c r="BR39" s="292">
        <v>25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5" t="s">
        <v>866</v>
      </c>
      <c r="CA39" s="295" t="s">
        <v>866</v>
      </c>
      <c r="CB39" s="295" t="s">
        <v>866</v>
      </c>
      <c r="CC39" s="295" t="s">
        <v>866</v>
      </c>
      <c r="CD39" s="295" t="s">
        <v>866</v>
      </c>
      <c r="CE39" s="295" t="s">
        <v>866</v>
      </c>
      <c r="CF39" s="295" t="s">
        <v>866</v>
      </c>
      <c r="CG39" s="295" t="s">
        <v>866</v>
      </c>
      <c r="CH39" s="292">
        <v>0</v>
      </c>
      <c r="CI39" s="292">
        <v>0</v>
      </c>
      <c r="CJ39" s="293" t="s">
        <v>775</v>
      </c>
    </row>
    <row r="40" spans="1:88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SUM(Y40,AT40,BO40)</f>
        <v>423</v>
      </c>
      <c r="E40" s="292">
        <f>SUM(Z40,AU40,BP40)</f>
        <v>195</v>
      </c>
      <c r="F40" s="292">
        <f>SUM(AA40,AV40,BQ40)</f>
        <v>4</v>
      </c>
      <c r="G40" s="292">
        <f>SUM(AB40,AW40,BR40)</f>
        <v>0</v>
      </c>
      <c r="H40" s="292">
        <f>SUM(AC40,AX40,BS40)</f>
        <v>87</v>
      </c>
      <c r="I40" s="292">
        <f>SUM(AD40,AY40,BT40)</f>
        <v>62</v>
      </c>
      <c r="J40" s="292">
        <f>SUM(AE40,AZ40,BU40)</f>
        <v>20</v>
      </c>
      <c r="K40" s="292">
        <f>SUM(AF40,BA40,BV40)</f>
        <v>0</v>
      </c>
      <c r="L40" s="292">
        <f>SUM(AG40,BB40,BW40)</f>
        <v>19</v>
      </c>
      <c r="M40" s="292">
        <f>SUM(AH40,BC40,BX40)</f>
        <v>1</v>
      </c>
      <c r="N40" s="292">
        <f>SUM(AI40,BD40,BY40)</f>
        <v>5</v>
      </c>
      <c r="O40" s="292">
        <f>SUM(AJ40,BE40,BZ40)</f>
        <v>0</v>
      </c>
      <c r="P40" s="292">
        <f>SUM(AK40,BF40,CA40)</f>
        <v>25</v>
      </c>
      <c r="Q40" s="292">
        <f>SUM(AL40,BG40,CB40)</f>
        <v>0</v>
      </c>
      <c r="R40" s="292">
        <f>SUM(AM40,BH40,CC40)</f>
        <v>0</v>
      </c>
      <c r="S40" s="292">
        <f>SUM(AN40,BI40,CD40)</f>
        <v>0</v>
      </c>
      <c r="T40" s="292">
        <f>SUM(AO40,BJ40,CE40)</f>
        <v>0</v>
      </c>
      <c r="U40" s="292">
        <f>SUM(AP40,BK40,CF40)</f>
        <v>0</v>
      </c>
      <c r="V40" s="292">
        <f>SUM(AQ40,BL40,CG40)</f>
        <v>0</v>
      </c>
      <c r="W40" s="292">
        <f>SUM(AR40,BM40,CH40)</f>
        <v>1</v>
      </c>
      <c r="X40" s="292">
        <f>SUM(AS40,BN40,CI40)</f>
        <v>4</v>
      </c>
      <c r="Y40" s="292">
        <f>SUM(Z40:AS40)</f>
        <v>214</v>
      </c>
      <c r="Z40" s="292">
        <v>195</v>
      </c>
      <c r="AA40" s="292">
        <v>2</v>
      </c>
      <c r="AB40" s="292">
        <v>0</v>
      </c>
      <c r="AC40" s="292">
        <v>10</v>
      </c>
      <c r="AD40" s="292">
        <v>0</v>
      </c>
      <c r="AE40" s="292">
        <v>0</v>
      </c>
      <c r="AF40" s="292">
        <v>0</v>
      </c>
      <c r="AG40" s="292">
        <v>0</v>
      </c>
      <c r="AH40" s="292">
        <v>1</v>
      </c>
      <c r="AI40" s="295">
        <v>5</v>
      </c>
      <c r="AJ40" s="295" t="s">
        <v>866</v>
      </c>
      <c r="AK40" s="295" t="s">
        <v>866</v>
      </c>
      <c r="AL40" s="295" t="s">
        <v>866</v>
      </c>
      <c r="AM40" s="295" t="s">
        <v>866</v>
      </c>
      <c r="AN40" s="295" t="s">
        <v>866</v>
      </c>
      <c r="AO40" s="295" t="s">
        <v>866</v>
      </c>
      <c r="AP40" s="295" t="s">
        <v>866</v>
      </c>
      <c r="AQ40" s="295" t="s">
        <v>866</v>
      </c>
      <c r="AR40" s="292">
        <v>1</v>
      </c>
      <c r="AS40" s="292">
        <v>0</v>
      </c>
      <c r="AT40" s="292">
        <f>施設資源化量内訳!D40</f>
        <v>209</v>
      </c>
      <c r="AU40" s="292">
        <f>施設資源化量内訳!E40</f>
        <v>0</v>
      </c>
      <c r="AV40" s="292">
        <f>施設資源化量内訳!F40</f>
        <v>2</v>
      </c>
      <c r="AW40" s="292">
        <f>施設資源化量内訳!G40</f>
        <v>0</v>
      </c>
      <c r="AX40" s="292">
        <f>施設資源化量内訳!H40</f>
        <v>77</v>
      </c>
      <c r="AY40" s="292">
        <f>施設資源化量内訳!I40</f>
        <v>62</v>
      </c>
      <c r="AZ40" s="292">
        <f>施設資源化量内訳!J40</f>
        <v>20</v>
      </c>
      <c r="BA40" s="292">
        <f>施設資源化量内訳!K40</f>
        <v>0</v>
      </c>
      <c r="BB40" s="292">
        <f>施設資源化量内訳!L40</f>
        <v>19</v>
      </c>
      <c r="BC40" s="292">
        <f>施設資源化量内訳!M40</f>
        <v>0</v>
      </c>
      <c r="BD40" s="292">
        <f>施設資源化量内訳!N40</f>
        <v>0</v>
      </c>
      <c r="BE40" s="292">
        <f>施設資源化量内訳!O40</f>
        <v>0</v>
      </c>
      <c r="BF40" s="292">
        <f>施設資源化量内訳!P40</f>
        <v>25</v>
      </c>
      <c r="BG40" s="292">
        <f>施設資源化量内訳!Q40</f>
        <v>0</v>
      </c>
      <c r="BH40" s="292">
        <f>施設資源化量内訳!R40</f>
        <v>0</v>
      </c>
      <c r="BI40" s="292">
        <f>施設資源化量内訳!S40</f>
        <v>0</v>
      </c>
      <c r="BJ40" s="292">
        <f>施設資源化量内訳!T40</f>
        <v>0</v>
      </c>
      <c r="BK40" s="292">
        <f>施設資源化量内訳!U40</f>
        <v>0</v>
      </c>
      <c r="BL40" s="292">
        <f>施設資源化量内訳!V40</f>
        <v>0</v>
      </c>
      <c r="BM40" s="292">
        <f>施設資源化量内訳!W40</f>
        <v>0</v>
      </c>
      <c r="BN40" s="292">
        <f>施設資源化量内訳!X40</f>
        <v>4</v>
      </c>
      <c r="BO40" s="292">
        <f>SUM(BP40:CI40)</f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5" t="s">
        <v>866</v>
      </c>
      <c r="CA40" s="295" t="s">
        <v>866</v>
      </c>
      <c r="CB40" s="295" t="s">
        <v>866</v>
      </c>
      <c r="CC40" s="295" t="s">
        <v>866</v>
      </c>
      <c r="CD40" s="295" t="s">
        <v>866</v>
      </c>
      <c r="CE40" s="295" t="s">
        <v>866</v>
      </c>
      <c r="CF40" s="295" t="s">
        <v>866</v>
      </c>
      <c r="CG40" s="295" t="s">
        <v>866</v>
      </c>
      <c r="CH40" s="292">
        <v>0</v>
      </c>
      <c r="CI40" s="292">
        <v>0</v>
      </c>
      <c r="CJ40" s="293" t="s">
        <v>762</v>
      </c>
    </row>
    <row r="41" spans="1:88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SUM(Y41,AT41,BO41)</f>
        <v>1235</v>
      </c>
      <c r="E41" s="292">
        <f>SUM(Z41,AU41,BP41)</f>
        <v>576</v>
      </c>
      <c r="F41" s="292">
        <f>SUM(AA41,AV41,BQ41)</f>
        <v>6</v>
      </c>
      <c r="G41" s="292">
        <f>SUM(AB41,AW41,BR41)</f>
        <v>0</v>
      </c>
      <c r="H41" s="292">
        <f>SUM(AC41,AX41,BS41)</f>
        <v>277</v>
      </c>
      <c r="I41" s="292">
        <f>SUM(AD41,AY41,BT41)</f>
        <v>219</v>
      </c>
      <c r="J41" s="292">
        <f>SUM(AE41,AZ41,BU41)</f>
        <v>70</v>
      </c>
      <c r="K41" s="292">
        <f>SUM(AF41,BA41,BV41)</f>
        <v>2</v>
      </c>
      <c r="L41" s="292">
        <f>SUM(AG41,BB41,BW41)</f>
        <v>67</v>
      </c>
      <c r="M41" s="292">
        <f>SUM(AH41,BC41,BX41)</f>
        <v>0</v>
      </c>
      <c r="N41" s="292">
        <f>SUM(AI41,BD41,BY41)</f>
        <v>1</v>
      </c>
      <c r="O41" s="292">
        <f>SUM(AJ41,BE41,BZ41)</f>
        <v>0</v>
      </c>
      <c r="P41" s="292">
        <f>SUM(AK41,BF41,CA41)</f>
        <v>0</v>
      </c>
      <c r="Q41" s="292">
        <f>SUM(AL41,BG41,CB41)</f>
        <v>0</v>
      </c>
      <c r="R41" s="292">
        <f>SUM(AM41,BH41,CC41)</f>
        <v>0</v>
      </c>
      <c r="S41" s="292">
        <f>SUM(AN41,BI41,CD41)</f>
        <v>0</v>
      </c>
      <c r="T41" s="292">
        <f>SUM(AO41,BJ41,CE41)</f>
        <v>0</v>
      </c>
      <c r="U41" s="292">
        <f>SUM(AP41,BK41,CF41)</f>
        <v>0</v>
      </c>
      <c r="V41" s="292">
        <f>SUM(AQ41,BL41,CG41)</f>
        <v>0</v>
      </c>
      <c r="W41" s="292">
        <f>SUM(AR41,BM41,CH41)</f>
        <v>1</v>
      </c>
      <c r="X41" s="292">
        <f>SUM(AS41,BN41,CI41)</f>
        <v>16</v>
      </c>
      <c r="Y41" s="292">
        <f>SUM(Z41:AS41)</f>
        <v>258</v>
      </c>
      <c r="Z41" s="292">
        <v>256</v>
      </c>
      <c r="AA41" s="292">
        <v>0</v>
      </c>
      <c r="AB41" s="292"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5">
        <v>1</v>
      </c>
      <c r="AJ41" s="295" t="s">
        <v>866</v>
      </c>
      <c r="AK41" s="295" t="s">
        <v>866</v>
      </c>
      <c r="AL41" s="295" t="s">
        <v>866</v>
      </c>
      <c r="AM41" s="295" t="s">
        <v>866</v>
      </c>
      <c r="AN41" s="295" t="s">
        <v>866</v>
      </c>
      <c r="AO41" s="295" t="s">
        <v>866</v>
      </c>
      <c r="AP41" s="295" t="s">
        <v>866</v>
      </c>
      <c r="AQ41" s="295" t="s">
        <v>866</v>
      </c>
      <c r="AR41" s="292">
        <v>1</v>
      </c>
      <c r="AS41" s="292">
        <v>0</v>
      </c>
      <c r="AT41" s="292">
        <f>施設資源化量内訳!D41</f>
        <v>649</v>
      </c>
      <c r="AU41" s="292">
        <f>施設資源化量内訳!E41</f>
        <v>0</v>
      </c>
      <c r="AV41" s="292">
        <f>施設資源化量内訳!F41</f>
        <v>6</v>
      </c>
      <c r="AW41" s="292">
        <f>施設資源化量内訳!G41</f>
        <v>0</v>
      </c>
      <c r="AX41" s="292">
        <f>施設資源化量内訳!H41</f>
        <v>271</v>
      </c>
      <c r="AY41" s="292">
        <f>施設資源化量内訳!I41</f>
        <v>217</v>
      </c>
      <c r="AZ41" s="292">
        <f>施設資源化量内訳!J41</f>
        <v>70</v>
      </c>
      <c r="BA41" s="292">
        <f>施設資源化量内訳!K41</f>
        <v>2</v>
      </c>
      <c r="BB41" s="292">
        <f>施設資源化量内訳!L41</f>
        <v>67</v>
      </c>
      <c r="BC41" s="292">
        <f>施設資源化量内訳!M41</f>
        <v>0</v>
      </c>
      <c r="BD41" s="292">
        <f>施設資源化量内訳!N41</f>
        <v>0</v>
      </c>
      <c r="BE41" s="292">
        <f>施設資源化量内訳!O41</f>
        <v>0</v>
      </c>
      <c r="BF41" s="292">
        <f>施設資源化量内訳!P41</f>
        <v>0</v>
      </c>
      <c r="BG41" s="292">
        <f>施設資源化量内訳!Q41</f>
        <v>0</v>
      </c>
      <c r="BH41" s="292">
        <f>施設資源化量内訳!R41</f>
        <v>0</v>
      </c>
      <c r="BI41" s="292">
        <f>施設資源化量内訳!S41</f>
        <v>0</v>
      </c>
      <c r="BJ41" s="292">
        <f>施設資源化量内訳!T41</f>
        <v>0</v>
      </c>
      <c r="BK41" s="292">
        <f>施設資源化量内訳!U41</f>
        <v>0</v>
      </c>
      <c r="BL41" s="292">
        <f>施設資源化量内訳!V41</f>
        <v>0</v>
      </c>
      <c r="BM41" s="292">
        <f>施設資源化量内訳!W41</f>
        <v>0</v>
      </c>
      <c r="BN41" s="292">
        <f>施設資源化量内訳!X41</f>
        <v>16</v>
      </c>
      <c r="BO41" s="292">
        <f>SUM(BP41:CI41)</f>
        <v>328</v>
      </c>
      <c r="BP41" s="292">
        <v>320</v>
      </c>
      <c r="BQ41" s="292">
        <v>0</v>
      </c>
      <c r="BR41" s="292">
        <v>0</v>
      </c>
      <c r="BS41" s="292">
        <v>6</v>
      </c>
      <c r="BT41" s="292">
        <v>2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5" t="s">
        <v>866</v>
      </c>
      <c r="CA41" s="295" t="s">
        <v>866</v>
      </c>
      <c r="CB41" s="295" t="s">
        <v>866</v>
      </c>
      <c r="CC41" s="295" t="s">
        <v>866</v>
      </c>
      <c r="CD41" s="295" t="s">
        <v>866</v>
      </c>
      <c r="CE41" s="295" t="s">
        <v>866</v>
      </c>
      <c r="CF41" s="295" t="s">
        <v>866</v>
      </c>
      <c r="CG41" s="295" t="s">
        <v>866</v>
      </c>
      <c r="CH41" s="292">
        <v>0</v>
      </c>
      <c r="CI41" s="292">
        <v>0</v>
      </c>
      <c r="CJ41" s="293" t="s">
        <v>762</v>
      </c>
    </row>
    <row r="42" spans="1:88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SUM(Y42,AT42,BO42)</f>
        <v>820</v>
      </c>
      <c r="E42" s="292">
        <f>SUM(Z42,AU42,BP42)</f>
        <v>369</v>
      </c>
      <c r="F42" s="292">
        <f>SUM(AA42,AV42,BQ42)</f>
        <v>4</v>
      </c>
      <c r="G42" s="292">
        <f>SUM(AB42,AW42,BR42)</f>
        <v>0</v>
      </c>
      <c r="H42" s="292">
        <f>SUM(AC42,AX42,BS42)</f>
        <v>192</v>
      </c>
      <c r="I42" s="292">
        <f>SUM(AD42,AY42,BT42)</f>
        <v>144</v>
      </c>
      <c r="J42" s="292">
        <f>SUM(AE42,AZ42,BU42)</f>
        <v>46</v>
      </c>
      <c r="K42" s="292">
        <f>SUM(AF42,BA42,BV42)</f>
        <v>0</v>
      </c>
      <c r="L42" s="292">
        <f>SUM(AG42,BB42,BW42)</f>
        <v>44</v>
      </c>
      <c r="M42" s="292">
        <f>SUM(AH42,BC42,BX42)</f>
        <v>0</v>
      </c>
      <c r="N42" s="292">
        <f>SUM(AI42,BD42,BY42)</f>
        <v>3</v>
      </c>
      <c r="O42" s="292">
        <f>SUM(AJ42,BE42,BZ42)</f>
        <v>0</v>
      </c>
      <c r="P42" s="292">
        <f>SUM(AK42,BF42,CA42)</f>
        <v>0</v>
      </c>
      <c r="Q42" s="292">
        <f>SUM(AL42,BG42,CB42)</f>
        <v>0</v>
      </c>
      <c r="R42" s="292">
        <f>SUM(AM42,BH42,CC42)</f>
        <v>0</v>
      </c>
      <c r="S42" s="292">
        <f>SUM(AN42,BI42,CD42)</f>
        <v>0</v>
      </c>
      <c r="T42" s="292">
        <f>SUM(AO42,BJ42,CE42)</f>
        <v>0</v>
      </c>
      <c r="U42" s="292">
        <f>SUM(AP42,BK42,CF42)</f>
        <v>0</v>
      </c>
      <c r="V42" s="292">
        <f>SUM(AQ42,BL42,CG42)</f>
        <v>0</v>
      </c>
      <c r="W42" s="292">
        <f>SUM(AR42,BM42,CH42)</f>
        <v>1</v>
      </c>
      <c r="X42" s="292">
        <f>SUM(AS42,BN42,CI42)</f>
        <v>17</v>
      </c>
      <c r="Y42" s="292">
        <f>SUM(Z42:AS42)</f>
        <v>191</v>
      </c>
      <c r="Z42" s="292">
        <v>191</v>
      </c>
      <c r="AA42" s="292">
        <v>0</v>
      </c>
      <c r="AB42" s="292">
        <v>0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5">
        <v>0</v>
      </c>
      <c r="AJ42" s="295" t="s">
        <v>866</v>
      </c>
      <c r="AK42" s="295" t="s">
        <v>866</v>
      </c>
      <c r="AL42" s="295" t="s">
        <v>866</v>
      </c>
      <c r="AM42" s="295" t="s">
        <v>866</v>
      </c>
      <c r="AN42" s="295" t="s">
        <v>866</v>
      </c>
      <c r="AO42" s="295" t="s">
        <v>866</v>
      </c>
      <c r="AP42" s="295" t="s">
        <v>866</v>
      </c>
      <c r="AQ42" s="295" t="s">
        <v>866</v>
      </c>
      <c r="AR42" s="292">
        <v>0</v>
      </c>
      <c r="AS42" s="292">
        <v>0</v>
      </c>
      <c r="AT42" s="292">
        <f>施設資源化量内訳!D42</f>
        <v>597</v>
      </c>
      <c r="AU42" s="292">
        <f>施設資源化量内訳!E42</f>
        <v>147</v>
      </c>
      <c r="AV42" s="292">
        <f>施設資源化量内訳!F42</f>
        <v>4</v>
      </c>
      <c r="AW42" s="292">
        <f>施設資源化量内訳!G42</f>
        <v>0</v>
      </c>
      <c r="AX42" s="292">
        <f>施設資源化量内訳!H42</f>
        <v>191</v>
      </c>
      <c r="AY42" s="292">
        <f>施設資源化量内訳!I42</f>
        <v>144</v>
      </c>
      <c r="AZ42" s="292">
        <f>施設資源化量内訳!J42</f>
        <v>46</v>
      </c>
      <c r="BA42" s="292">
        <f>施設資源化量内訳!K42</f>
        <v>0</v>
      </c>
      <c r="BB42" s="292">
        <f>施設資源化量内訳!L42</f>
        <v>44</v>
      </c>
      <c r="BC42" s="292">
        <f>施設資源化量内訳!M42</f>
        <v>0</v>
      </c>
      <c r="BD42" s="292">
        <f>施設資源化量内訳!N42</f>
        <v>3</v>
      </c>
      <c r="BE42" s="292">
        <f>施設資源化量内訳!O42</f>
        <v>0</v>
      </c>
      <c r="BF42" s="292">
        <f>施設資源化量内訳!P42</f>
        <v>0</v>
      </c>
      <c r="BG42" s="292">
        <f>施設資源化量内訳!Q42</f>
        <v>0</v>
      </c>
      <c r="BH42" s="292">
        <f>施設資源化量内訳!R42</f>
        <v>0</v>
      </c>
      <c r="BI42" s="292">
        <f>施設資源化量内訳!S42</f>
        <v>0</v>
      </c>
      <c r="BJ42" s="292">
        <f>施設資源化量内訳!T42</f>
        <v>0</v>
      </c>
      <c r="BK42" s="292">
        <f>施設資源化量内訳!U42</f>
        <v>0</v>
      </c>
      <c r="BL42" s="292">
        <f>施設資源化量内訳!V42</f>
        <v>0</v>
      </c>
      <c r="BM42" s="292">
        <f>施設資源化量内訳!W42</f>
        <v>1</v>
      </c>
      <c r="BN42" s="292">
        <f>施設資源化量内訳!X42</f>
        <v>17</v>
      </c>
      <c r="BO42" s="292">
        <f>SUM(BP42:CI42)</f>
        <v>32</v>
      </c>
      <c r="BP42" s="292">
        <v>31</v>
      </c>
      <c r="BQ42" s="292">
        <v>0</v>
      </c>
      <c r="BR42" s="292">
        <v>0</v>
      </c>
      <c r="BS42" s="292">
        <v>1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5" t="s">
        <v>866</v>
      </c>
      <c r="CA42" s="295" t="s">
        <v>866</v>
      </c>
      <c r="CB42" s="295" t="s">
        <v>866</v>
      </c>
      <c r="CC42" s="295" t="s">
        <v>866</v>
      </c>
      <c r="CD42" s="295" t="s">
        <v>866</v>
      </c>
      <c r="CE42" s="295" t="s">
        <v>866</v>
      </c>
      <c r="CF42" s="295" t="s">
        <v>866</v>
      </c>
      <c r="CG42" s="295" t="s">
        <v>866</v>
      </c>
      <c r="CH42" s="292">
        <v>0</v>
      </c>
      <c r="CI42" s="292">
        <v>0</v>
      </c>
      <c r="CJ42" s="293" t="s">
        <v>762</v>
      </c>
    </row>
    <row r="43" spans="1:88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5"/>
      <c r="AJ43" s="295"/>
      <c r="AK43" s="295"/>
      <c r="AL43" s="295"/>
      <c r="AM43" s="295"/>
      <c r="AN43" s="295"/>
      <c r="AO43" s="295"/>
      <c r="AP43" s="295"/>
      <c r="AQ43" s="295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5"/>
      <c r="CA43" s="295"/>
      <c r="CB43" s="295"/>
      <c r="CC43" s="295"/>
      <c r="CD43" s="295"/>
      <c r="CE43" s="295"/>
      <c r="CF43" s="295"/>
      <c r="CG43" s="295"/>
      <c r="CH43" s="292"/>
      <c r="CI43" s="292"/>
      <c r="CJ43" s="293"/>
    </row>
    <row r="44" spans="1:88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5"/>
      <c r="AJ44" s="295"/>
      <c r="AK44" s="295"/>
      <c r="AL44" s="295"/>
      <c r="AM44" s="295"/>
      <c r="AN44" s="295"/>
      <c r="AO44" s="295"/>
      <c r="AP44" s="295"/>
      <c r="AQ44" s="295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5"/>
      <c r="CA44" s="295"/>
      <c r="CB44" s="295"/>
      <c r="CC44" s="295"/>
      <c r="CD44" s="295"/>
      <c r="CE44" s="295"/>
      <c r="CF44" s="295"/>
      <c r="CG44" s="295"/>
      <c r="CH44" s="292"/>
      <c r="CI44" s="292"/>
      <c r="CJ44" s="293"/>
    </row>
    <row r="45" spans="1:88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5"/>
      <c r="AJ45" s="295"/>
      <c r="AK45" s="295"/>
      <c r="AL45" s="295"/>
      <c r="AM45" s="295"/>
      <c r="AN45" s="295"/>
      <c r="AO45" s="295"/>
      <c r="AP45" s="295"/>
      <c r="AQ45" s="295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5"/>
      <c r="CA45" s="295"/>
      <c r="CB45" s="295"/>
      <c r="CC45" s="295"/>
      <c r="CD45" s="295"/>
      <c r="CE45" s="295"/>
      <c r="CF45" s="295"/>
      <c r="CG45" s="295"/>
      <c r="CH45" s="292"/>
      <c r="CI45" s="292"/>
      <c r="CJ45" s="293"/>
    </row>
    <row r="46" spans="1:88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5"/>
      <c r="AJ46" s="295"/>
      <c r="AK46" s="295"/>
      <c r="AL46" s="295"/>
      <c r="AM46" s="295"/>
      <c r="AN46" s="295"/>
      <c r="AO46" s="295"/>
      <c r="AP46" s="295"/>
      <c r="AQ46" s="295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5"/>
      <c r="CA46" s="295"/>
      <c r="CB46" s="295"/>
      <c r="CC46" s="295"/>
      <c r="CD46" s="295"/>
      <c r="CE46" s="295"/>
      <c r="CF46" s="295"/>
      <c r="CG46" s="295"/>
      <c r="CH46" s="292"/>
      <c r="CI46" s="292"/>
      <c r="CJ46" s="293"/>
    </row>
    <row r="47" spans="1:88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5"/>
      <c r="AJ47" s="295"/>
      <c r="AK47" s="295"/>
      <c r="AL47" s="295"/>
      <c r="AM47" s="295"/>
      <c r="AN47" s="295"/>
      <c r="AO47" s="295"/>
      <c r="AP47" s="295"/>
      <c r="AQ47" s="295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5"/>
      <c r="CA47" s="295"/>
      <c r="CB47" s="295"/>
      <c r="CC47" s="295"/>
      <c r="CD47" s="295"/>
      <c r="CE47" s="295"/>
      <c r="CF47" s="295"/>
      <c r="CG47" s="295"/>
      <c r="CH47" s="292"/>
      <c r="CI47" s="292"/>
      <c r="CJ47" s="293"/>
    </row>
    <row r="48" spans="1:88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5"/>
      <c r="AJ48" s="295"/>
      <c r="AK48" s="295"/>
      <c r="AL48" s="295"/>
      <c r="AM48" s="295"/>
      <c r="AN48" s="295"/>
      <c r="AO48" s="295"/>
      <c r="AP48" s="295"/>
      <c r="AQ48" s="295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5"/>
      <c r="CA48" s="295"/>
      <c r="CB48" s="295"/>
      <c r="CC48" s="295"/>
      <c r="CD48" s="295"/>
      <c r="CE48" s="295"/>
      <c r="CF48" s="295"/>
      <c r="CG48" s="295"/>
      <c r="CH48" s="292"/>
      <c r="CI48" s="292"/>
      <c r="CJ48" s="293"/>
    </row>
    <row r="49" spans="1:88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5"/>
      <c r="AJ49" s="295"/>
      <c r="AK49" s="295"/>
      <c r="AL49" s="295"/>
      <c r="AM49" s="295"/>
      <c r="AN49" s="295"/>
      <c r="AO49" s="295"/>
      <c r="AP49" s="295"/>
      <c r="AQ49" s="295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5"/>
      <c r="CA49" s="295"/>
      <c r="CB49" s="295"/>
      <c r="CC49" s="295"/>
      <c r="CD49" s="295"/>
      <c r="CE49" s="295"/>
      <c r="CF49" s="295"/>
      <c r="CG49" s="295"/>
      <c r="CH49" s="292"/>
      <c r="CI49" s="292"/>
      <c r="CJ49" s="293"/>
    </row>
    <row r="50" spans="1:88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42">
    <sortCondition ref="A8:A42"/>
    <sortCondition ref="B8:B42"/>
    <sortCondition ref="C8:C42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41" man="1"/>
    <brk id="45" min="1" max="41" man="1"/>
    <brk id="66" min="1" max="4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群馬県</v>
      </c>
      <c r="B7" s="303" t="str">
        <f>ごみ処理概要!B7</f>
        <v>10000</v>
      </c>
      <c r="C7" s="304" t="s">
        <v>3</v>
      </c>
      <c r="D7" s="306">
        <f t="shared" ref="D7:X7" si="0">SUM(Y7,AT7,BO7,CJ7,DE7,DZ7,EU7)</f>
        <v>51304</v>
      </c>
      <c r="E7" s="306">
        <f t="shared" si="0"/>
        <v>1439</v>
      </c>
      <c r="F7" s="306">
        <f t="shared" si="0"/>
        <v>93</v>
      </c>
      <c r="G7" s="306">
        <f t="shared" si="0"/>
        <v>0</v>
      </c>
      <c r="H7" s="306">
        <f t="shared" si="0"/>
        <v>13204</v>
      </c>
      <c r="I7" s="306">
        <f t="shared" si="0"/>
        <v>10003</v>
      </c>
      <c r="J7" s="306">
        <f t="shared" si="0"/>
        <v>2917</v>
      </c>
      <c r="K7" s="306">
        <f t="shared" si="0"/>
        <v>33</v>
      </c>
      <c r="L7" s="306">
        <f t="shared" si="0"/>
        <v>2875</v>
      </c>
      <c r="M7" s="306">
        <f t="shared" si="0"/>
        <v>507</v>
      </c>
      <c r="N7" s="306">
        <f t="shared" si="0"/>
        <v>130</v>
      </c>
      <c r="O7" s="306">
        <f t="shared" si="0"/>
        <v>191</v>
      </c>
      <c r="P7" s="306">
        <f t="shared" si="0"/>
        <v>25</v>
      </c>
      <c r="Q7" s="306">
        <f t="shared" si="0"/>
        <v>5242</v>
      </c>
      <c r="R7" s="306">
        <f t="shared" si="0"/>
        <v>3548</v>
      </c>
      <c r="S7" s="306">
        <f t="shared" si="0"/>
        <v>0</v>
      </c>
      <c r="T7" s="306">
        <f t="shared" si="0"/>
        <v>1473</v>
      </c>
      <c r="U7" s="306">
        <f t="shared" si="0"/>
        <v>0</v>
      </c>
      <c r="V7" s="306">
        <f t="shared" si="0"/>
        <v>0</v>
      </c>
      <c r="W7" s="306">
        <f t="shared" si="0"/>
        <v>26</v>
      </c>
      <c r="X7" s="306">
        <f t="shared" si="0"/>
        <v>9598</v>
      </c>
      <c r="Y7" s="306">
        <f>SUM(Z7:AS7)</f>
        <v>7569</v>
      </c>
      <c r="Z7" s="306">
        <f t="shared" ref="Z7:AS7" si="1">SUM(Z$8:Z$1000)</f>
        <v>334</v>
      </c>
      <c r="AA7" s="306">
        <f t="shared" si="1"/>
        <v>0</v>
      </c>
      <c r="AB7" s="306">
        <f t="shared" si="1"/>
        <v>0</v>
      </c>
      <c r="AC7" s="306">
        <f t="shared" si="1"/>
        <v>514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0</v>
      </c>
      <c r="AH7" s="306">
        <f t="shared" si="1"/>
        <v>6</v>
      </c>
      <c r="AI7" s="306">
        <f t="shared" si="1"/>
        <v>0</v>
      </c>
      <c r="AJ7" s="310" t="s">
        <v>739</v>
      </c>
      <c r="AK7" s="310" t="s">
        <v>739</v>
      </c>
      <c r="AL7" s="306">
        <f t="shared" si="1"/>
        <v>5242</v>
      </c>
      <c r="AM7" s="310" t="s">
        <v>739</v>
      </c>
      <c r="AN7" s="310" t="s">
        <v>739</v>
      </c>
      <c r="AO7" s="306">
        <f t="shared" si="1"/>
        <v>1473</v>
      </c>
      <c r="AP7" s="310" t="s">
        <v>739</v>
      </c>
      <c r="AQ7" s="306">
        <f t="shared" si="1"/>
        <v>0</v>
      </c>
      <c r="AR7" s="310" t="s">
        <v>739</v>
      </c>
      <c r="AS7" s="306">
        <f t="shared" si="1"/>
        <v>0</v>
      </c>
      <c r="AT7" s="306">
        <f>SUM(AU7:BN7)</f>
        <v>18488</v>
      </c>
      <c r="AU7" s="306">
        <f t="shared" ref="AU7:BN7" si="2">SUM(AU$8:AU$1000)</f>
        <v>0</v>
      </c>
      <c r="AV7" s="306">
        <f t="shared" si="2"/>
        <v>46</v>
      </c>
      <c r="AW7" s="306">
        <f t="shared" si="2"/>
        <v>0</v>
      </c>
      <c r="AX7" s="306">
        <f t="shared" si="2"/>
        <v>10836</v>
      </c>
      <c r="AY7" s="306">
        <f t="shared" si="2"/>
        <v>3831</v>
      </c>
      <c r="AZ7" s="306">
        <f t="shared" si="2"/>
        <v>553</v>
      </c>
      <c r="BA7" s="306">
        <f t="shared" si="2"/>
        <v>27</v>
      </c>
      <c r="BB7" s="306">
        <f t="shared" si="2"/>
        <v>2012</v>
      </c>
      <c r="BC7" s="306">
        <f t="shared" si="2"/>
        <v>79</v>
      </c>
      <c r="BD7" s="306">
        <f t="shared" si="2"/>
        <v>87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1017</v>
      </c>
      <c r="BO7" s="306">
        <f>SUM(BP7:CI7)</f>
        <v>180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180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0</v>
      </c>
      <c r="CJ7" s="306">
        <f>SUM(CK7:DD7)</f>
        <v>25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25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0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3555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0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3548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7</v>
      </c>
      <c r="ET7" s="306">
        <f t="shared" si="6"/>
        <v>0</v>
      </c>
      <c r="EU7" s="306">
        <f>SUM(EV7:FO7)</f>
        <v>21487</v>
      </c>
      <c r="EV7" s="306">
        <f t="shared" ref="EV7:FO7" si="7">SUM(EV$8:EV$1000)</f>
        <v>1105</v>
      </c>
      <c r="EW7" s="306">
        <f t="shared" si="7"/>
        <v>47</v>
      </c>
      <c r="EX7" s="306">
        <f t="shared" si="7"/>
        <v>0</v>
      </c>
      <c r="EY7" s="306">
        <f t="shared" si="7"/>
        <v>1854</v>
      </c>
      <c r="EZ7" s="306">
        <f t="shared" si="7"/>
        <v>6172</v>
      </c>
      <c r="FA7" s="306">
        <f t="shared" si="7"/>
        <v>2364</v>
      </c>
      <c r="FB7" s="306">
        <f t="shared" si="7"/>
        <v>6</v>
      </c>
      <c r="FC7" s="306">
        <f t="shared" si="7"/>
        <v>863</v>
      </c>
      <c r="FD7" s="306">
        <f t="shared" si="7"/>
        <v>422</v>
      </c>
      <c r="FE7" s="306">
        <f t="shared" si="7"/>
        <v>43</v>
      </c>
      <c r="FF7" s="306">
        <f t="shared" si="7"/>
        <v>11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0</v>
      </c>
      <c r="FM7" s="306">
        <f t="shared" si="7"/>
        <v>0</v>
      </c>
      <c r="FN7" s="306">
        <f t="shared" si="7"/>
        <v>19</v>
      </c>
      <c r="FO7" s="306">
        <f t="shared" si="7"/>
        <v>8581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9523</v>
      </c>
      <c r="E8" s="292">
        <f>SUM(Z8,AU8,BP8,CK8,DF8,EA8,EV8)</f>
        <v>0</v>
      </c>
      <c r="F8" s="292">
        <f>SUM(AA8,AV8,BQ8,CL8,DG8,EB8,EW8)</f>
        <v>0</v>
      </c>
      <c r="G8" s="292">
        <f>SUM(AB8,AW8,BR8,CM8,DH8,EC8,EX8)</f>
        <v>0</v>
      </c>
      <c r="H8" s="292">
        <f>SUM(AC8,AX8,BS8,CN8,DI8,ED8,EY8)</f>
        <v>1898</v>
      </c>
      <c r="I8" s="292">
        <f>SUM(AD8,AY8,BT8,CO8,DJ8,EE8,EZ8)</f>
        <v>2279</v>
      </c>
      <c r="J8" s="292">
        <f>SUM(AE8,AZ8,BU8,CP8,DK8,EF8,FA8)</f>
        <v>850</v>
      </c>
      <c r="K8" s="292">
        <f>SUM(AF8,BA8,BV8,CQ8,DL8,EG8,FB8)</f>
        <v>0</v>
      </c>
      <c r="L8" s="292">
        <f>SUM(AG8,BB8,BW8,CR8,DM8,EH8,FC8)</f>
        <v>1520</v>
      </c>
      <c r="M8" s="292">
        <f>SUM(AH8,BC8,BX8,CS8,DN8,EI8,FD8)</f>
        <v>0</v>
      </c>
      <c r="N8" s="292">
        <f>SUM(AI8,BD8,BY8,CT8,DO8,EJ8,FE8)</f>
        <v>0</v>
      </c>
      <c r="O8" s="292">
        <f>SUM(AJ8,BE8,BZ8,CU8,DP8,EK8,FF8)</f>
        <v>0</v>
      </c>
      <c r="P8" s="292">
        <f>SUM(AK8,BF8,CA8,CV8,DQ8,EL8,FG8)</f>
        <v>0</v>
      </c>
      <c r="Q8" s="292">
        <f>SUM(AL8,BG8,CB8,CW8,DR8,EM8,FH8)</f>
        <v>0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1473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1503</v>
      </c>
      <c r="Y8" s="292">
        <f>SUM(Z8:AS8)</f>
        <v>1473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866</v>
      </c>
      <c r="AK8" s="295" t="s">
        <v>866</v>
      </c>
      <c r="AL8" s="292">
        <v>0</v>
      </c>
      <c r="AM8" s="295" t="s">
        <v>866</v>
      </c>
      <c r="AN8" s="295" t="s">
        <v>866</v>
      </c>
      <c r="AO8" s="292">
        <v>1473</v>
      </c>
      <c r="AP8" s="295" t="s">
        <v>866</v>
      </c>
      <c r="AQ8" s="292">
        <v>0</v>
      </c>
      <c r="AR8" s="295" t="s">
        <v>866</v>
      </c>
      <c r="AS8" s="292">
        <v>0</v>
      </c>
      <c r="AT8" s="292">
        <f>SUM(AU8:BN8)</f>
        <v>3429</v>
      </c>
      <c r="AU8" s="292">
        <v>0</v>
      </c>
      <c r="AV8" s="292">
        <v>0</v>
      </c>
      <c r="AW8" s="292">
        <v>0</v>
      </c>
      <c r="AX8" s="292">
        <v>1898</v>
      </c>
      <c r="AY8" s="292">
        <v>0</v>
      </c>
      <c r="AZ8" s="292">
        <v>0</v>
      </c>
      <c r="BA8" s="292">
        <v>0</v>
      </c>
      <c r="BB8" s="292">
        <v>1520</v>
      </c>
      <c r="BC8" s="292">
        <v>0</v>
      </c>
      <c r="BD8" s="292">
        <v>0</v>
      </c>
      <c r="BE8" s="295" t="s">
        <v>866</v>
      </c>
      <c r="BF8" s="295" t="s">
        <v>866</v>
      </c>
      <c r="BG8" s="295" t="s">
        <v>866</v>
      </c>
      <c r="BH8" s="295" t="s">
        <v>866</v>
      </c>
      <c r="BI8" s="295" t="s">
        <v>866</v>
      </c>
      <c r="BJ8" s="295" t="s">
        <v>866</v>
      </c>
      <c r="BK8" s="295" t="s">
        <v>866</v>
      </c>
      <c r="BL8" s="295" t="s">
        <v>866</v>
      </c>
      <c r="BM8" s="295" t="s">
        <v>866</v>
      </c>
      <c r="BN8" s="292">
        <v>11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866</v>
      </c>
      <c r="CC8" s="295" t="s">
        <v>866</v>
      </c>
      <c r="CD8" s="295" t="s">
        <v>866</v>
      </c>
      <c r="CE8" s="295" t="s">
        <v>866</v>
      </c>
      <c r="CF8" s="295" t="s">
        <v>866</v>
      </c>
      <c r="CG8" s="295" t="s">
        <v>866</v>
      </c>
      <c r="CH8" s="295" t="s">
        <v>866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866</v>
      </c>
      <c r="CX8" s="295" t="s">
        <v>866</v>
      </c>
      <c r="CY8" s="295" t="s">
        <v>866</v>
      </c>
      <c r="CZ8" s="295" t="s">
        <v>866</v>
      </c>
      <c r="DA8" s="295" t="s">
        <v>866</v>
      </c>
      <c r="DB8" s="295" t="s">
        <v>866</v>
      </c>
      <c r="DC8" s="295" t="s">
        <v>866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866</v>
      </c>
      <c r="DS8" s="295" t="s">
        <v>866</v>
      </c>
      <c r="DT8" s="292">
        <v>0</v>
      </c>
      <c r="DU8" s="295" t="s">
        <v>866</v>
      </c>
      <c r="DV8" s="295" t="s">
        <v>866</v>
      </c>
      <c r="DW8" s="295" t="s">
        <v>866</v>
      </c>
      <c r="DX8" s="295" t="s">
        <v>866</v>
      </c>
      <c r="DY8" s="292">
        <v>0</v>
      </c>
      <c r="DZ8" s="292">
        <f>SUM(EA8:ET8)</f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866</v>
      </c>
      <c r="EL8" s="295" t="s">
        <v>866</v>
      </c>
      <c r="EM8" s="295" t="s">
        <v>866</v>
      </c>
      <c r="EN8" s="292">
        <v>0</v>
      </c>
      <c r="EO8" s="292">
        <v>0</v>
      </c>
      <c r="EP8" s="295" t="s">
        <v>866</v>
      </c>
      <c r="EQ8" s="295" t="s">
        <v>866</v>
      </c>
      <c r="ER8" s="295" t="s">
        <v>866</v>
      </c>
      <c r="ES8" s="292">
        <v>0</v>
      </c>
      <c r="ET8" s="292">
        <v>0</v>
      </c>
      <c r="EU8" s="292">
        <f>SUM(EV8:FO8)</f>
        <v>4621</v>
      </c>
      <c r="EV8" s="292">
        <v>0</v>
      </c>
      <c r="EW8" s="292">
        <v>0</v>
      </c>
      <c r="EX8" s="292">
        <v>0</v>
      </c>
      <c r="EY8" s="292">
        <v>0</v>
      </c>
      <c r="EZ8" s="292">
        <v>2279</v>
      </c>
      <c r="FA8" s="292">
        <v>850</v>
      </c>
      <c r="FB8" s="292">
        <v>0</v>
      </c>
      <c r="FC8" s="292">
        <v>0</v>
      </c>
      <c r="FD8" s="292">
        <v>0</v>
      </c>
      <c r="FE8" s="292">
        <v>0</v>
      </c>
      <c r="FF8" s="292">
        <v>0</v>
      </c>
      <c r="FG8" s="292">
        <v>0</v>
      </c>
      <c r="FH8" s="295" t="s">
        <v>866</v>
      </c>
      <c r="FI8" s="295" t="s">
        <v>866</v>
      </c>
      <c r="FJ8" s="295" t="s">
        <v>866</v>
      </c>
      <c r="FK8" s="292">
        <v>0</v>
      </c>
      <c r="FL8" s="292">
        <v>0</v>
      </c>
      <c r="FM8" s="292">
        <v>0</v>
      </c>
      <c r="FN8" s="292">
        <v>0</v>
      </c>
      <c r="FO8" s="292">
        <v>1492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4773</v>
      </c>
      <c r="E9" s="292">
        <f>SUM(Z9,AU9,BP9,CK9,DF9,EA9,EV9)</f>
        <v>271</v>
      </c>
      <c r="F9" s="292">
        <f>SUM(AA9,AV9,BQ9,CL9,DG9,EB9,EW9)</f>
        <v>40</v>
      </c>
      <c r="G9" s="292">
        <f>SUM(AB9,AW9,BR9,CM9,DH9,EC9,EX9)</f>
        <v>0</v>
      </c>
      <c r="H9" s="292">
        <f>SUM(AC9,AX9,BS9,CN9,DI9,ED9,EY9)</f>
        <v>2306</v>
      </c>
      <c r="I9" s="292">
        <f>SUM(AD9,AY9,BT9,CO9,DJ9,EE9,EZ9)</f>
        <v>1849</v>
      </c>
      <c r="J9" s="292">
        <f>SUM(AE9,AZ9,BU9,CP9,DK9,EF9,FA9)</f>
        <v>307</v>
      </c>
      <c r="K9" s="292">
        <f>SUM(AF9,BA9,BV9,CQ9,DL9,EG9,FB9)</f>
        <v>0</v>
      </c>
      <c r="L9" s="292">
        <f>SUM(AG9,BB9,BW9,CR9,DM9,EH9,FC9)</f>
        <v>0</v>
      </c>
      <c r="M9" s="292">
        <f>SUM(AH9,BC9,BX9,CS9,DN9,EI9,FD9)</f>
        <v>0</v>
      </c>
      <c r="N9" s="292">
        <f>SUM(AI9,BD9,BY9,CT9,DO9,EJ9,FE9)</f>
        <v>0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0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0</v>
      </c>
      <c r="Y9" s="292">
        <f>SUM(Z9:AS9)</f>
        <v>0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866</v>
      </c>
      <c r="AK9" s="295" t="s">
        <v>866</v>
      </c>
      <c r="AL9" s="292">
        <v>0</v>
      </c>
      <c r="AM9" s="295" t="s">
        <v>866</v>
      </c>
      <c r="AN9" s="295" t="s">
        <v>866</v>
      </c>
      <c r="AO9" s="292">
        <v>0</v>
      </c>
      <c r="AP9" s="295" t="s">
        <v>866</v>
      </c>
      <c r="AQ9" s="292">
        <v>0</v>
      </c>
      <c r="AR9" s="295" t="s">
        <v>866</v>
      </c>
      <c r="AS9" s="292">
        <v>0</v>
      </c>
      <c r="AT9" s="292">
        <f>SUM(AU9:BN9)</f>
        <v>2009</v>
      </c>
      <c r="AU9" s="292">
        <v>0</v>
      </c>
      <c r="AV9" s="292">
        <v>0</v>
      </c>
      <c r="AW9" s="292">
        <v>0</v>
      </c>
      <c r="AX9" s="292">
        <v>2009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866</v>
      </c>
      <c r="BF9" s="295" t="s">
        <v>866</v>
      </c>
      <c r="BG9" s="295" t="s">
        <v>866</v>
      </c>
      <c r="BH9" s="295" t="s">
        <v>866</v>
      </c>
      <c r="BI9" s="295" t="s">
        <v>866</v>
      </c>
      <c r="BJ9" s="295" t="s">
        <v>866</v>
      </c>
      <c r="BK9" s="295" t="s">
        <v>866</v>
      </c>
      <c r="BL9" s="295" t="s">
        <v>866</v>
      </c>
      <c r="BM9" s="295" t="s">
        <v>866</v>
      </c>
      <c r="BN9" s="292"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866</v>
      </c>
      <c r="CC9" s="295" t="s">
        <v>866</v>
      </c>
      <c r="CD9" s="295" t="s">
        <v>866</v>
      </c>
      <c r="CE9" s="295" t="s">
        <v>866</v>
      </c>
      <c r="CF9" s="295" t="s">
        <v>866</v>
      </c>
      <c r="CG9" s="295" t="s">
        <v>866</v>
      </c>
      <c r="CH9" s="295" t="s">
        <v>866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866</v>
      </c>
      <c r="CX9" s="295" t="s">
        <v>866</v>
      </c>
      <c r="CY9" s="295" t="s">
        <v>866</v>
      </c>
      <c r="CZ9" s="295" t="s">
        <v>866</v>
      </c>
      <c r="DA9" s="295" t="s">
        <v>866</v>
      </c>
      <c r="DB9" s="295" t="s">
        <v>866</v>
      </c>
      <c r="DC9" s="295" t="s">
        <v>866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866</v>
      </c>
      <c r="DS9" s="295" t="s">
        <v>866</v>
      </c>
      <c r="DT9" s="292">
        <v>0</v>
      </c>
      <c r="DU9" s="295" t="s">
        <v>866</v>
      </c>
      <c r="DV9" s="295" t="s">
        <v>866</v>
      </c>
      <c r="DW9" s="295" t="s">
        <v>866</v>
      </c>
      <c r="DX9" s="295" t="s">
        <v>866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866</v>
      </c>
      <c r="EL9" s="295" t="s">
        <v>866</v>
      </c>
      <c r="EM9" s="295" t="s">
        <v>866</v>
      </c>
      <c r="EN9" s="292">
        <v>0</v>
      </c>
      <c r="EO9" s="292">
        <v>0</v>
      </c>
      <c r="EP9" s="295" t="s">
        <v>866</v>
      </c>
      <c r="EQ9" s="295" t="s">
        <v>866</v>
      </c>
      <c r="ER9" s="295" t="s">
        <v>866</v>
      </c>
      <c r="ES9" s="292">
        <v>0</v>
      </c>
      <c r="ET9" s="292">
        <v>0</v>
      </c>
      <c r="EU9" s="292">
        <f>SUM(EV9:FO9)</f>
        <v>2764</v>
      </c>
      <c r="EV9" s="292">
        <v>271</v>
      </c>
      <c r="EW9" s="292">
        <v>40</v>
      </c>
      <c r="EX9" s="292">
        <v>0</v>
      </c>
      <c r="EY9" s="292">
        <v>297</v>
      </c>
      <c r="EZ9" s="292">
        <v>1849</v>
      </c>
      <c r="FA9" s="292">
        <v>307</v>
      </c>
      <c r="FB9" s="292">
        <v>0</v>
      </c>
      <c r="FC9" s="292">
        <v>0</v>
      </c>
      <c r="FD9" s="292">
        <v>0</v>
      </c>
      <c r="FE9" s="292">
        <v>0</v>
      </c>
      <c r="FF9" s="292">
        <v>0</v>
      </c>
      <c r="FG9" s="292">
        <v>0</v>
      </c>
      <c r="FH9" s="295" t="s">
        <v>866</v>
      </c>
      <c r="FI9" s="295" t="s">
        <v>866</v>
      </c>
      <c r="FJ9" s="295" t="s">
        <v>866</v>
      </c>
      <c r="FK9" s="292">
        <v>0</v>
      </c>
      <c r="FL9" s="292">
        <v>0</v>
      </c>
      <c r="FM9" s="292">
        <v>0</v>
      </c>
      <c r="FN9" s="292">
        <v>0</v>
      </c>
      <c r="FO9" s="292">
        <v>0</v>
      </c>
    </row>
    <row r="10" spans="1:171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2465</v>
      </c>
      <c r="E10" s="292">
        <f>SUM(Z10,AU10,BP10,CK10,DF10,EA10,EV10)</f>
        <v>77</v>
      </c>
      <c r="F10" s="292">
        <f>SUM(AA10,AV10,BQ10,CL10,DG10,EB10,EW10)</f>
        <v>0</v>
      </c>
      <c r="G10" s="292">
        <f>SUM(AB10,AW10,BR10,CM10,DH10,EC10,EX10)</f>
        <v>0</v>
      </c>
      <c r="H10" s="292">
        <f>SUM(AC10,AX10,BS10,CN10,DI10,ED10,EY10)</f>
        <v>806</v>
      </c>
      <c r="I10" s="292">
        <f>SUM(AD10,AY10,BT10,CO10,DJ10,EE10,EZ10)</f>
        <v>1255</v>
      </c>
      <c r="J10" s="292">
        <f>SUM(AE10,AZ10,BU10,CP10,DK10,EF10,FA10)</f>
        <v>247</v>
      </c>
      <c r="K10" s="292">
        <f>SUM(AF10,BA10,BV10,CQ10,DL10,EG10,FB10)</f>
        <v>17</v>
      </c>
      <c r="L10" s="292">
        <f>SUM(AG10,BB10,BW10,CR10,DM10,EH10,FC10)</f>
        <v>0</v>
      </c>
      <c r="M10" s="292">
        <f>SUM(AH10,BC10,BX10,CS10,DN10,EI10,FD10)</f>
        <v>0</v>
      </c>
      <c r="N10" s="292">
        <f>SUM(AI10,BD10,BY10,CT10,DO10,EJ10,FE10)</f>
        <v>0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0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63</v>
      </c>
      <c r="Y10" s="292">
        <f>SUM(Z10:AS10)</f>
        <v>77</v>
      </c>
      <c r="Z10" s="292">
        <v>77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866</v>
      </c>
      <c r="AK10" s="295" t="s">
        <v>866</v>
      </c>
      <c r="AL10" s="292">
        <v>0</v>
      </c>
      <c r="AM10" s="295" t="s">
        <v>866</v>
      </c>
      <c r="AN10" s="295" t="s">
        <v>866</v>
      </c>
      <c r="AO10" s="292">
        <v>0</v>
      </c>
      <c r="AP10" s="295" t="s">
        <v>866</v>
      </c>
      <c r="AQ10" s="292">
        <v>0</v>
      </c>
      <c r="AR10" s="295" t="s">
        <v>866</v>
      </c>
      <c r="AS10" s="292">
        <v>0</v>
      </c>
      <c r="AT10" s="292">
        <f>SUM(AU10:BN10)</f>
        <v>2141</v>
      </c>
      <c r="AU10" s="292">
        <v>0</v>
      </c>
      <c r="AV10" s="292">
        <v>0</v>
      </c>
      <c r="AW10" s="292">
        <v>0</v>
      </c>
      <c r="AX10" s="292">
        <v>806</v>
      </c>
      <c r="AY10" s="292">
        <v>1255</v>
      </c>
      <c r="AZ10" s="292">
        <v>0</v>
      </c>
      <c r="BA10" s="292">
        <v>17</v>
      </c>
      <c r="BB10" s="292">
        <v>0</v>
      </c>
      <c r="BC10" s="292">
        <v>0</v>
      </c>
      <c r="BD10" s="292">
        <v>0</v>
      </c>
      <c r="BE10" s="295" t="s">
        <v>866</v>
      </c>
      <c r="BF10" s="295" t="s">
        <v>866</v>
      </c>
      <c r="BG10" s="295" t="s">
        <v>866</v>
      </c>
      <c r="BH10" s="295" t="s">
        <v>866</v>
      </c>
      <c r="BI10" s="295" t="s">
        <v>866</v>
      </c>
      <c r="BJ10" s="295" t="s">
        <v>866</v>
      </c>
      <c r="BK10" s="295" t="s">
        <v>866</v>
      </c>
      <c r="BL10" s="295" t="s">
        <v>866</v>
      </c>
      <c r="BM10" s="295" t="s">
        <v>866</v>
      </c>
      <c r="BN10" s="292">
        <v>63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866</v>
      </c>
      <c r="CC10" s="295" t="s">
        <v>866</v>
      </c>
      <c r="CD10" s="295" t="s">
        <v>866</v>
      </c>
      <c r="CE10" s="295" t="s">
        <v>866</v>
      </c>
      <c r="CF10" s="295" t="s">
        <v>866</v>
      </c>
      <c r="CG10" s="295" t="s">
        <v>866</v>
      </c>
      <c r="CH10" s="295" t="s">
        <v>866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866</v>
      </c>
      <c r="CX10" s="295" t="s">
        <v>866</v>
      </c>
      <c r="CY10" s="295" t="s">
        <v>866</v>
      </c>
      <c r="CZ10" s="295" t="s">
        <v>866</v>
      </c>
      <c r="DA10" s="295" t="s">
        <v>866</v>
      </c>
      <c r="DB10" s="295" t="s">
        <v>866</v>
      </c>
      <c r="DC10" s="295" t="s">
        <v>866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866</v>
      </c>
      <c r="DS10" s="295" t="s">
        <v>866</v>
      </c>
      <c r="DT10" s="292">
        <v>0</v>
      </c>
      <c r="DU10" s="295" t="s">
        <v>866</v>
      </c>
      <c r="DV10" s="295" t="s">
        <v>866</v>
      </c>
      <c r="DW10" s="295" t="s">
        <v>866</v>
      </c>
      <c r="DX10" s="295" t="s">
        <v>866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866</v>
      </c>
      <c r="EL10" s="295" t="s">
        <v>866</v>
      </c>
      <c r="EM10" s="295" t="s">
        <v>866</v>
      </c>
      <c r="EN10" s="292">
        <v>0</v>
      </c>
      <c r="EO10" s="292">
        <v>0</v>
      </c>
      <c r="EP10" s="295" t="s">
        <v>866</v>
      </c>
      <c r="EQ10" s="295" t="s">
        <v>866</v>
      </c>
      <c r="ER10" s="295" t="s">
        <v>866</v>
      </c>
      <c r="ES10" s="292">
        <v>0</v>
      </c>
      <c r="ET10" s="292">
        <v>0</v>
      </c>
      <c r="EU10" s="292">
        <f>SUM(EV10:FO10)</f>
        <v>247</v>
      </c>
      <c r="EV10" s="292">
        <v>0</v>
      </c>
      <c r="EW10" s="292">
        <v>0</v>
      </c>
      <c r="EX10" s="292">
        <v>0</v>
      </c>
      <c r="EY10" s="292">
        <v>0</v>
      </c>
      <c r="EZ10" s="292">
        <v>0</v>
      </c>
      <c r="FA10" s="292">
        <v>247</v>
      </c>
      <c r="FB10" s="292">
        <v>0</v>
      </c>
      <c r="FC10" s="292">
        <v>0</v>
      </c>
      <c r="FD10" s="292">
        <v>0</v>
      </c>
      <c r="FE10" s="292">
        <v>0</v>
      </c>
      <c r="FF10" s="292">
        <v>0</v>
      </c>
      <c r="FG10" s="292">
        <v>0</v>
      </c>
      <c r="FH10" s="295" t="s">
        <v>866</v>
      </c>
      <c r="FI10" s="295" t="s">
        <v>866</v>
      </c>
      <c r="FJ10" s="295" t="s">
        <v>866</v>
      </c>
      <c r="FK10" s="292">
        <v>0</v>
      </c>
      <c r="FL10" s="292">
        <v>0</v>
      </c>
      <c r="FM10" s="292">
        <v>0</v>
      </c>
      <c r="FN10" s="292">
        <v>0</v>
      </c>
      <c r="FO10" s="292">
        <v>0</v>
      </c>
    </row>
    <row r="11" spans="1:171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SUM(Y11,AT11,BO11,CJ11,DE11,DZ11,EU11)</f>
        <v>3741</v>
      </c>
      <c r="E11" s="292">
        <f>SUM(Z11,AU11,BP11,CK11,DF11,EA11,EV11)</f>
        <v>85</v>
      </c>
      <c r="F11" s="292">
        <f>SUM(AA11,AV11,BQ11,CL11,DG11,EB11,EW11)</f>
        <v>0</v>
      </c>
      <c r="G11" s="292">
        <f>SUM(AB11,AW11,BR11,CM11,DH11,EC11,EX11)</f>
        <v>0</v>
      </c>
      <c r="H11" s="292">
        <f>SUM(AC11,AX11,BS11,CN11,DI11,ED11,EY11)</f>
        <v>1679</v>
      </c>
      <c r="I11" s="292">
        <f>SUM(AD11,AY11,BT11,CO11,DJ11,EE11,EZ11)</f>
        <v>248</v>
      </c>
      <c r="J11" s="292">
        <f>SUM(AE11,AZ11,BU11,CP11,DK11,EF11,FA11)</f>
        <v>214</v>
      </c>
      <c r="K11" s="292">
        <f>SUM(AF11,BA11,BV11,CQ11,DL11,EG11,FB11)</f>
        <v>0</v>
      </c>
      <c r="L11" s="292">
        <f>SUM(AG11,BB11,BW11,CR11,DM11,EH11,FC11)</f>
        <v>528</v>
      </c>
      <c r="M11" s="292">
        <f>SUM(AH11,BC11,BX11,CS11,DN11,EI11,FD11)</f>
        <v>0</v>
      </c>
      <c r="N11" s="292">
        <f>SUM(AI11,BD11,BY11,CT11,DO11,EJ11,FE11)</f>
        <v>0</v>
      </c>
      <c r="O11" s="292">
        <f>SUM(AJ11,BE11,BZ11,CU11,DP11,EK11,FF11)</f>
        <v>0</v>
      </c>
      <c r="P11" s="292">
        <f>SUM(AK11,BF11,CA11,CV11,DQ11,EL11,FG11)</f>
        <v>0</v>
      </c>
      <c r="Q11" s="292">
        <f>SUM(AL11,BG11,CB11,CW11,DR11,EM11,FH11)</f>
        <v>0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18</v>
      </c>
      <c r="X11" s="292">
        <f>SUM(AS11,BN11,CI11,DD11,DY11,ET11,FO11)</f>
        <v>969</v>
      </c>
      <c r="Y11" s="292">
        <f>SUM(Z11:AS11)</f>
        <v>234</v>
      </c>
      <c r="Z11" s="292">
        <v>85</v>
      </c>
      <c r="AA11" s="292">
        <v>0</v>
      </c>
      <c r="AB11" s="292">
        <v>0</v>
      </c>
      <c r="AC11" s="292">
        <v>149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866</v>
      </c>
      <c r="AK11" s="295" t="s">
        <v>866</v>
      </c>
      <c r="AL11" s="292">
        <v>0</v>
      </c>
      <c r="AM11" s="295" t="s">
        <v>866</v>
      </c>
      <c r="AN11" s="295" t="s">
        <v>866</v>
      </c>
      <c r="AO11" s="292">
        <v>0</v>
      </c>
      <c r="AP11" s="295" t="s">
        <v>866</v>
      </c>
      <c r="AQ11" s="292">
        <v>0</v>
      </c>
      <c r="AR11" s="295" t="s">
        <v>866</v>
      </c>
      <c r="AS11" s="292">
        <v>0</v>
      </c>
      <c r="AT11" s="292">
        <f>SUM(AU11:BN11)</f>
        <v>1811</v>
      </c>
      <c r="AU11" s="292">
        <v>0</v>
      </c>
      <c r="AV11" s="292">
        <v>0</v>
      </c>
      <c r="AW11" s="292">
        <v>0</v>
      </c>
      <c r="AX11" s="292">
        <v>1530</v>
      </c>
      <c r="AY11" s="292">
        <v>248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866</v>
      </c>
      <c r="BF11" s="295" t="s">
        <v>866</v>
      </c>
      <c r="BG11" s="295" t="s">
        <v>866</v>
      </c>
      <c r="BH11" s="295" t="s">
        <v>866</v>
      </c>
      <c r="BI11" s="295" t="s">
        <v>866</v>
      </c>
      <c r="BJ11" s="295" t="s">
        <v>866</v>
      </c>
      <c r="BK11" s="295" t="s">
        <v>866</v>
      </c>
      <c r="BL11" s="295" t="s">
        <v>866</v>
      </c>
      <c r="BM11" s="295" t="s">
        <v>866</v>
      </c>
      <c r="BN11" s="292">
        <v>33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866</v>
      </c>
      <c r="CC11" s="295" t="s">
        <v>866</v>
      </c>
      <c r="CD11" s="295" t="s">
        <v>866</v>
      </c>
      <c r="CE11" s="295" t="s">
        <v>866</v>
      </c>
      <c r="CF11" s="295" t="s">
        <v>866</v>
      </c>
      <c r="CG11" s="295" t="s">
        <v>866</v>
      </c>
      <c r="CH11" s="295" t="s">
        <v>866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866</v>
      </c>
      <c r="CX11" s="295" t="s">
        <v>866</v>
      </c>
      <c r="CY11" s="295" t="s">
        <v>866</v>
      </c>
      <c r="CZ11" s="295" t="s">
        <v>866</v>
      </c>
      <c r="DA11" s="295" t="s">
        <v>866</v>
      </c>
      <c r="DB11" s="295" t="s">
        <v>866</v>
      </c>
      <c r="DC11" s="295" t="s">
        <v>866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866</v>
      </c>
      <c r="DS11" s="295" t="s">
        <v>866</v>
      </c>
      <c r="DT11" s="292">
        <v>0</v>
      </c>
      <c r="DU11" s="295" t="s">
        <v>866</v>
      </c>
      <c r="DV11" s="295" t="s">
        <v>866</v>
      </c>
      <c r="DW11" s="295" t="s">
        <v>866</v>
      </c>
      <c r="DX11" s="295" t="s">
        <v>866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866</v>
      </c>
      <c r="EL11" s="295" t="s">
        <v>866</v>
      </c>
      <c r="EM11" s="295" t="s">
        <v>866</v>
      </c>
      <c r="EN11" s="292">
        <v>0</v>
      </c>
      <c r="EO11" s="292">
        <v>0</v>
      </c>
      <c r="EP11" s="295" t="s">
        <v>866</v>
      </c>
      <c r="EQ11" s="295" t="s">
        <v>866</v>
      </c>
      <c r="ER11" s="295" t="s">
        <v>866</v>
      </c>
      <c r="ES11" s="292">
        <v>0</v>
      </c>
      <c r="ET11" s="292">
        <v>0</v>
      </c>
      <c r="EU11" s="292">
        <f>SUM(EV11:FO11)</f>
        <v>1696</v>
      </c>
      <c r="EV11" s="292">
        <v>0</v>
      </c>
      <c r="EW11" s="292">
        <v>0</v>
      </c>
      <c r="EX11" s="292">
        <v>0</v>
      </c>
      <c r="EY11" s="292">
        <v>0</v>
      </c>
      <c r="EZ11" s="292">
        <v>0</v>
      </c>
      <c r="FA11" s="292">
        <v>214</v>
      </c>
      <c r="FB11" s="292">
        <v>0</v>
      </c>
      <c r="FC11" s="292">
        <v>528</v>
      </c>
      <c r="FD11" s="292">
        <v>0</v>
      </c>
      <c r="FE11" s="292">
        <v>0</v>
      </c>
      <c r="FF11" s="292">
        <v>0</v>
      </c>
      <c r="FG11" s="292">
        <v>0</v>
      </c>
      <c r="FH11" s="295" t="s">
        <v>866</v>
      </c>
      <c r="FI11" s="295" t="s">
        <v>866</v>
      </c>
      <c r="FJ11" s="295" t="s">
        <v>866</v>
      </c>
      <c r="FK11" s="292">
        <v>0</v>
      </c>
      <c r="FL11" s="292">
        <v>0</v>
      </c>
      <c r="FM11" s="292">
        <v>0</v>
      </c>
      <c r="FN11" s="292">
        <v>18</v>
      </c>
      <c r="FO11" s="292">
        <v>936</v>
      </c>
    </row>
    <row r="12" spans="1:171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SUM(Y12,AT12,BO12,CJ12,DE12,DZ12,EU12)</f>
        <v>12451</v>
      </c>
      <c r="E12" s="292">
        <f>SUM(Z12,AU12,BP12,CK12,DF12,EA12,EV12)</f>
        <v>0</v>
      </c>
      <c r="F12" s="292">
        <f>SUM(AA12,AV12,BQ12,CL12,DG12,EB12,EW12)</f>
        <v>34</v>
      </c>
      <c r="G12" s="292">
        <f>SUM(AB12,AW12,BR12,CM12,DH12,EC12,EX12)</f>
        <v>0</v>
      </c>
      <c r="H12" s="292">
        <f>SUM(AC12,AX12,BS12,CN12,DI12,ED12,EY12)</f>
        <v>1719</v>
      </c>
      <c r="I12" s="292">
        <f>SUM(AD12,AY12,BT12,CO12,DJ12,EE12,EZ12)</f>
        <v>1178</v>
      </c>
      <c r="J12" s="292">
        <f>SUM(AE12,AZ12,BU12,CP12,DK12,EF12,FA12)</f>
        <v>382</v>
      </c>
      <c r="K12" s="292">
        <f>SUM(AF12,BA12,BV12,CQ12,DL12,EG12,FB12)</f>
        <v>8</v>
      </c>
      <c r="L12" s="292">
        <f>SUM(AG12,BB12,BW12,CR12,DM12,EH12,FC12)</f>
        <v>362</v>
      </c>
      <c r="M12" s="292">
        <f>SUM(AH12,BC12,BX12,CS12,DN12,EI12,FD12)</f>
        <v>6</v>
      </c>
      <c r="N12" s="292">
        <f>SUM(AI12,BD12,BY12,CT12,DO12,EJ12,FE12)</f>
        <v>0</v>
      </c>
      <c r="O12" s="292">
        <f>SUM(AJ12,BE12,BZ12,CU12,DP12,EK12,FF12)</f>
        <v>0</v>
      </c>
      <c r="P12" s="292">
        <f>SUM(AK12,BF12,CA12,CV12,DQ12,EL12,FG12)</f>
        <v>0</v>
      </c>
      <c r="Q12" s="292">
        <f>SUM(AL12,BG12,CB12,CW12,DR12,EM12,FH12)</f>
        <v>2841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5921</v>
      </c>
      <c r="Y12" s="292">
        <f>SUM(Z12:AS12)</f>
        <v>3174</v>
      </c>
      <c r="Z12" s="292">
        <v>0</v>
      </c>
      <c r="AA12" s="292">
        <v>0</v>
      </c>
      <c r="AB12" s="292">
        <v>0</v>
      </c>
      <c r="AC12" s="292">
        <v>327</v>
      </c>
      <c r="AD12" s="292">
        <v>0</v>
      </c>
      <c r="AE12" s="292">
        <v>0</v>
      </c>
      <c r="AF12" s="292">
        <v>0</v>
      </c>
      <c r="AG12" s="292">
        <v>0</v>
      </c>
      <c r="AH12" s="292">
        <v>6</v>
      </c>
      <c r="AI12" s="292">
        <v>0</v>
      </c>
      <c r="AJ12" s="295" t="s">
        <v>866</v>
      </c>
      <c r="AK12" s="295" t="s">
        <v>866</v>
      </c>
      <c r="AL12" s="292">
        <v>2841</v>
      </c>
      <c r="AM12" s="295" t="s">
        <v>866</v>
      </c>
      <c r="AN12" s="295" t="s">
        <v>866</v>
      </c>
      <c r="AO12" s="292">
        <v>0</v>
      </c>
      <c r="AP12" s="295" t="s">
        <v>866</v>
      </c>
      <c r="AQ12" s="292">
        <v>0</v>
      </c>
      <c r="AR12" s="295" t="s">
        <v>866</v>
      </c>
      <c r="AS12" s="292">
        <v>0</v>
      </c>
      <c r="AT12" s="292">
        <f>SUM(AU12:BN12)</f>
        <v>3441</v>
      </c>
      <c r="AU12" s="292">
        <v>0</v>
      </c>
      <c r="AV12" s="292">
        <v>34</v>
      </c>
      <c r="AW12" s="292">
        <v>0</v>
      </c>
      <c r="AX12" s="292">
        <v>1392</v>
      </c>
      <c r="AY12" s="292">
        <v>1178</v>
      </c>
      <c r="AZ12" s="292">
        <v>382</v>
      </c>
      <c r="BA12" s="292">
        <v>8</v>
      </c>
      <c r="BB12" s="292">
        <v>362</v>
      </c>
      <c r="BC12" s="292">
        <v>0</v>
      </c>
      <c r="BD12" s="292">
        <v>0</v>
      </c>
      <c r="BE12" s="295" t="s">
        <v>866</v>
      </c>
      <c r="BF12" s="295" t="s">
        <v>866</v>
      </c>
      <c r="BG12" s="295" t="s">
        <v>866</v>
      </c>
      <c r="BH12" s="295" t="s">
        <v>866</v>
      </c>
      <c r="BI12" s="295" t="s">
        <v>866</v>
      </c>
      <c r="BJ12" s="295" t="s">
        <v>866</v>
      </c>
      <c r="BK12" s="295" t="s">
        <v>866</v>
      </c>
      <c r="BL12" s="295" t="s">
        <v>866</v>
      </c>
      <c r="BM12" s="295" t="s">
        <v>866</v>
      </c>
      <c r="BN12" s="292">
        <v>85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866</v>
      </c>
      <c r="CC12" s="295" t="s">
        <v>866</v>
      </c>
      <c r="CD12" s="295" t="s">
        <v>866</v>
      </c>
      <c r="CE12" s="295" t="s">
        <v>866</v>
      </c>
      <c r="CF12" s="295" t="s">
        <v>866</v>
      </c>
      <c r="CG12" s="295" t="s">
        <v>866</v>
      </c>
      <c r="CH12" s="295" t="s">
        <v>866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866</v>
      </c>
      <c r="CX12" s="295" t="s">
        <v>866</v>
      </c>
      <c r="CY12" s="295" t="s">
        <v>866</v>
      </c>
      <c r="CZ12" s="295" t="s">
        <v>866</v>
      </c>
      <c r="DA12" s="295" t="s">
        <v>866</v>
      </c>
      <c r="DB12" s="295" t="s">
        <v>866</v>
      </c>
      <c r="DC12" s="295" t="s">
        <v>866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866</v>
      </c>
      <c r="DS12" s="295" t="s">
        <v>866</v>
      </c>
      <c r="DT12" s="292">
        <v>0</v>
      </c>
      <c r="DU12" s="295" t="s">
        <v>866</v>
      </c>
      <c r="DV12" s="295" t="s">
        <v>866</v>
      </c>
      <c r="DW12" s="295" t="s">
        <v>866</v>
      </c>
      <c r="DX12" s="295" t="s">
        <v>866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866</v>
      </c>
      <c r="EL12" s="295" t="s">
        <v>866</v>
      </c>
      <c r="EM12" s="295" t="s">
        <v>866</v>
      </c>
      <c r="EN12" s="292">
        <v>0</v>
      </c>
      <c r="EO12" s="292">
        <v>0</v>
      </c>
      <c r="EP12" s="295" t="s">
        <v>866</v>
      </c>
      <c r="EQ12" s="295" t="s">
        <v>866</v>
      </c>
      <c r="ER12" s="295" t="s">
        <v>866</v>
      </c>
      <c r="ES12" s="292">
        <v>0</v>
      </c>
      <c r="ET12" s="292">
        <v>0</v>
      </c>
      <c r="EU12" s="292">
        <f>SUM(EV12:FO12)</f>
        <v>5836</v>
      </c>
      <c r="EV12" s="292">
        <v>0</v>
      </c>
      <c r="EW12" s="292">
        <v>0</v>
      </c>
      <c r="EX12" s="292">
        <v>0</v>
      </c>
      <c r="EY12" s="292">
        <v>0</v>
      </c>
      <c r="EZ12" s="292">
        <v>0</v>
      </c>
      <c r="FA12" s="292">
        <v>0</v>
      </c>
      <c r="FB12" s="292">
        <v>0</v>
      </c>
      <c r="FC12" s="292">
        <v>0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866</v>
      </c>
      <c r="FI12" s="295" t="s">
        <v>866</v>
      </c>
      <c r="FJ12" s="295" t="s">
        <v>866</v>
      </c>
      <c r="FK12" s="292">
        <v>0</v>
      </c>
      <c r="FL12" s="292">
        <v>0</v>
      </c>
      <c r="FM12" s="292">
        <v>0</v>
      </c>
      <c r="FN12" s="292">
        <v>0</v>
      </c>
      <c r="FO12" s="292">
        <v>5836</v>
      </c>
    </row>
    <row r="13" spans="1:171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SUM(Y13,AT13,BO13,CJ13,DE13,DZ13,EU13)</f>
        <v>797</v>
      </c>
      <c r="E13" s="292">
        <f>SUM(Z13,AU13,BP13,CK13,DF13,EA13,EV13)</f>
        <v>0</v>
      </c>
      <c r="F13" s="292">
        <f>SUM(AA13,AV13,BQ13,CL13,DG13,EB13,EW13)</f>
        <v>0</v>
      </c>
      <c r="G13" s="292">
        <f>SUM(AB13,AW13,BR13,CM13,DH13,EC13,EX13)</f>
        <v>0</v>
      </c>
      <c r="H13" s="292">
        <f>SUM(AC13,AX13,BS13,CN13,DI13,ED13,EY13)</f>
        <v>189</v>
      </c>
      <c r="I13" s="292">
        <f>SUM(AD13,AY13,BT13,CO13,DJ13,EE13,EZ13)</f>
        <v>197</v>
      </c>
      <c r="J13" s="292">
        <f>SUM(AE13,AZ13,BU13,CP13,DK13,EF13,FA13)</f>
        <v>0</v>
      </c>
      <c r="K13" s="292">
        <f>SUM(AF13,BA13,BV13,CQ13,DL13,EG13,FB13)</f>
        <v>0</v>
      </c>
      <c r="L13" s="292">
        <f>SUM(AG13,BB13,BW13,CR13,DM13,EH13,FC13)</f>
        <v>0</v>
      </c>
      <c r="M13" s="292">
        <f>SUM(AH13,BC13,BX13,CS13,DN13,EI13,FD13)</f>
        <v>387</v>
      </c>
      <c r="N13" s="292">
        <f>SUM(AI13,BD13,BY13,CT13,DO13,EJ13,FE13)</f>
        <v>0</v>
      </c>
      <c r="O13" s="292">
        <f>SUM(AJ13,BE13,BZ13,CU13,DP13,EK13,FF13)</f>
        <v>0</v>
      </c>
      <c r="P13" s="292">
        <f>SUM(AK13,BF13,CA13,CV13,DQ13,EL13,FG13)</f>
        <v>0</v>
      </c>
      <c r="Q13" s="292">
        <f>SUM(AL13,BG13,CB13,CW13,DR13,EM13,FH13)</f>
        <v>0</v>
      </c>
      <c r="R13" s="292">
        <f>SUM(AM13,BH13,CC13,CX13,DS13,EN13,FI13)</f>
        <v>0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0</v>
      </c>
      <c r="X13" s="292">
        <f>SUM(AS13,BN13,CI13,DD13,DY13,ET13,FO13)</f>
        <v>24</v>
      </c>
      <c r="Y13" s="292">
        <f>SUM(Z13:AS13)</f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866</v>
      </c>
      <c r="AK13" s="295" t="s">
        <v>866</v>
      </c>
      <c r="AL13" s="292">
        <v>0</v>
      </c>
      <c r="AM13" s="295" t="s">
        <v>866</v>
      </c>
      <c r="AN13" s="295" t="s">
        <v>866</v>
      </c>
      <c r="AO13" s="292">
        <v>0</v>
      </c>
      <c r="AP13" s="295" t="s">
        <v>866</v>
      </c>
      <c r="AQ13" s="292">
        <v>0</v>
      </c>
      <c r="AR13" s="295" t="s">
        <v>866</v>
      </c>
      <c r="AS13" s="292">
        <v>0</v>
      </c>
      <c r="AT13" s="292">
        <f>SUM(AU13:BN13)</f>
        <v>0</v>
      </c>
      <c r="AU13" s="292">
        <v>0</v>
      </c>
      <c r="AV13" s="292">
        <v>0</v>
      </c>
      <c r="AW13" s="292">
        <v>0</v>
      </c>
      <c r="AX13" s="292">
        <v>0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866</v>
      </c>
      <c r="BF13" s="295" t="s">
        <v>866</v>
      </c>
      <c r="BG13" s="295" t="s">
        <v>866</v>
      </c>
      <c r="BH13" s="295" t="s">
        <v>866</v>
      </c>
      <c r="BI13" s="295" t="s">
        <v>866</v>
      </c>
      <c r="BJ13" s="295" t="s">
        <v>866</v>
      </c>
      <c r="BK13" s="295" t="s">
        <v>866</v>
      </c>
      <c r="BL13" s="295" t="s">
        <v>866</v>
      </c>
      <c r="BM13" s="295" t="s">
        <v>866</v>
      </c>
      <c r="BN13" s="292">
        <v>0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866</v>
      </c>
      <c r="CC13" s="295" t="s">
        <v>866</v>
      </c>
      <c r="CD13" s="295" t="s">
        <v>866</v>
      </c>
      <c r="CE13" s="295" t="s">
        <v>866</v>
      </c>
      <c r="CF13" s="295" t="s">
        <v>866</v>
      </c>
      <c r="CG13" s="295" t="s">
        <v>866</v>
      </c>
      <c r="CH13" s="295" t="s">
        <v>866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866</v>
      </c>
      <c r="CX13" s="295" t="s">
        <v>866</v>
      </c>
      <c r="CY13" s="295" t="s">
        <v>866</v>
      </c>
      <c r="CZ13" s="295" t="s">
        <v>866</v>
      </c>
      <c r="DA13" s="295" t="s">
        <v>866</v>
      </c>
      <c r="DB13" s="295" t="s">
        <v>866</v>
      </c>
      <c r="DC13" s="295" t="s">
        <v>866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866</v>
      </c>
      <c r="DS13" s="295" t="s">
        <v>866</v>
      </c>
      <c r="DT13" s="292">
        <v>0</v>
      </c>
      <c r="DU13" s="295" t="s">
        <v>866</v>
      </c>
      <c r="DV13" s="295" t="s">
        <v>866</v>
      </c>
      <c r="DW13" s="295" t="s">
        <v>866</v>
      </c>
      <c r="DX13" s="295" t="s">
        <v>866</v>
      </c>
      <c r="DY13" s="292">
        <v>0</v>
      </c>
      <c r="DZ13" s="292">
        <f>SUM(EA13:ET13)</f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866</v>
      </c>
      <c r="EL13" s="295" t="s">
        <v>866</v>
      </c>
      <c r="EM13" s="295" t="s">
        <v>866</v>
      </c>
      <c r="EN13" s="292">
        <v>0</v>
      </c>
      <c r="EO13" s="292">
        <v>0</v>
      </c>
      <c r="EP13" s="295" t="s">
        <v>866</v>
      </c>
      <c r="EQ13" s="295" t="s">
        <v>866</v>
      </c>
      <c r="ER13" s="295" t="s">
        <v>866</v>
      </c>
      <c r="ES13" s="292">
        <v>0</v>
      </c>
      <c r="ET13" s="292">
        <v>0</v>
      </c>
      <c r="EU13" s="292">
        <f>SUM(EV13:FO13)</f>
        <v>797</v>
      </c>
      <c r="EV13" s="292">
        <v>0</v>
      </c>
      <c r="EW13" s="292">
        <v>0</v>
      </c>
      <c r="EX13" s="292">
        <v>0</v>
      </c>
      <c r="EY13" s="292">
        <v>189</v>
      </c>
      <c r="EZ13" s="292">
        <v>197</v>
      </c>
      <c r="FA13" s="292">
        <v>0</v>
      </c>
      <c r="FB13" s="292">
        <v>0</v>
      </c>
      <c r="FC13" s="292">
        <v>0</v>
      </c>
      <c r="FD13" s="292">
        <v>387</v>
      </c>
      <c r="FE13" s="292">
        <v>0</v>
      </c>
      <c r="FF13" s="292">
        <v>0</v>
      </c>
      <c r="FG13" s="292">
        <v>0</v>
      </c>
      <c r="FH13" s="295" t="s">
        <v>866</v>
      </c>
      <c r="FI13" s="295" t="s">
        <v>866</v>
      </c>
      <c r="FJ13" s="295" t="s">
        <v>866</v>
      </c>
      <c r="FK13" s="292">
        <v>0</v>
      </c>
      <c r="FL13" s="292">
        <v>0</v>
      </c>
      <c r="FM13" s="292">
        <v>0</v>
      </c>
      <c r="FN13" s="292">
        <v>0</v>
      </c>
      <c r="FO13" s="292">
        <v>24</v>
      </c>
    </row>
    <row r="14" spans="1:171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SUM(Y14,AT14,BO14,CJ14,DE14,DZ14,EU14)</f>
        <v>535</v>
      </c>
      <c r="E14" s="292">
        <f>SUM(Z14,AU14,BP14,CK14,DF14,EA14,EV14)</f>
        <v>0</v>
      </c>
      <c r="F14" s="292">
        <f>SUM(AA14,AV14,BQ14,CL14,DG14,EB14,EW14)</f>
        <v>0</v>
      </c>
      <c r="G14" s="292">
        <f>SUM(AB14,AW14,BR14,CM14,DH14,EC14,EX14)</f>
        <v>0</v>
      </c>
      <c r="H14" s="292">
        <f>SUM(AC14,AX14,BS14,CN14,DI14,ED14,EY14)</f>
        <v>513</v>
      </c>
      <c r="I14" s="292">
        <f>SUM(AD14,AY14,BT14,CO14,DJ14,EE14,EZ14)</f>
        <v>0</v>
      </c>
      <c r="J14" s="292">
        <f>SUM(AE14,AZ14,BU14,CP14,DK14,EF14,FA14)</f>
        <v>0</v>
      </c>
      <c r="K14" s="292">
        <f>SUM(AF14,BA14,BV14,CQ14,DL14,EG14,FB14)</f>
        <v>0</v>
      </c>
      <c r="L14" s="292">
        <f>SUM(AG14,BB14,BW14,CR14,DM14,EH14,FC14)</f>
        <v>0</v>
      </c>
      <c r="M14" s="292">
        <f>SUM(AH14,BC14,BX14,CS14,DN14,EI14,FD14)</f>
        <v>0</v>
      </c>
      <c r="N14" s="292">
        <f>SUM(AI14,BD14,BY14,CT14,DO14,EJ14,FE14)</f>
        <v>0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0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22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866</v>
      </c>
      <c r="AK14" s="295" t="s">
        <v>866</v>
      </c>
      <c r="AL14" s="292">
        <v>0</v>
      </c>
      <c r="AM14" s="295" t="s">
        <v>866</v>
      </c>
      <c r="AN14" s="295" t="s">
        <v>866</v>
      </c>
      <c r="AO14" s="292">
        <v>0</v>
      </c>
      <c r="AP14" s="295" t="s">
        <v>866</v>
      </c>
      <c r="AQ14" s="292">
        <v>0</v>
      </c>
      <c r="AR14" s="295" t="s">
        <v>866</v>
      </c>
      <c r="AS14" s="292">
        <v>0</v>
      </c>
      <c r="AT14" s="292">
        <f>SUM(AU14:BN14)</f>
        <v>0</v>
      </c>
      <c r="AU14" s="292">
        <v>0</v>
      </c>
      <c r="AV14" s="292">
        <v>0</v>
      </c>
      <c r="AW14" s="292">
        <v>0</v>
      </c>
      <c r="AX14" s="292">
        <v>0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866</v>
      </c>
      <c r="BF14" s="295" t="s">
        <v>866</v>
      </c>
      <c r="BG14" s="295" t="s">
        <v>866</v>
      </c>
      <c r="BH14" s="295" t="s">
        <v>866</v>
      </c>
      <c r="BI14" s="295" t="s">
        <v>866</v>
      </c>
      <c r="BJ14" s="295" t="s">
        <v>866</v>
      </c>
      <c r="BK14" s="295" t="s">
        <v>866</v>
      </c>
      <c r="BL14" s="295" t="s">
        <v>866</v>
      </c>
      <c r="BM14" s="295" t="s">
        <v>866</v>
      </c>
      <c r="BN14" s="292"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866</v>
      </c>
      <c r="CC14" s="295" t="s">
        <v>866</v>
      </c>
      <c r="CD14" s="295" t="s">
        <v>866</v>
      </c>
      <c r="CE14" s="295" t="s">
        <v>866</v>
      </c>
      <c r="CF14" s="295" t="s">
        <v>866</v>
      </c>
      <c r="CG14" s="295" t="s">
        <v>866</v>
      </c>
      <c r="CH14" s="295" t="s">
        <v>866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866</v>
      </c>
      <c r="CX14" s="295" t="s">
        <v>866</v>
      </c>
      <c r="CY14" s="295" t="s">
        <v>866</v>
      </c>
      <c r="CZ14" s="295" t="s">
        <v>866</v>
      </c>
      <c r="DA14" s="295" t="s">
        <v>866</v>
      </c>
      <c r="DB14" s="295" t="s">
        <v>866</v>
      </c>
      <c r="DC14" s="295" t="s">
        <v>866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866</v>
      </c>
      <c r="DS14" s="295" t="s">
        <v>866</v>
      </c>
      <c r="DT14" s="292">
        <v>0</v>
      </c>
      <c r="DU14" s="295" t="s">
        <v>866</v>
      </c>
      <c r="DV14" s="295" t="s">
        <v>866</v>
      </c>
      <c r="DW14" s="295" t="s">
        <v>866</v>
      </c>
      <c r="DX14" s="295" t="s">
        <v>866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866</v>
      </c>
      <c r="EL14" s="295" t="s">
        <v>866</v>
      </c>
      <c r="EM14" s="295" t="s">
        <v>866</v>
      </c>
      <c r="EN14" s="292">
        <v>0</v>
      </c>
      <c r="EO14" s="292">
        <v>0</v>
      </c>
      <c r="EP14" s="295" t="s">
        <v>866</v>
      </c>
      <c r="EQ14" s="295" t="s">
        <v>866</v>
      </c>
      <c r="ER14" s="295" t="s">
        <v>866</v>
      </c>
      <c r="ES14" s="292">
        <v>0</v>
      </c>
      <c r="ET14" s="292">
        <v>0</v>
      </c>
      <c r="EU14" s="292">
        <f>SUM(EV14:FO14)</f>
        <v>535</v>
      </c>
      <c r="EV14" s="292">
        <v>0</v>
      </c>
      <c r="EW14" s="292">
        <v>0</v>
      </c>
      <c r="EX14" s="292">
        <v>0</v>
      </c>
      <c r="EY14" s="292">
        <v>513</v>
      </c>
      <c r="EZ14" s="292">
        <v>0</v>
      </c>
      <c r="FA14" s="292">
        <v>0</v>
      </c>
      <c r="FB14" s="292">
        <v>0</v>
      </c>
      <c r="FC14" s="292">
        <v>0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866</v>
      </c>
      <c r="FI14" s="295" t="s">
        <v>866</v>
      </c>
      <c r="FJ14" s="295" t="s">
        <v>866</v>
      </c>
      <c r="FK14" s="292">
        <v>0</v>
      </c>
      <c r="FL14" s="292">
        <v>0</v>
      </c>
      <c r="FM14" s="292">
        <v>0</v>
      </c>
      <c r="FN14" s="292">
        <v>0</v>
      </c>
      <c r="FO14" s="292">
        <v>22</v>
      </c>
    </row>
    <row r="15" spans="1:171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SUM(Y15,AT15,BO15,CJ15,DE15,DZ15,EU15)</f>
        <v>1104</v>
      </c>
      <c r="E15" s="292">
        <f>SUM(Z15,AU15,BP15,CK15,DF15,EA15,EV15)</f>
        <v>0</v>
      </c>
      <c r="F15" s="292">
        <f>SUM(AA15,AV15,BQ15,CL15,DG15,EB15,EW15)</f>
        <v>0</v>
      </c>
      <c r="G15" s="292">
        <f>SUM(AB15,AW15,BR15,CM15,DH15,EC15,EX15)</f>
        <v>0</v>
      </c>
      <c r="H15" s="292">
        <f>SUM(AC15,AX15,BS15,CN15,DI15,ED15,EY15)</f>
        <v>545</v>
      </c>
      <c r="I15" s="292">
        <f>SUM(AD15,AY15,BT15,CO15,DJ15,EE15,EZ15)</f>
        <v>380</v>
      </c>
      <c r="J15" s="292">
        <f>SUM(AE15,AZ15,BU15,CP15,DK15,EF15,FA15)</f>
        <v>172</v>
      </c>
      <c r="K15" s="292">
        <f>SUM(AF15,BA15,BV15,CQ15,DL15,EG15,FB15)</f>
        <v>0</v>
      </c>
      <c r="L15" s="292">
        <f>SUM(AG15,BB15,BW15,CR15,DM15,EH15,FC15)</f>
        <v>0</v>
      </c>
      <c r="M15" s="292">
        <f>SUM(AH15,BC15,BX15,CS15,DN15,EI15,FD15)</f>
        <v>0</v>
      </c>
      <c r="N15" s="292">
        <f>SUM(AI15,BD15,BY15,CT15,DO15,EJ15,FE15)</f>
        <v>0</v>
      </c>
      <c r="O15" s="292">
        <f>SUM(AJ15,BE15,BZ15,CU15,DP15,EK15,FF15)</f>
        <v>0</v>
      </c>
      <c r="P15" s="292">
        <f>SUM(AK15,BF15,CA15,CV15,DQ15,EL15,FG15)</f>
        <v>0</v>
      </c>
      <c r="Q15" s="292">
        <f>SUM(AL15,BG15,CB15,CW15,DR15,EM15,FH15)</f>
        <v>0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7</v>
      </c>
      <c r="X15" s="292">
        <f>SUM(AS15,BN15,CI15,DD15,DY15,ET15,FO15)</f>
        <v>0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866</v>
      </c>
      <c r="AK15" s="295" t="s">
        <v>866</v>
      </c>
      <c r="AL15" s="292">
        <v>0</v>
      </c>
      <c r="AM15" s="295" t="s">
        <v>866</v>
      </c>
      <c r="AN15" s="295" t="s">
        <v>866</v>
      </c>
      <c r="AO15" s="292">
        <v>0</v>
      </c>
      <c r="AP15" s="295" t="s">
        <v>866</v>
      </c>
      <c r="AQ15" s="292">
        <v>0</v>
      </c>
      <c r="AR15" s="295" t="s">
        <v>866</v>
      </c>
      <c r="AS15" s="292">
        <v>0</v>
      </c>
      <c r="AT15" s="292">
        <f>SUM(AU15:BN15)</f>
        <v>545</v>
      </c>
      <c r="AU15" s="292">
        <v>0</v>
      </c>
      <c r="AV15" s="292">
        <v>0</v>
      </c>
      <c r="AW15" s="292">
        <v>0</v>
      </c>
      <c r="AX15" s="292">
        <v>545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866</v>
      </c>
      <c r="BF15" s="295" t="s">
        <v>866</v>
      </c>
      <c r="BG15" s="295" t="s">
        <v>866</v>
      </c>
      <c r="BH15" s="295" t="s">
        <v>866</v>
      </c>
      <c r="BI15" s="295" t="s">
        <v>866</v>
      </c>
      <c r="BJ15" s="295" t="s">
        <v>866</v>
      </c>
      <c r="BK15" s="295" t="s">
        <v>866</v>
      </c>
      <c r="BL15" s="295" t="s">
        <v>866</v>
      </c>
      <c r="BM15" s="295" t="s">
        <v>866</v>
      </c>
      <c r="BN15" s="292">
        <v>0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866</v>
      </c>
      <c r="CC15" s="295" t="s">
        <v>866</v>
      </c>
      <c r="CD15" s="295" t="s">
        <v>866</v>
      </c>
      <c r="CE15" s="295" t="s">
        <v>866</v>
      </c>
      <c r="CF15" s="295" t="s">
        <v>866</v>
      </c>
      <c r="CG15" s="295" t="s">
        <v>866</v>
      </c>
      <c r="CH15" s="295" t="s">
        <v>866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866</v>
      </c>
      <c r="CX15" s="295" t="s">
        <v>866</v>
      </c>
      <c r="CY15" s="295" t="s">
        <v>866</v>
      </c>
      <c r="CZ15" s="295" t="s">
        <v>866</v>
      </c>
      <c r="DA15" s="295" t="s">
        <v>866</v>
      </c>
      <c r="DB15" s="295" t="s">
        <v>866</v>
      </c>
      <c r="DC15" s="295" t="s">
        <v>866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866</v>
      </c>
      <c r="DS15" s="295" t="s">
        <v>866</v>
      </c>
      <c r="DT15" s="292">
        <v>0</v>
      </c>
      <c r="DU15" s="295" t="s">
        <v>866</v>
      </c>
      <c r="DV15" s="295" t="s">
        <v>866</v>
      </c>
      <c r="DW15" s="295" t="s">
        <v>866</v>
      </c>
      <c r="DX15" s="295" t="s">
        <v>866</v>
      </c>
      <c r="DY15" s="292">
        <v>0</v>
      </c>
      <c r="DZ15" s="292">
        <f>SUM(EA15:ET15)</f>
        <v>7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866</v>
      </c>
      <c r="EL15" s="295" t="s">
        <v>866</v>
      </c>
      <c r="EM15" s="295" t="s">
        <v>866</v>
      </c>
      <c r="EN15" s="292">
        <v>0</v>
      </c>
      <c r="EO15" s="292">
        <v>0</v>
      </c>
      <c r="EP15" s="295" t="s">
        <v>866</v>
      </c>
      <c r="EQ15" s="295" t="s">
        <v>866</v>
      </c>
      <c r="ER15" s="295" t="s">
        <v>866</v>
      </c>
      <c r="ES15" s="292">
        <v>7</v>
      </c>
      <c r="ET15" s="292">
        <v>0</v>
      </c>
      <c r="EU15" s="292">
        <f>SUM(EV15:FO15)</f>
        <v>552</v>
      </c>
      <c r="EV15" s="292">
        <v>0</v>
      </c>
      <c r="EW15" s="292">
        <v>0</v>
      </c>
      <c r="EX15" s="292">
        <v>0</v>
      </c>
      <c r="EY15" s="292">
        <v>0</v>
      </c>
      <c r="EZ15" s="292">
        <v>380</v>
      </c>
      <c r="FA15" s="292">
        <v>172</v>
      </c>
      <c r="FB15" s="292">
        <v>0</v>
      </c>
      <c r="FC15" s="292">
        <v>0</v>
      </c>
      <c r="FD15" s="292">
        <v>0</v>
      </c>
      <c r="FE15" s="292">
        <v>0</v>
      </c>
      <c r="FF15" s="292">
        <v>0</v>
      </c>
      <c r="FG15" s="292">
        <v>0</v>
      </c>
      <c r="FH15" s="295" t="s">
        <v>866</v>
      </c>
      <c r="FI15" s="295" t="s">
        <v>866</v>
      </c>
      <c r="FJ15" s="295" t="s">
        <v>866</v>
      </c>
      <c r="FK15" s="292">
        <v>0</v>
      </c>
      <c r="FL15" s="292">
        <v>0</v>
      </c>
      <c r="FM15" s="292">
        <v>0</v>
      </c>
      <c r="FN15" s="292">
        <v>0</v>
      </c>
      <c r="FO15" s="292">
        <v>0</v>
      </c>
    </row>
    <row r="16" spans="1:171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SUM(Y16,AT16,BO16,CJ16,DE16,DZ16,EU16)</f>
        <v>4323</v>
      </c>
      <c r="E16" s="292">
        <f>SUM(Z16,AU16,BP16,CK16,DF16,EA16,EV16)</f>
        <v>735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518</v>
      </c>
      <c r="I16" s="292">
        <f>SUM(AD16,AY16,BT16,CO16,DJ16,EE16,EZ16)</f>
        <v>365</v>
      </c>
      <c r="J16" s="292">
        <f>SUM(AE16,AZ16,BU16,CP16,DK16,EF16,FA16)</f>
        <v>132</v>
      </c>
      <c r="K16" s="292">
        <f>SUM(AF16,BA16,BV16,CQ16,DL16,EG16,FB16)</f>
        <v>6</v>
      </c>
      <c r="L16" s="292">
        <f>SUM(AG16,BB16,BW16,CR16,DM16,EH16,FC16)</f>
        <v>2</v>
      </c>
      <c r="M16" s="292">
        <f>SUM(AH16,BC16,BX16,CS16,DN16,EI16,FD16)</f>
        <v>0</v>
      </c>
      <c r="N16" s="292">
        <f>SUM(AI16,BD16,BY16,CT16,DO16,EJ16,FE16)</f>
        <v>9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2382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174</v>
      </c>
      <c r="Y16" s="292">
        <f>SUM(Z16:AS16)</f>
        <v>2554</v>
      </c>
      <c r="Z16" s="292">
        <v>172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866</v>
      </c>
      <c r="AK16" s="295" t="s">
        <v>866</v>
      </c>
      <c r="AL16" s="292">
        <v>2382</v>
      </c>
      <c r="AM16" s="295" t="s">
        <v>866</v>
      </c>
      <c r="AN16" s="295" t="s">
        <v>866</v>
      </c>
      <c r="AO16" s="292">
        <v>0</v>
      </c>
      <c r="AP16" s="295" t="s">
        <v>866</v>
      </c>
      <c r="AQ16" s="292">
        <v>0</v>
      </c>
      <c r="AR16" s="295" t="s">
        <v>866</v>
      </c>
      <c r="AS16" s="292">
        <v>0</v>
      </c>
      <c r="AT16" s="292">
        <f>SUM(AU16:BN16)</f>
        <v>510</v>
      </c>
      <c r="AU16" s="292">
        <v>0</v>
      </c>
      <c r="AV16" s="292">
        <v>0</v>
      </c>
      <c r="AW16" s="292">
        <v>0</v>
      </c>
      <c r="AX16" s="292">
        <v>361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9</v>
      </c>
      <c r="BE16" s="295" t="s">
        <v>866</v>
      </c>
      <c r="BF16" s="295" t="s">
        <v>866</v>
      </c>
      <c r="BG16" s="295" t="s">
        <v>866</v>
      </c>
      <c r="BH16" s="295" t="s">
        <v>866</v>
      </c>
      <c r="BI16" s="295" t="s">
        <v>866</v>
      </c>
      <c r="BJ16" s="295" t="s">
        <v>866</v>
      </c>
      <c r="BK16" s="295" t="s">
        <v>866</v>
      </c>
      <c r="BL16" s="295" t="s">
        <v>866</v>
      </c>
      <c r="BM16" s="295" t="s">
        <v>866</v>
      </c>
      <c r="BN16" s="292">
        <v>140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866</v>
      </c>
      <c r="CC16" s="295" t="s">
        <v>866</v>
      </c>
      <c r="CD16" s="295" t="s">
        <v>866</v>
      </c>
      <c r="CE16" s="295" t="s">
        <v>866</v>
      </c>
      <c r="CF16" s="295" t="s">
        <v>866</v>
      </c>
      <c r="CG16" s="295" t="s">
        <v>866</v>
      </c>
      <c r="CH16" s="295" t="s">
        <v>866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866</v>
      </c>
      <c r="CX16" s="295" t="s">
        <v>866</v>
      </c>
      <c r="CY16" s="295" t="s">
        <v>866</v>
      </c>
      <c r="CZ16" s="295" t="s">
        <v>866</v>
      </c>
      <c r="DA16" s="295" t="s">
        <v>866</v>
      </c>
      <c r="DB16" s="295" t="s">
        <v>866</v>
      </c>
      <c r="DC16" s="295" t="s">
        <v>866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866</v>
      </c>
      <c r="DS16" s="295" t="s">
        <v>866</v>
      </c>
      <c r="DT16" s="292">
        <v>0</v>
      </c>
      <c r="DU16" s="295" t="s">
        <v>866</v>
      </c>
      <c r="DV16" s="295" t="s">
        <v>866</v>
      </c>
      <c r="DW16" s="295" t="s">
        <v>866</v>
      </c>
      <c r="DX16" s="295" t="s">
        <v>866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866</v>
      </c>
      <c r="EL16" s="295" t="s">
        <v>866</v>
      </c>
      <c r="EM16" s="295" t="s">
        <v>866</v>
      </c>
      <c r="EN16" s="292">
        <v>0</v>
      </c>
      <c r="EO16" s="292">
        <v>0</v>
      </c>
      <c r="EP16" s="295" t="s">
        <v>866</v>
      </c>
      <c r="EQ16" s="295" t="s">
        <v>866</v>
      </c>
      <c r="ER16" s="295" t="s">
        <v>866</v>
      </c>
      <c r="ES16" s="292">
        <v>0</v>
      </c>
      <c r="ET16" s="292">
        <v>0</v>
      </c>
      <c r="EU16" s="292">
        <f>SUM(EV16:FO16)</f>
        <v>1259</v>
      </c>
      <c r="EV16" s="292">
        <v>563</v>
      </c>
      <c r="EW16" s="292">
        <v>0</v>
      </c>
      <c r="EX16" s="292">
        <v>0</v>
      </c>
      <c r="EY16" s="292">
        <v>157</v>
      </c>
      <c r="EZ16" s="292">
        <v>365</v>
      </c>
      <c r="FA16" s="292">
        <v>132</v>
      </c>
      <c r="FB16" s="292">
        <v>6</v>
      </c>
      <c r="FC16" s="292">
        <v>2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866</v>
      </c>
      <c r="FI16" s="295" t="s">
        <v>866</v>
      </c>
      <c r="FJ16" s="295" t="s">
        <v>866</v>
      </c>
      <c r="FK16" s="292">
        <v>0</v>
      </c>
      <c r="FL16" s="292">
        <v>0</v>
      </c>
      <c r="FM16" s="292">
        <v>0</v>
      </c>
      <c r="FN16" s="292">
        <v>0</v>
      </c>
      <c r="FO16" s="292">
        <v>34</v>
      </c>
    </row>
    <row r="17" spans="1:171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SUM(Y17,AT17,BO17,CJ17,DE17,DZ17,EU17)</f>
        <v>1129</v>
      </c>
      <c r="E17" s="292">
        <f>SUM(Z17,AU17,BP17,CK17,DF17,EA17,EV17)</f>
        <v>82</v>
      </c>
      <c r="F17" s="292">
        <f>SUM(AA17,AV17,BQ17,CL17,DG17,EB17,EW17)</f>
        <v>4</v>
      </c>
      <c r="G17" s="292">
        <f>SUM(AB17,AW17,BR17,CM17,DH17,EC17,EX17)</f>
        <v>0</v>
      </c>
      <c r="H17" s="292">
        <f>SUM(AC17,AX17,BS17,CN17,DI17,ED17,EY17)</f>
        <v>321</v>
      </c>
      <c r="I17" s="292">
        <f>SUM(AD17,AY17,BT17,CO17,DJ17,EE17,EZ17)</f>
        <v>286</v>
      </c>
      <c r="J17" s="292">
        <f>SUM(AE17,AZ17,BU17,CP17,DK17,EF17,FA17)</f>
        <v>152</v>
      </c>
      <c r="K17" s="292">
        <f>SUM(AF17,BA17,BV17,CQ17,DL17,EG17,FB17)</f>
        <v>0</v>
      </c>
      <c r="L17" s="292">
        <f>SUM(AG17,BB17,BW17,CR17,DM17,EH17,FC17)</f>
        <v>203</v>
      </c>
      <c r="M17" s="292">
        <f>SUM(AH17,BC17,BX17,CS17,DN17,EI17,FD17)</f>
        <v>0</v>
      </c>
      <c r="N17" s="292">
        <f>SUM(AI17,BD17,BY17,CT17,DO17,EJ17,FE17)</f>
        <v>0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0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81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866</v>
      </c>
      <c r="AK17" s="295" t="s">
        <v>866</v>
      </c>
      <c r="AL17" s="292">
        <v>0</v>
      </c>
      <c r="AM17" s="295" t="s">
        <v>866</v>
      </c>
      <c r="AN17" s="295" t="s">
        <v>866</v>
      </c>
      <c r="AO17" s="292">
        <v>0</v>
      </c>
      <c r="AP17" s="295" t="s">
        <v>866</v>
      </c>
      <c r="AQ17" s="292">
        <v>0</v>
      </c>
      <c r="AR17" s="295" t="s">
        <v>866</v>
      </c>
      <c r="AS17" s="292">
        <v>0</v>
      </c>
      <c r="AT17" s="292">
        <f>SUM(AU17:BN17)</f>
        <v>0</v>
      </c>
      <c r="AU17" s="292">
        <v>0</v>
      </c>
      <c r="AV17" s="292">
        <v>0</v>
      </c>
      <c r="AW17" s="292">
        <v>0</v>
      </c>
      <c r="AX17" s="292">
        <v>0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866</v>
      </c>
      <c r="BF17" s="295" t="s">
        <v>866</v>
      </c>
      <c r="BG17" s="295" t="s">
        <v>866</v>
      </c>
      <c r="BH17" s="295" t="s">
        <v>866</v>
      </c>
      <c r="BI17" s="295" t="s">
        <v>866</v>
      </c>
      <c r="BJ17" s="295" t="s">
        <v>866</v>
      </c>
      <c r="BK17" s="295" t="s">
        <v>866</v>
      </c>
      <c r="BL17" s="295" t="s">
        <v>866</v>
      </c>
      <c r="BM17" s="295" t="s">
        <v>866</v>
      </c>
      <c r="BN17" s="292">
        <v>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866</v>
      </c>
      <c r="CC17" s="295" t="s">
        <v>866</v>
      </c>
      <c r="CD17" s="295" t="s">
        <v>866</v>
      </c>
      <c r="CE17" s="295" t="s">
        <v>866</v>
      </c>
      <c r="CF17" s="295" t="s">
        <v>866</v>
      </c>
      <c r="CG17" s="295" t="s">
        <v>866</v>
      </c>
      <c r="CH17" s="295" t="s">
        <v>866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866</v>
      </c>
      <c r="CX17" s="295" t="s">
        <v>866</v>
      </c>
      <c r="CY17" s="295" t="s">
        <v>866</v>
      </c>
      <c r="CZ17" s="295" t="s">
        <v>866</v>
      </c>
      <c r="DA17" s="295" t="s">
        <v>866</v>
      </c>
      <c r="DB17" s="295" t="s">
        <v>866</v>
      </c>
      <c r="DC17" s="295" t="s">
        <v>866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866</v>
      </c>
      <c r="DS17" s="295" t="s">
        <v>866</v>
      </c>
      <c r="DT17" s="292">
        <v>0</v>
      </c>
      <c r="DU17" s="295" t="s">
        <v>866</v>
      </c>
      <c r="DV17" s="295" t="s">
        <v>866</v>
      </c>
      <c r="DW17" s="295" t="s">
        <v>866</v>
      </c>
      <c r="DX17" s="295" t="s">
        <v>866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866</v>
      </c>
      <c r="EL17" s="295" t="s">
        <v>866</v>
      </c>
      <c r="EM17" s="295" t="s">
        <v>866</v>
      </c>
      <c r="EN17" s="292">
        <v>0</v>
      </c>
      <c r="EO17" s="292">
        <v>0</v>
      </c>
      <c r="EP17" s="295" t="s">
        <v>866</v>
      </c>
      <c r="EQ17" s="295" t="s">
        <v>866</v>
      </c>
      <c r="ER17" s="295" t="s">
        <v>866</v>
      </c>
      <c r="ES17" s="292">
        <v>0</v>
      </c>
      <c r="ET17" s="292">
        <v>0</v>
      </c>
      <c r="EU17" s="292">
        <f>SUM(EV17:FO17)</f>
        <v>1129</v>
      </c>
      <c r="EV17" s="292">
        <v>82</v>
      </c>
      <c r="EW17" s="292">
        <v>4</v>
      </c>
      <c r="EX17" s="292">
        <v>0</v>
      </c>
      <c r="EY17" s="292">
        <v>321</v>
      </c>
      <c r="EZ17" s="292">
        <v>286</v>
      </c>
      <c r="FA17" s="292">
        <v>152</v>
      </c>
      <c r="FB17" s="292">
        <v>0</v>
      </c>
      <c r="FC17" s="292">
        <v>203</v>
      </c>
      <c r="FD17" s="292">
        <v>0</v>
      </c>
      <c r="FE17" s="292">
        <v>0</v>
      </c>
      <c r="FF17" s="292">
        <v>0</v>
      </c>
      <c r="FG17" s="292">
        <v>0</v>
      </c>
      <c r="FH17" s="295" t="s">
        <v>866</v>
      </c>
      <c r="FI17" s="295" t="s">
        <v>866</v>
      </c>
      <c r="FJ17" s="295" t="s">
        <v>866</v>
      </c>
      <c r="FK17" s="292">
        <v>0</v>
      </c>
      <c r="FL17" s="292">
        <v>0</v>
      </c>
      <c r="FM17" s="292">
        <v>0</v>
      </c>
      <c r="FN17" s="292">
        <v>0</v>
      </c>
      <c r="FO17" s="292">
        <v>81</v>
      </c>
    </row>
    <row r="18" spans="1:171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SUM(Y18,AT18,BO18,CJ18,DE18,DZ18,EU18)</f>
        <v>498</v>
      </c>
      <c r="E18" s="292">
        <f>SUM(Z18,AU18,BP18,CK18,DF18,EA18,EV18)</f>
        <v>0</v>
      </c>
      <c r="F18" s="292">
        <f>SUM(AA18,AV18,BQ18,CL18,DG18,EB18,EW18)</f>
        <v>0</v>
      </c>
      <c r="G18" s="292">
        <f>SUM(AB18,AW18,BR18,CM18,DH18,EC18,EX18)</f>
        <v>0</v>
      </c>
      <c r="H18" s="292">
        <f>SUM(AC18,AX18,BS18,CN18,DI18,ED18,EY18)</f>
        <v>371</v>
      </c>
      <c r="I18" s="292">
        <f>SUM(AD18,AY18,BT18,CO18,DJ18,EE18,EZ18)</f>
        <v>127</v>
      </c>
      <c r="J18" s="292">
        <f>SUM(AE18,AZ18,BU18,CP18,DK18,EF18,FA18)</f>
        <v>0</v>
      </c>
      <c r="K18" s="292">
        <f>SUM(AF18,BA18,BV18,CQ18,DL18,EG18,FB18)</f>
        <v>0</v>
      </c>
      <c r="L18" s="292">
        <f>SUM(AG18,BB18,BW18,CR18,DM18,EH18,FC18)</f>
        <v>0</v>
      </c>
      <c r="M18" s="292">
        <f>SUM(AH18,BC18,BX18,CS18,DN18,EI18,FD18)</f>
        <v>0</v>
      </c>
      <c r="N18" s="292">
        <f>SUM(AI18,BD18,BY18,CT18,DO18,EJ18,FE18)</f>
        <v>0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0</v>
      </c>
      <c r="X18" s="292">
        <f>SUM(AS18,BN18,CI18,DD18,DY18,ET18,FO18)</f>
        <v>0</v>
      </c>
      <c r="Y18" s="292">
        <f>SUM(Z18:AS18)</f>
        <v>11</v>
      </c>
      <c r="Z18" s="292">
        <v>0</v>
      </c>
      <c r="AA18" s="292">
        <v>0</v>
      </c>
      <c r="AB18" s="292">
        <v>0</v>
      </c>
      <c r="AC18" s="292">
        <v>11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866</v>
      </c>
      <c r="AK18" s="295" t="s">
        <v>866</v>
      </c>
      <c r="AL18" s="292">
        <v>0</v>
      </c>
      <c r="AM18" s="295" t="s">
        <v>866</v>
      </c>
      <c r="AN18" s="295" t="s">
        <v>866</v>
      </c>
      <c r="AO18" s="292">
        <v>0</v>
      </c>
      <c r="AP18" s="295" t="s">
        <v>866</v>
      </c>
      <c r="AQ18" s="292">
        <v>0</v>
      </c>
      <c r="AR18" s="295" t="s">
        <v>866</v>
      </c>
      <c r="AS18" s="292">
        <v>0</v>
      </c>
      <c r="AT18" s="292">
        <f>SUM(AU18:BN18)</f>
        <v>487</v>
      </c>
      <c r="AU18" s="292">
        <v>0</v>
      </c>
      <c r="AV18" s="292">
        <v>0</v>
      </c>
      <c r="AW18" s="292">
        <v>0</v>
      </c>
      <c r="AX18" s="292">
        <v>360</v>
      </c>
      <c r="AY18" s="292">
        <v>127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866</v>
      </c>
      <c r="BF18" s="295" t="s">
        <v>866</v>
      </c>
      <c r="BG18" s="295" t="s">
        <v>866</v>
      </c>
      <c r="BH18" s="295" t="s">
        <v>866</v>
      </c>
      <c r="BI18" s="295" t="s">
        <v>866</v>
      </c>
      <c r="BJ18" s="295" t="s">
        <v>866</v>
      </c>
      <c r="BK18" s="295" t="s">
        <v>866</v>
      </c>
      <c r="BL18" s="295" t="s">
        <v>866</v>
      </c>
      <c r="BM18" s="295" t="s">
        <v>866</v>
      </c>
      <c r="BN18" s="292"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866</v>
      </c>
      <c r="CC18" s="295" t="s">
        <v>866</v>
      </c>
      <c r="CD18" s="295" t="s">
        <v>866</v>
      </c>
      <c r="CE18" s="295" t="s">
        <v>866</v>
      </c>
      <c r="CF18" s="295" t="s">
        <v>866</v>
      </c>
      <c r="CG18" s="295" t="s">
        <v>866</v>
      </c>
      <c r="CH18" s="295" t="s">
        <v>866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866</v>
      </c>
      <c r="CX18" s="295" t="s">
        <v>866</v>
      </c>
      <c r="CY18" s="295" t="s">
        <v>866</v>
      </c>
      <c r="CZ18" s="295" t="s">
        <v>866</v>
      </c>
      <c r="DA18" s="295" t="s">
        <v>866</v>
      </c>
      <c r="DB18" s="295" t="s">
        <v>866</v>
      </c>
      <c r="DC18" s="295" t="s">
        <v>866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866</v>
      </c>
      <c r="DS18" s="295" t="s">
        <v>866</v>
      </c>
      <c r="DT18" s="292">
        <v>0</v>
      </c>
      <c r="DU18" s="295" t="s">
        <v>866</v>
      </c>
      <c r="DV18" s="295" t="s">
        <v>866</v>
      </c>
      <c r="DW18" s="295" t="s">
        <v>866</v>
      </c>
      <c r="DX18" s="295" t="s">
        <v>866</v>
      </c>
      <c r="DY18" s="292">
        <v>0</v>
      </c>
      <c r="DZ18" s="292">
        <f>SUM(EA18:ET18)</f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866</v>
      </c>
      <c r="EL18" s="295" t="s">
        <v>866</v>
      </c>
      <c r="EM18" s="295" t="s">
        <v>866</v>
      </c>
      <c r="EN18" s="292">
        <v>0</v>
      </c>
      <c r="EO18" s="292">
        <v>0</v>
      </c>
      <c r="EP18" s="295" t="s">
        <v>866</v>
      </c>
      <c r="EQ18" s="295" t="s">
        <v>866</v>
      </c>
      <c r="ER18" s="295" t="s">
        <v>866</v>
      </c>
      <c r="ES18" s="292">
        <v>0</v>
      </c>
      <c r="ET18" s="292">
        <v>0</v>
      </c>
      <c r="EU18" s="292">
        <f>SUM(EV18:FO18)</f>
        <v>0</v>
      </c>
      <c r="EV18" s="292">
        <v>0</v>
      </c>
      <c r="EW18" s="292">
        <v>0</v>
      </c>
      <c r="EX18" s="292">
        <v>0</v>
      </c>
      <c r="EY18" s="292">
        <v>0</v>
      </c>
      <c r="EZ18" s="292">
        <v>0</v>
      </c>
      <c r="FA18" s="292">
        <v>0</v>
      </c>
      <c r="FB18" s="292">
        <v>0</v>
      </c>
      <c r="FC18" s="292">
        <v>0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866</v>
      </c>
      <c r="FI18" s="295" t="s">
        <v>866</v>
      </c>
      <c r="FJ18" s="295" t="s">
        <v>866</v>
      </c>
      <c r="FK18" s="292">
        <v>0</v>
      </c>
      <c r="FL18" s="292">
        <v>0</v>
      </c>
      <c r="FM18" s="292">
        <v>0</v>
      </c>
      <c r="FN18" s="292">
        <v>0</v>
      </c>
      <c r="FO18" s="292">
        <v>0</v>
      </c>
    </row>
    <row r="19" spans="1:171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SUM(Y19,AT19,BO19,CJ19,DE19,DZ19,EU19)</f>
        <v>536</v>
      </c>
      <c r="E19" s="292">
        <f>SUM(Z19,AU19,BP19,CK19,DF19,EA19,EV19)</f>
        <v>0</v>
      </c>
      <c r="F19" s="292">
        <f>SUM(AA19,AV19,BQ19,CL19,DG19,EB19,EW19)</f>
        <v>0</v>
      </c>
      <c r="G19" s="292">
        <f>SUM(AB19,AW19,BR19,CM19,DH19,EC19,EX19)</f>
        <v>0</v>
      </c>
      <c r="H19" s="292">
        <f>SUM(AC19,AX19,BS19,CN19,DI19,ED19,EY19)</f>
        <v>361</v>
      </c>
      <c r="I19" s="292">
        <f>SUM(AD19,AY19,BT19,CO19,DJ19,EE19,EZ19)</f>
        <v>112</v>
      </c>
      <c r="J19" s="292">
        <f>SUM(AE19,AZ19,BU19,CP19,DK19,EF19,FA19)</f>
        <v>63</v>
      </c>
      <c r="K19" s="292">
        <f>SUM(AF19,BA19,BV19,CQ19,DL19,EG19,FB19)</f>
        <v>0</v>
      </c>
      <c r="L19" s="292">
        <f>SUM(AG19,BB19,BW19,CR19,DM19,EH19,FC19)</f>
        <v>0</v>
      </c>
      <c r="M19" s="292">
        <f>SUM(AH19,BC19,BX19,CS19,DN19,EI19,FD19)</f>
        <v>0</v>
      </c>
      <c r="N19" s="292">
        <f>SUM(AI19,BD19,BY19,CT19,DO19,EJ19,FE19)</f>
        <v>0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0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0</v>
      </c>
      <c r="X19" s="292">
        <f>SUM(AS19,BN19,CI19,DD19,DY19,ET19,FO19)</f>
        <v>0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866</v>
      </c>
      <c r="AK19" s="295" t="s">
        <v>866</v>
      </c>
      <c r="AL19" s="292">
        <v>0</v>
      </c>
      <c r="AM19" s="295" t="s">
        <v>866</v>
      </c>
      <c r="AN19" s="295" t="s">
        <v>866</v>
      </c>
      <c r="AO19" s="292">
        <v>0</v>
      </c>
      <c r="AP19" s="295" t="s">
        <v>866</v>
      </c>
      <c r="AQ19" s="292">
        <v>0</v>
      </c>
      <c r="AR19" s="295" t="s">
        <v>866</v>
      </c>
      <c r="AS19" s="292">
        <v>0</v>
      </c>
      <c r="AT19" s="292">
        <f>SUM(AU19:BN19)</f>
        <v>473</v>
      </c>
      <c r="AU19" s="292">
        <v>0</v>
      </c>
      <c r="AV19" s="292">
        <v>0</v>
      </c>
      <c r="AW19" s="292">
        <v>0</v>
      </c>
      <c r="AX19" s="292">
        <v>361</v>
      </c>
      <c r="AY19" s="292">
        <v>112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866</v>
      </c>
      <c r="BF19" s="295" t="s">
        <v>866</v>
      </c>
      <c r="BG19" s="295" t="s">
        <v>866</v>
      </c>
      <c r="BH19" s="295" t="s">
        <v>866</v>
      </c>
      <c r="BI19" s="295" t="s">
        <v>866</v>
      </c>
      <c r="BJ19" s="295" t="s">
        <v>866</v>
      </c>
      <c r="BK19" s="295" t="s">
        <v>866</v>
      </c>
      <c r="BL19" s="295" t="s">
        <v>866</v>
      </c>
      <c r="BM19" s="295" t="s">
        <v>866</v>
      </c>
      <c r="BN19" s="292"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866</v>
      </c>
      <c r="CC19" s="295" t="s">
        <v>866</v>
      </c>
      <c r="CD19" s="295" t="s">
        <v>866</v>
      </c>
      <c r="CE19" s="295" t="s">
        <v>866</v>
      </c>
      <c r="CF19" s="295" t="s">
        <v>866</v>
      </c>
      <c r="CG19" s="295" t="s">
        <v>866</v>
      </c>
      <c r="CH19" s="295" t="s">
        <v>866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866</v>
      </c>
      <c r="CX19" s="295" t="s">
        <v>866</v>
      </c>
      <c r="CY19" s="295" t="s">
        <v>866</v>
      </c>
      <c r="CZ19" s="295" t="s">
        <v>866</v>
      </c>
      <c r="DA19" s="295" t="s">
        <v>866</v>
      </c>
      <c r="DB19" s="295" t="s">
        <v>866</v>
      </c>
      <c r="DC19" s="295" t="s">
        <v>866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866</v>
      </c>
      <c r="DS19" s="295" t="s">
        <v>866</v>
      </c>
      <c r="DT19" s="292">
        <v>0</v>
      </c>
      <c r="DU19" s="295" t="s">
        <v>866</v>
      </c>
      <c r="DV19" s="295" t="s">
        <v>866</v>
      </c>
      <c r="DW19" s="295" t="s">
        <v>866</v>
      </c>
      <c r="DX19" s="295" t="s">
        <v>866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866</v>
      </c>
      <c r="EL19" s="295" t="s">
        <v>866</v>
      </c>
      <c r="EM19" s="295" t="s">
        <v>866</v>
      </c>
      <c r="EN19" s="292">
        <v>0</v>
      </c>
      <c r="EO19" s="292">
        <v>0</v>
      </c>
      <c r="EP19" s="295" t="s">
        <v>866</v>
      </c>
      <c r="EQ19" s="295" t="s">
        <v>866</v>
      </c>
      <c r="ER19" s="295" t="s">
        <v>866</v>
      </c>
      <c r="ES19" s="292">
        <v>0</v>
      </c>
      <c r="ET19" s="292">
        <v>0</v>
      </c>
      <c r="EU19" s="292">
        <f>SUM(EV19:FO19)</f>
        <v>63</v>
      </c>
      <c r="EV19" s="292">
        <v>0</v>
      </c>
      <c r="EW19" s="292">
        <v>0</v>
      </c>
      <c r="EX19" s="292">
        <v>0</v>
      </c>
      <c r="EY19" s="292">
        <v>0</v>
      </c>
      <c r="EZ19" s="292">
        <v>0</v>
      </c>
      <c r="FA19" s="292">
        <v>63</v>
      </c>
      <c r="FB19" s="292">
        <v>0</v>
      </c>
      <c r="FC19" s="292">
        <v>0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866</v>
      </c>
      <c r="FI19" s="295" t="s">
        <v>866</v>
      </c>
      <c r="FJ19" s="295" t="s">
        <v>866</v>
      </c>
      <c r="FK19" s="292">
        <v>0</v>
      </c>
      <c r="FL19" s="292">
        <v>0</v>
      </c>
      <c r="FM19" s="292">
        <v>0</v>
      </c>
      <c r="FN19" s="292">
        <v>0</v>
      </c>
      <c r="FO19" s="292">
        <v>0</v>
      </c>
    </row>
    <row r="20" spans="1:171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SUM(Y20,AT20,BO20,CJ20,DE20,DZ20,EU20)</f>
        <v>152</v>
      </c>
      <c r="E20" s="292">
        <f>SUM(Z20,AU20,BP20,CK20,DF20,EA20,EV20)</f>
        <v>0</v>
      </c>
      <c r="F20" s="292">
        <f>SUM(AA20,AV20,BQ20,CL20,DG20,EB20,EW20)</f>
        <v>0</v>
      </c>
      <c r="G20" s="292">
        <f>SUM(AB20,AW20,BR20,CM20,DH20,EC20,EX20)</f>
        <v>0</v>
      </c>
      <c r="H20" s="292">
        <f>SUM(AC20,AX20,BS20,CN20,DI20,ED20,EY20)</f>
        <v>116</v>
      </c>
      <c r="I20" s="292">
        <f>SUM(AD20,AY20,BT20,CO20,DJ20,EE20,EZ20)</f>
        <v>19</v>
      </c>
      <c r="J20" s="292">
        <f>SUM(AE20,AZ20,BU20,CP20,DK20,EF20,FA20)</f>
        <v>6</v>
      </c>
      <c r="K20" s="292">
        <f>SUM(AF20,BA20,BV20,CQ20,DL20,EG20,FB20)</f>
        <v>0</v>
      </c>
      <c r="L20" s="292">
        <f>SUM(AG20,BB20,BW20,CR20,DM20,EH20,FC20)</f>
        <v>0</v>
      </c>
      <c r="M20" s="292">
        <f>SUM(AH20,BC20,BX20,CS20,DN20,EI20,FD20)</f>
        <v>0</v>
      </c>
      <c r="N20" s="292">
        <f>SUM(AI20,BD20,BY20,CT20,DO20,EJ20,FE20)</f>
        <v>0</v>
      </c>
      <c r="O20" s="292">
        <f>SUM(AJ20,BE20,BZ20,CU20,DP20,EK20,FF20)</f>
        <v>11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0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866</v>
      </c>
      <c r="AK20" s="295" t="s">
        <v>866</v>
      </c>
      <c r="AL20" s="292">
        <v>0</v>
      </c>
      <c r="AM20" s="295" t="s">
        <v>866</v>
      </c>
      <c r="AN20" s="295" t="s">
        <v>866</v>
      </c>
      <c r="AO20" s="292">
        <v>0</v>
      </c>
      <c r="AP20" s="295" t="s">
        <v>866</v>
      </c>
      <c r="AQ20" s="292">
        <v>0</v>
      </c>
      <c r="AR20" s="295" t="s">
        <v>866</v>
      </c>
      <c r="AS20" s="292">
        <v>0</v>
      </c>
      <c r="AT20" s="292">
        <f>SUM(AU20:BN20)</f>
        <v>116</v>
      </c>
      <c r="AU20" s="292">
        <v>0</v>
      </c>
      <c r="AV20" s="292">
        <v>0</v>
      </c>
      <c r="AW20" s="292">
        <v>0</v>
      </c>
      <c r="AX20" s="292">
        <v>116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866</v>
      </c>
      <c r="BF20" s="295" t="s">
        <v>866</v>
      </c>
      <c r="BG20" s="295" t="s">
        <v>866</v>
      </c>
      <c r="BH20" s="295" t="s">
        <v>866</v>
      </c>
      <c r="BI20" s="295" t="s">
        <v>866</v>
      </c>
      <c r="BJ20" s="295" t="s">
        <v>866</v>
      </c>
      <c r="BK20" s="295" t="s">
        <v>866</v>
      </c>
      <c r="BL20" s="295" t="s">
        <v>866</v>
      </c>
      <c r="BM20" s="295" t="s">
        <v>866</v>
      </c>
      <c r="BN20" s="292"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866</v>
      </c>
      <c r="CC20" s="295" t="s">
        <v>866</v>
      </c>
      <c r="CD20" s="295" t="s">
        <v>866</v>
      </c>
      <c r="CE20" s="295" t="s">
        <v>866</v>
      </c>
      <c r="CF20" s="295" t="s">
        <v>866</v>
      </c>
      <c r="CG20" s="295" t="s">
        <v>866</v>
      </c>
      <c r="CH20" s="295" t="s">
        <v>866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866</v>
      </c>
      <c r="CX20" s="295" t="s">
        <v>866</v>
      </c>
      <c r="CY20" s="295" t="s">
        <v>866</v>
      </c>
      <c r="CZ20" s="295" t="s">
        <v>866</v>
      </c>
      <c r="DA20" s="295" t="s">
        <v>866</v>
      </c>
      <c r="DB20" s="295" t="s">
        <v>866</v>
      </c>
      <c r="DC20" s="295" t="s">
        <v>866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866</v>
      </c>
      <c r="DS20" s="295" t="s">
        <v>866</v>
      </c>
      <c r="DT20" s="292">
        <v>0</v>
      </c>
      <c r="DU20" s="295" t="s">
        <v>866</v>
      </c>
      <c r="DV20" s="295" t="s">
        <v>866</v>
      </c>
      <c r="DW20" s="295" t="s">
        <v>866</v>
      </c>
      <c r="DX20" s="295" t="s">
        <v>866</v>
      </c>
      <c r="DY20" s="292">
        <v>0</v>
      </c>
      <c r="DZ20" s="292">
        <f>SUM(EA20:ET20)</f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866</v>
      </c>
      <c r="EL20" s="295" t="s">
        <v>866</v>
      </c>
      <c r="EM20" s="295" t="s">
        <v>866</v>
      </c>
      <c r="EN20" s="292">
        <v>0</v>
      </c>
      <c r="EO20" s="292">
        <v>0</v>
      </c>
      <c r="EP20" s="295" t="s">
        <v>866</v>
      </c>
      <c r="EQ20" s="295" t="s">
        <v>866</v>
      </c>
      <c r="ER20" s="295" t="s">
        <v>866</v>
      </c>
      <c r="ES20" s="292">
        <v>0</v>
      </c>
      <c r="ET20" s="292">
        <v>0</v>
      </c>
      <c r="EU20" s="292">
        <f>SUM(EV20:FO20)</f>
        <v>36</v>
      </c>
      <c r="EV20" s="292">
        <v>0</v>
      </c>
      <c r="EW20" s="292">
        <v>0</v>
      </c>
      <c r="EX20" s="292">
        <v>0</v>
      </c>
      <c r="EY20" s="292">
        <v>0</v>
      </c>
      <c r="EZ20" s="292">
        <v>19</v>
      </c>
      <c r="FA20" s="292">
        <v>6</v>
      </c>
      <c r="FB20" s="292">
        <v>0</v>
      </c>
      <c r="FC20" s="292">
        <v>0</v>
      </c>
      <c r="FD20" s="292">
        <v>0</v>
      </c>
      <c r="FE20" s="292">
        <v>0</v>
      </c>
      <c r="FF20" s="292">
        <v>11</v>
      </c>
      <c r="FG20" s="292">
        <v>0</v>
      </c>
      <c r="FH20" s="295" t="s">
        <v>866</v>
      </c>
      <c r="FI20" s="295" t="s">
        <v>866</v>
      </c>
      <c r="FJ20" s="295" t="s">
        <v>866</v>
      </c>
      <c r="FK20" s="292">
        <v>0</v>
      </c>
      <c r="FL20" s="292">
        <v>0</v>
      </c>
      <c r="FM20" s="292">
        <v>0</v>
      </c>
      <c r="FN20" s="292">
        <v>0</v>
      </c>
      <c r="FO20" s="292">
        <v>0</v>
      </c>
    </row>
    <row r="21" spans="1:171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SUM(Y21,AT21,BO21,CJ21,DE21,DZ21,EU21)</f>
        <v>244</v>
      </c>
      <c r="E21" s="292">
        <f>SUM(Z21,AU21,BP21,CK21,DF21,EA21,EV21)</f>
        <v>0</v>
      </c>
      <c r="F21" s="292">
        <f>SUM(AA21,AV21,BQ21,CL21,DG21,EB21,EW21)</f>
        <v>0</v>
      </c>
      <c r="G21" s="292">
        <f>SUM(AB21,AW21,BR21,CM21,DH21,EC21,EX21)</f>
        <v>0</v>
      </c>
      <c r="H21" s="292">
        <f>SUM(AC21,AX21,BS21,CN21,DI21,ED21,EY21)</f>
        <v>107</v>
      </c>
      <c r="I21" s="292">
        <f>SUM(AD21,AY21,BT21,CO21,DJ21,EE21,EZ21)</f>
        <v>89</v>
      </c>
      <c r="J21" s="292">
        <f>SUM(AE21,AZ21,BU21,CP21,DK21,EF21,FA21)</f>
        <v>48</v>
      </c>
      <c r="K21" s="292">
        <f>SUM(AF21,BA21,BV21,CQ21,DL21,EG21,FB21)</f>
        <v>0</v>
      </c>
      <c r="L21" s="292">
        <f>SUM(AG21,BB21,BW21,CR21,DM21,EH21,FC21)</f>
        <v>0</v>
      </c>
      <c r="M21" s="292">
        <f>SUM(AH21,BC21,BX21,CS21,DN21,EI21,FD21)</f>
        <v>0</v>
      </c>
      <c r="N21" s="292">
        <f>SUM(AI21,BD21,BY21,CT21,DO21,EJ21,FE21)</f>
        <v>0</v>
      </c>
      <c r="O21" s="292">
        <f>SUM(AJ21,BE21,BZ21,CU21,DP21,EK21,FF21)</f>
        <v>0</v>
      </c>
      <c r="P21" s="292">
        <f>SUM(AK21,BF21,CA21,CV21,DQ21,EL21,FG21)</f>
        <v>0</v>
      </c>
      <c r="Q21" s="292">
        <f>SUM(AL21,BG21,CB21,CW21,DR21,EM21,FH21)</f>
        <v>0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0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866</v>
      </c>
      <c r="AK21" s="295" t="s">
        <v>866</v>
      </c>
      <c r="AL21" s="292">
        <v>0</v>
      </c>
      <c r="AM21" s="295" t="s">
        <v>866</v>
      </c>
      <c r="AN21" s="295" t="s">
        <v>866</v>
      </c>
      <c r="AO21" s="292">
        <v>0</v>
      </c>
      <c r="AP21" s="295" t="s">
        <v>866</v>
      </c>
      <c r="AQ21" s="292">
        <v>0</v>
      </c>
      <c r="AR21" s="295" t="s">
        <v>866</v>
      </c>
      <c r="AS21" s="292">
        <v>0</v>
      </c>
      <c r="AT21" s="292">
        <f>SUM(AU21:BN21)</f>
        <v>107</v>
      </c>
      <c r="AU21" s="292">
        <v>0</v>
      </c>
      <c r="AV21" s="292">
        <v>0</v>
      </c>
      <c r="AW21" s="292">
        <v>0</v>
      </c>
      <c r="AX21" s="292">
        <v>107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866</v>
      </c>
      <c r="BF21" s="295" t="s">
        <v>866</v>
      </c>
      <c r="BG21" s="295" t="s">
        <v>866</v>
      </c>
      <c r="BH21" s="295" t="s">
        <v>866</v>
      </c>
      <c r="BI21" s="295" t="s">
        <v>866</v>
      </c>
      <c r="BJ21" s="295" t="s">
        <v>866</v>
      </c>
      <c r="BK21" s="295" t="s">
        <v>866</v>
      </c>
      <c r="BL21" s="295" t="s">
        <v>866</v>
      </c>
      <c r="BM21" s="295" t="s">
        <v>866</v>
      </c>
      <c r="BN21" s="292"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866</v>
      </c>
      <c r="CC21" s="295" t="s">
        <v>866</v>
      </c>
      <c r="CD21" s="295" t="s">
        <v>866</v>
      </c>
      <c r="CE21" s="295" t="s">
        <v>866</v>
      </c>
      <c r="CF21" s="295" t="s">
        <v>866</v>
      </c>
      <c r="CG21" s="295" t="s">
        <v>866</v>
      </c>
      <c r="CH21" s="295" t="s">
        <v>866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866</v>
      </c>
      <c r="CX21" s="295" t="s">
        <v>866</v>
      </c>
      <c r="CY21" s="295" t="s">
        <v>866</v>
      </c>
      <c r="CZ21" s="295" t="s">
        <v>866</v>
      </c>
      <c r="DA21" s="295" t="s">
        <v>866</v>
      </c>
      <c r="DB21" s="295" t="s">
        <v>866</v>
      </c>
      <c r="DC21" s="295" t="s">
        <v>866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866</v>
      </c>
      <c r="DS21" s="295" t="s">
        <v>866</v>
      </c>
      <c r="DT21" s="292">
        <v>0</v>
      </c>
      <c r="DU21" s="295" t="s">
        <v>866</v>
      </c>
      <c r="DV21" s="295" t="s">
        <v>866</v>
      </c>
      <c r="DW21" s="295" t="s">
        <v>866</v>
      </c>
      <c r="DX21" s="295" t="s">
        <v>866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866</v>
      </c>
      <c r="EL21" s="295" t="s">
        <v>866</v>
      </c>
      <c r="EM21" s="295" t="s">
        <v>866</v>
      </c>
      <c r="EN21" s="292">
        <v>0</v>
      </c>
      <c r="EO21" s="292">
        <v>0</v>
      </c>
      <c r="EP21" s="295" t="s">
        <v>866</v>
      </c>
      <c r="EQ21" s="295" t="s">
        <v>866</v>
      </c>
      <c r="ER21" s="295" t="s">
        <v>866</v>
      </c>
      <c r="ES21" s="292">
        <v>0</v>
      </c>
      <c r="ET21" s="292">
        <v>0</v>
      </c>
      <c r="EU21" s="292">
        <f>SUM(EV21:FO21)</f>
        <v>137</v>
      </c>
      <c r="EV21" s="292">
        <v>0</v>
      </c>
      <c r="EW21" s="292">
        <v>0</v>
      </c>
      <c r="EX21" s="292">
        <v>0</v>
      </c>
      <c r="EY21" s="292">
        <v>0</v>
      </c>
      <c r="EZ21" s="292">
        <v>89</v>
      </c>
      <c r="FA21" s="292">
        <v>48</v>
      </c>
      <c r="FB21" s="292">
        <v>0</v>
      </c>
      <c r="FC21" s="292">
        <v>0</v>
      </c>
      <c r="FD21" s="292">
        <v>0</v>
      </c>
      <c r="FE21" s="292">
        <v>0</v>
      </c>
      <c r="FF21" s="292">
        <v>0</v>
      </c>
      <c r="FG21" s="292">
        <v>0</v>
      </c>
      <c r="FH21" s="295" t="s">
        <v>866</v>
      </c>
      <c r="FI21" s="295" t="s">
        <v>866</v>
      </c>
      <c r="FJ21" s="295" t="s">
        <v>866</v>
      </c>
      <c r="FK21" s="292">
        <v>0</v>
      </c>
      <c r="FL21" s="292">
        <v>0</v>
      </c>
      <c r="FM21" s="292">
        <v>0</v>
      </c>
      <c r="FN21" s="292">
        <v>0</v>
      </c>
      <c r="FO21" s="292">
        <v>0</v>
      </c>
    </row>
    <row r="22" spans="1:171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SUM(Y22,AT22,BO22,CJ22,DE22,DZ22,EU22)</f>
        <v>0</v>
      </c>
      <c r="E22" s="292">
        <f>SUM(Z22,AU22,BP22,CK22,DF22,EA22,EV22)</f>
        <v>0</v>
      </c>
      <c r="F22" s="292">
        <f>SUM(AA22,AV22,BQ22,CL22,DG22,EB22,EW22)</f>
        <v>0</v>
      </c>
      <c r="G22" s="292">
        <f>SUM(AB22,AW22,BR22,CM22,DH22,EC22,EX22)</f>
        <v>0</v>
      </c>
      <c r="H22" s="292">
        <f>SUM(AC22,AX22,BS22,CN22,DI22,ED22,EY22)</f>
        <v>0</v>
      </c>
      <c r="I22" s="292">
        <f>SUM(AD22,AY22,BT22,CO22,DJ22,EE22,EZ22)</f>
        <v>0</v>
      </c>
      <c r="J22" s="292">
        <f>SUM(AE22,AZ22,BU22,CP22,DK22,EF22,FA22)</f>
        <v>0</v>
      </c>
      <c r="K22" s="292">
        <f>SUM(AF22,BA22,BV22,CQ22,DL22,EG22,FB22)</f>
        <v>0</v>
      </c>
      <c r="L22" s="292">
        <f>SUM(AG22,BB22,BW22,CR22,DM22,EH22,FC22)</f>
        <v>0</v>
      </c>
      <c r="M22" s="292">
        <f>SUM(AH22,BC22,BX22,CS22,DN22,EI22,FD22)</f>
        <v>0</v>
      </c>
      <c r="N22" s="292">
        <f>SUM(AI22,BD22,BY22,CT22,DO22,EJ22,FE22)</f>
        <v>0</v>
      </c>
      <c r="O22" s="292">
        <f>SUM(AJ22,BE22,BZ22,CU22,DP22,EK22,FF22)</f>
        <v>0</v>
      </c>
      <c r="P22" s="292">
        <f>SUM(AK22,BF22,CA22,CV22,DQ22,EL22,FG22)</f>
        <v>0</v>
      </c>
      <c r="Q22" s="292">
        <f>SUM(AL22,BG22,CB22,CW22,DR22,EM22,FH22)</f>
        <v>0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0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866</v>
      </c>
      <c r="AK22" s="295" t="s">
        <v>866</v>
      </c>
      <c r="AL22" s="292">
        <v>0</v>
      </c>
      <c r="AM22" s="295" t="s">
        <v>866</v>
      </c>
      <c r="AN22" s="295" t="s">
        <v>866</v>
      </c>
      <c r="AO22" s="292">
        <v>0</v>
      </c>
      <c r="AP22" s="295" t="s">
        <v>866</v>
      </c>
      <c r="AQ22" s="292">
        <v>0</v>
      </c>
      <c r="AR22" s="295" t="s">
        <v>866</v>
      </c>
      <c r="AS22" s="292">
        <v>0</v>
      </c>
      <c r="AT22" s="292">
        <f>SUM(AU22:BN22)</f>
        <v>0</v>
      </c>
      <c r="AU22" s="292">
        <v>0</v>
      </c>
      <c r="AV22" s="292">
        <v>0</v>
      </c>
      <c r="AW22" s="292">
        <v>0</v>
      </c>
      <c r="AX22" s="292">
        <v>0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866</v>
      </c>
      <c r="BF22" s="295" t="s">
        <v>866</v>
      </c>
      <c r="BG22" s="295" t="s">
        <v>866</v>
      </c>
      <c r="BH22" s="295" t="s">
        <v>866</v>
      </c>
      <c r="BI22" s="295" t="s">
        <v>866</v>
      </c>
      <c r="BJ22" s="295" t="s">
        <v>866</v>
      </c>
      <c r="BK22" s="295" t="s">
        <v>866</v>
      </c>
      <c r="BL22" s="295" t="s">
        <v>866</v>
      </c>
      <c r="BM22" s="295" t="s">
        <v>866</v>
      </c>
      <c r="BN22" s="292"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866</v>
      </c>
      <c r="CC22" s="295" t="s">
        <v>866</v>
      </c>
      <c r="CD22" s="295" t="s">
        <v>866</v>
      </c>
      <c r="CE22" s="295" t="s">
        <v>866</v>
      </c>
      <c r="CF22" s="295" t="s">
        <v>866</v>
      </c>
      <c r="CG22" s="295" t="s">
        <v>866</v>
      </c>
      <c r="CH22" s="295" t="s">
        <v>866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866</v>
      </c>
      <c r="CX22" s="295" t="s">
        <v>866</v>
      </c>
      <c r="CY22" s="295" t="s">
        <v>866</v>
      </c>
      <c r="CZ22" s="295" t="s">
        <v>866</v>
      </c>
      <c r="DA22" s="295" t="s">
        <v>866</v>
      </c>
      <c r="DB22" s="295" t="s">
        <v>866</v>
      </c>
      <c r="DC22" s="295" t="s">
        <v>866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866</v>
      </c>
      <c r="DS22" s="295" t="s">
        <v>866</v>
      </c>
      <c r="DT22" s="292">
        <v>0</v>
      </c>
      <c r="DU22" s="295" t="s">
        <v>866</v>
      </c>
      <c r="DV22" s="295" t="s">
        <v>866</v>
      </c>
      <c r="DW22" s="295" t="s">
        <v>866</v>
      </c>
      <c r="DX22" s="295" t="s">
        <v>866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866</v>
      </c>
      <c r="EL22" s="295" t="s">
        <v>866</v>
      </c>
      <c r="EM22" s="295" t="s">
        <v>866</v>
      </c>
      <c r="EN22" s="292">
        <v>0</v>
      </c>
      <c r="EO22" s="292">
        <v>0</v>
      </c>
      <c r="EP22" s="295" t="s">
        <v>866</v>
      </c>
      <c r="EQ22" s="295" t="s">
        <v>866</v>
      </c>
      <c r="ER22" s="295" t="s">
        <v>866</v>
      </c>
      <c r="ES22" s="292">
        <v>0</v>
      </c>
      <c r="ET22" s="292">
        <v>0</v>
      </c>
      <c r="EU22" s="292">
        <f>SUM(EV22:FO22)</f>
        <v>0</v>
      </c>
      <c r="EV22" s="292">
        <v>0</v>
      </c>
      <c r="EW22" s="292">
        <v>0</v>
      </c>
      <c r="EX22" s="292">
        <v>0</v>
      </c>
      <c r="EY22" s="292">
        <v>0</v>
      </c>
      <c r="EZ22" s="292">
        <v>0</v>
      </c>
      <c r="FA22" s="292">
        <v>0</v>
      </c>
      <c r="FB22" s="292">
        <v>0</v>
      </c>
      <c r="FC22" s="292">
        <v>0</v>
      </c>
      <c r="FD22" s="292">
        <v>0</v>
      </c>
      <c r="FE22" s="292">
        <v>0</v>
      </c>
      <c r="FF22" s="292">
        <v>0</v>
      </c>
      <c r="FG22" s="292">
        <v>0</v>
      </c>
      <c r="FH22" s="295" t="s">
        <v>866</v>
      </c>
      <c r="FI22" s="295" t="s">
        <v>866</v>
      </c>
      <c r="FJ22" s="295" t="s">
        <v>866</v>
      </c>
      <c r="FK22" s="292">
        <v>0</v>
      </c>
      <c r="FL22" s="292">
        <v>0</v>
      </c>
      <c r="FM22" s="292">
        <v>0</v>
      </c>
      <c r="FN22" s="292">
        <v>0</v>
      </c>
      <c r="FO22" s="292">
        <v>0</v>
      </c>
    </row>
    <row r="23" spans="1:171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SUM(Y23,AT23,BO23,CJ23,DE23,DZ23,EU23)</f>
        <v>293</v>
      </c>
      <c r="E23" s="292">
        <f>SUM(Z23,AU23,BP23,CK23,DF23,EA23,EV23)</f>
        <v>42</v>
      </c>
      <c r="F23" s="292">
        <f>SUM(AA23,AV23,BQ23,CL23,DG23,EB23,EW23)</f>
        <v>0</v>
      </c>
      <c r="G23" s="292">
        <f>SUM(AB23,AW23,BR23,CM23,DH23,EC23,EX23)</f>
        <v>0</v>
      </c>
      <c r="H23" s="292">
        <f>SUM(AC23,AX23,BS23,CN23,DI23,ED23,EY23)</f>
        <v>19</v>
      </c>
      <c r="I23" s="292">
        <f>SUM(AD23,AY23,BT23,CO23,DJ23,EE23,EZ23)</f>
        <v>24</v>
      </c>
      <c r="J23" s="292">
        <f>SUM(AE23,AZ23,BU23,CP23,DK23,EF23,FA23)</f>
        <v>5</v>
      </c>
      <c r="K23" s="292">
        <f>SUM(AF23,BA23,BV23,CQ23,DL23,EG23,FB23)</f>
        <v>0</v>
      </c>
      <c r="L23" s="292">
        <f>SUM(AG23,BB23,BW23,CR23,DM23,EH23,FC23)</f>
        <v>0</v>
      </c>
      <c r="M23" s="292">
        <f>SUM(AH23,BC23,BX23,CS23,DN23,EI23,FD23)</f>
        <v>0</v>
      </c>
      <c r="N23" s="292">
        <f>SUM(AI23,BD23,BY23,CT23,DO23,EJ23,FE23)</f>
        <v>28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161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14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866</v>
      </c>
      <c r="AK23" s="295" t="s">
        <v>866</v>
      </c>
      <c r="AL23" s="292">
        <v>0</v>
      </c>
      <c r="AM23" s="295" t="s">
        <v>866</v>
      </c>
      <c r="AN23" s="295" t="s">
        <v>866</v>
      </c>
      <c r="AO23" s="292">
        <v>0</v>
      </c>
      <c r="AP23" s="295" t="s">
        <v>866</v>
      </c>
      <c r="AQ23" s="292">
        <v>0</v>
      </c>
      <c r="AR23" s="295" t="s">
        <v>866</v>
      </c>
      <c r="AS23" s="292">
        <v>0</v>
      </c>
      <c r="AT23" s="292">
        <f>SUM(AU23:BN23)</f>
        <v>0</v>
      </c>
      <c r="AU23" s="292">
        <v>0</v>
      </c>
      <c r="AV23" s="292">
        <v>0</v>
      </c>
      <c r="AW23" s="292">
        <v>0</v>
      </c>
      <c r="AX23" s="292">
        <v>0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866</v>
      </c>
      <c r="BF23" s="295" t="s">
        <v>866</v>
      </c>
      <c r="BG23" s="295" t="s">
        <v>866</v>
      </c>
      <c r="BH23" s="295" t="s">
        <v>866</v>
      </c>
      <c r="BI23" s="295" t="s">
        <v>866</v>
      </c>
      <c r="BJ23" s="295" t="s">
        <v>866</v>
      </c>
      <c r="BK23" s="295" t="s">
        <v>866</v>
      </c>
      <c r="BL23" s="295" t="s">
        <v>866</v>
      </c>
      <c r="BM23" s="295" t="s">
        <v>866</v>
      </c>
      <c r="BN23" s="292"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866</v>
      </c>
      <c r="CC23" s="295" t="s">
        <v>866</v>
      </c>
      <c r="CD23" s="295" t="s">
        <v>866</v>
      </c>
      <c r="CE23" s="295" t="s">
        <v>866</v>
      </c>
      <c r="CF23" s="295" t="s">
        <v>866</v>
      </c>
      <c r="CG23" s="295" t="s">
        <v>866</v>
      </c>
      <c r="CH23" s="295" t="s">
        <v>866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866</v>
      </c>
      <c r="CX23" s="295" t="s">
        <v>866</v>
      </c>
      <c r="CY23" s="295" t="s">
        <v>866</v>
      </c>
      <c r="CZ23" s="295" t="s">
        <v>866</v>
      </c>
      <c r="DA23" s="295" t="s">
        <v>866</v>
      </c>
      <c r="DB23" s="295" t="s">
        <v>866</v>
      </c>
      <c r="DC23" s="295" t="s">
        <v>866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866</v>
      </c>
      <c r="DS23" s="295" t="s">
        <v>866</v>
      </c>
      <c r="DT23" s="292">
        <v>0</v>
      </c>
      <c r="DU23" s="295" t="s">
        <v>866</v>
      </c>
      <c r="DV23" s="295" t="s">
        <v>866</v>
      </c>
      <c r="DW23" s="295" t="s">
        <v>866</v>
      </c>
      <c r="DX23" s="295" t="s">
        <v>866</v>
      </c>
      <c r="DY23" s="292">
        <v>0</v>
      </c>
      <c r="DZ23" s="292">
        <f>SUM(EA23:ET23)</f>
        <v>161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866</v>
      </c>
      <c r="EL23" s="295" t="s">
        <v>866</v>
      </c>
      <c r="EM23" s="295" t="s">
        <v>866</v>
      </c>
      <c r="EN23" s="292">
        <v>161</v>
      </c>
      <c r="EO23" s="292">
        <v>0</v>
      </c>
      <c r="EP23" s="295" t="s">
        <v>866</v>
      </c>
      <c r="EQ23" s="295" t="s">
        <v>866</v>
      </c>
      <c r="ER23" s="295" t="s">
        <v>866</v>
      </c>
      <c r="ES23" s="292">
        <v>0</v>
      </c>
      <c r="ET23" s="292">
        <v>0</v>
      </c>
      <c r="EU23" s="292">
        <f>SUM(EV23:FO23)</f>
        <v>132</v>
      </c>
      <c r="EV23" s="292">
        <v>42</v>
      </c>
      <c r="EW23" s="292">
        <v>0</v>
      </c>
      <c r="EX23" s="292">
        <v>0</v>
      </c>
      <c r="EY23" s="292">
        <v>19</v>
      </c>
      <c r="EZ23" s="292">
        <v>24</v>
      </c>
      <c r="FA23" s="292">
        <v>5</v>
      </c>
      <c r="FB23" s="292">
        <v>0</v>
      </c>
      <c r="FC23" s="292">
        <v>0</v>
      </c>
      <c r="FD23" s="292">
        <v>0</v>
      </c>
      <c r="FE23" s="292">
        <v>28</v>
      </c>
      <c r="FF23" s="292">
        <v>0</v>
      </c>
      <c r="FG23" s="292">
        <v>0</v>
      </c>
      <c r="FH23" s="295" t="s">
        <v>866</v>
      </c>
      <c r="FI23" s="295" t="s">
        <v>866</v>
      </c>
      <c r="FJ23" s="295" t="s">
        <v>866</v>
      </c>
      <c r="FK23" s="292">
        <v>0</v>
      </c>
      <c r="FL23" s="292">
        <v>0</v>
      </c>
      <c r="FM23" s="292">
        <v>0</v>
      </c>
      <c r="FN23" s="292">
        <v>0</v>
      </c>
      <c r="FO23" s="292">
        <v>14</v>
      </c>
    </row>
    <row r="24" spans="1:171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SUM(Y24,AT24,BO24,CJ24,DE24,DZ24,EU24)</f>
        <v>126</v>
      </c>
      <c r="E24" s="292">
        <f>SUM(Z24,AU24,BP24,CK24,DF24,EA24,EV24)</f>
        <v>0</v>
      </c>
      <c r="F24" s="292">
        <f>SUM(AA24,AV24,BQ24,CL24,DG24,EB24,EW24)</f>
        <v>0</v>
      </c>
      <c r="G24" s="292">
        <f>SUM(AB24,AW24,BR24,CM24,DH24,EC24,EX24)</f>
        <v>0</v>
      </c>
      <c r="H24" s="292">
        <f>SUM(AC24,AX24,BS24,CN24,DI24,ED24,EY24)</f>
        <v>58</v>
      </c>
      <c r="I24" s="292">
        <f>SUM(AD24,AY24,BT24,CO24,DJ24,EE24,EZ24)</f>
        <v>58</v>
      </c>
      <c r="J24" s="292">
        <f>SUM(AE24,AZ24,BU24,CP24,DK24,EF24,FA24)</f>
        <v>10</v>
      </c>
      <c r="K24" s="292">
        <f>SUM(AF24,BA24,BV24,CQ24,DL24,EG24,FB24)</f>
        <v>0</v>
      </c>
      <c r="L24" s="292">
        <f>SUM(AG24,BB24,BW24,CR24,DM24,EH24,FC24)</f>
        <v>0</v>
      </c>
      <c r="M24" s="292">
        <f>SUM(AH24,BC24,BX24,CS24,DN24,EI24,FD24)</f>
        <v>0</v>
      </c>
      <c r="N24" s="292">
        <f>SUM(AI24,BD24,BY24,CT24,DO24,EJ24,FE24)</f>
        <v>0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0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0</v>
      </c>
      <c r="Y24" s="292">
        <f>SUM(Z24:AS24)</f>
        <v>0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866</v>
      </c>
      <c r="AK24" s="295" t="s">
        <v>866</v>
      </c>
      <c r="AL24" s="292">
        <v>0</v>
      </c>
      <c r="AM24" s="295" t="s">
        <v>866</v>
      </c>
      <c r="AN24" s="295" t="s">
        <v>866</v>
      </c>
      <c r="AO24" s="292">
        <v>0</v>
      </c>
      <c r="AP24" s="295" t="s">
        <v>866</v>
      </c>
      <c r="AQ24" s="292">
        <v>0</v>
      </c>
      <c r="AR24" s="295" t="s">
        <v>866</v>
      </c>
      <c r="AS24" s="292">
        <v>0</v>
      </c>
      <c r="AT24" s="292">
        <f>SUM(AU24:BN24)</f>
        <v>0</v>
      </c>
      <c r="AU24" s="292">
        <v>0</v>
      </c>
      <c r="AV24" s="292">
        <v>0</v>
      </c>
      <c r="AW24" s="292">
        <v>0</v>
      </c>
      <c r="AX24" s="292">
        <v>0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866</v>
      </c>
      <c r="BF24" s="295" t="s">
        <v>866</v>
      </c>
      <c r="BG24" s="295" t="s">
        <v>866</v>
      </c>
      <c r="BH24" s="295" t="s">
        <v>866</v>
      </c>
      <c r="BI24" s="295" t="s">
        <v>866</v>
      </c>
      <c r="BJ24" s="295" t="s">
        <v>866</v>
      </c>
      <c r="BK24" s="295" t="s">
        <v>866</v>
      </c>
      <c r="BL24" s="295" t="s">
        <v>866</v>
      </c>
      <c r="BM24" s="295" t="s">
        <v>866</v>
      </c>
      <c r="BN24" s="292"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866</v>
      </c>
      <c r="CC24" s="295" t="s">
        <v>866</v>
      </c>
      <c r="CD24" s="295" t="s">
        <v>866</v>
      </c>
      <c r="CE24" s="295" t="s">
        <v>866</v>
      </c>
      <c r="CF24" s="295" t="s">
        <v>866</v>
      </c>
      <c r="CG24" s="295" t="s">
        <v>866</v>
      </c>
      <c r="CH24" s="295" t="s">
        <v>866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866</v>
      </c>
      <c r="CX24" s="295" t="s">
        <v>866</v>
      </c>
      <c r="CY24" s="295" t="s">
        <v>866</v>
      </c>
      <c r="CZ24" s="295" t="s">
        <v>866</v>
      </c>
      <c r="DA24" s="295" t="s">
        <v>866</v>
      </c>
      <c r="DB24" s="295" t="s">
        <v>866</v>
      </c>
      <c r="DC24" s="295" t="s">
        <v>866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866</v>
      </c>
      <c r="DS24" s="295" t="s">
        <v>866</v>
      </c>
      <c r="DT24" s="292">
        <v>0</v>
      </c>
      <c r="DU24" s="295" t="s">
        <v>866</v>
      </c>
      <c r="DV24" s="295" t="s">
        <v>866</v>
      </c>
      <c r="DW24" s="295" t="s">
        <v>866</v>
      </c>
      <c r="DX24" s="295" t="s">
        <v>866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866</v>
      </c>
      <c r="EL24" s="295" t="s">
        <v>866</v>
      </c>
      <c r="EM24" s="295" t="s">
        <v>866</v>
      </c>
      <c r="EN24" s="292">
        <v>0</v>
      </c>
      <c r="EO24" s="292">
        <v>0</v>
      </c>
      <c r="EP24" s="295" t="s">
        <v>866</v>
      </c>
      <c r="EQ24" s="295" t="s">
        <v>866</v>
      </c>
      <c r="ER24" s="295" t="s">
        <v>866</v>
      </c>
      <c r="ES24" s="292">
        <v>0</v>
      </c>
      <c r="ET24" s="292">
        <v>0</v>
      </c>
      <c r="EU24" s="292">
        <f>SUM(EV24:FO24)</f>
        <v>126</v>
      </c>
      <c r="EV24" s="292">
        <v>0</v>
      </c>
      <c r="EW24" s="292">
        <v>0</v>
      </c>
      <c r="EX24" s="292">
        <v>0</v>
      </c>
      <c r="EY24" s="292">
        <v>58</v>
      </c>
      <c r="EZ24" s="292">
        <v>58</v>
      </c>
      <c r="FA24" s="292">
        <v>10</v>
      </c>
      <c r="FB24" s="292">
        <v>0</v>
      </c>
      <c r="FC24" s="292">
        <v>0</v>
      </c>
      <c r="FD24" s="292">
        <v>0</v>
      </c>
      <c r="FE24" s="292">
        <v>0</v>
      </c>
      <c r="FF24" s="292">
        <v>0</v>
      </c>
      <c r="FG24" s="292">
        <v>0</v>
      </c>
      <c r="FH24" s="295" t="s">
        <v>866</v>
      </c>
      <c r="FI24" s="295" t="s">
        <v>866</v>
      </c>
      <c r="FJ24" s="295" t="s">
        <v>866</v>
      </c>
      <c r="FK24" s="292">
        <v>0</v>
      </c>
      <c r="FL24" s="292">
        <v>0</v>
      </c>
      <c r="FM24" s="292">
        <v>0</v>
      </c>
      <c r="FN24" s="292">
        <v>0</v>
      </c>
      <c r="FO24" s="292">
        <v>0</v>
      </c>
    </row>
    <row r="25" spans="1:171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SUM(Y25,AT25,BO25,CJ25,DE25,DZ25,EU25)</f>
        <v>37</v>
      </c>
      <c r="E25" s="292">
        <f>SUM(Z25,AU25,BP25,CK25,DF25,EA25,EV25)</f>
        <v>0</v>
      </c>
      <c r="F25" s="292">
        <f>SUM(AA25,AV25,BQ25,CL25,DG25,EB25,EW25)</f>
        <v>0</v>
      </c>
      <c r="G25" s="292">
        <f>SUM(AB25,AW25,BR25,CM25,DH25,EC25,EX25)</f>
        <v>0</v>
      </c>
      <c r="H25" s="292">
        <f>SUM(AC25,AX25,BS25,CN25,DI25,ED25,EY25)</f>
        <v>15</v>
      </c>
      <c r="I25" s="292">
        <f>SUM(AD25,AY25,BT25,CO25,DJ25,EE25,EZ25)</f>
        <v>19</v>
      </c>
      <c r="J25" s="292">
        <f>SUM(AE25,AZ25,BU25,CP25,DK25,EF25,FA25)</f>
        <v>3</v>
      </c>
      <c r="K25" s="292">
        <f>SUM(AF25,BA25,BV25,CQ25,DL25,EG25,FB25)</f>
        <v>0</v>
      </c>
      <c r="L25" s="292">
        <f>SUM(AG25,BB25,BW25,CR25,DM25,EH25,FC25)</f>
        <v>0</v>
      </c>
      <c r="M25" s="292">
        <f>SUM(AH25,BC25,BX25,CS25,DN25,EI25,FD25)</f>
        <v>0</v>
      </c>
      <c r="N25" s="292">
        <f>SUM(AI25,BD25,BY25,CT25,DO25,EJ25,FE25)</f>
        <v>0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0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0</v>
      </c>
      <c r="X25" s="292">
        <f>SUM(AS25,BN25,CI25,DD25,DY25,ET25,FO25)</f>
        <v>0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866</v>
      </c>
      <c r="AK25" s="295" t="s">
        <v>866</v>
      </c>
      <c r="AL25" s="292">
        <v>0</v>
      </c>
      <c r="AM25" s="295" t="s">
        <v>866</v>
      </c>
      <c r="AN25" s="295" t="s">
        <v>866</v>
      </c>
      <c r="AO25" s="292">
        <v>0</v>
      </c>
      <c r="AP25" s="295" t="s">
        <v>866</v>
      </c>
      <c r="AQ25" s="292">
        <v>0</v>
      </c>
      <c r="AR25" s="295" t="s">
        <v>866</v>
      </c>
      <c r="AS25" s="292">
        <v>0</v>
      </c>
      <c r="AT25" s="292">
        <f>SUM(AU25:BN25)</f>
        <v>0</v>
      </c>
      <c r="AU25" s="292">
        <v>0</v>
      </c>
      <c r="AV25" s="292">
        <v>0</v>
      </c>
      <c r="AW25" s="292">
        <v>0</v>
      </c>
      <c r="AX25" s="292">
        <v>0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866</v>
      </c>
      <c r="BF25" s="295" t="s">
        <v>866</v>
      </c>
      <c r="BG25" s="295" t="s">
        <v>866</v>
      </c>
      <c r="BH25" s="295" t="s">
        <v>866</v>
      </c>
      <c r="BI25" s="295" t="s">
        <v>866</v>
      </c>
      <c r="BJ25" s="295" t="s">
        <v>866</v>
      </c>
      <c r="BK25" s="295" t="s">
        <v>866</v>
      </c>
      <c r="BL25" s="295" t="s">
        <v>866</v>
      </c>
      <c r="BM25" s="295" t="s">
        <v>866</v>
      </c>
      <c r="BN25" s="292"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866</v>
      </c>
      <c r="CC25" s="295" t="s">
        <v>866</v>
      </c>
      <c r="CD25" s="295" t="s">
        <v>866</v>
      </c>
      <c r="CE25" s="295" t="s">
        <v>866</v>
      </c>
      <c r="CF25" s="295" t="s">
        <v>866</v>
      </c>
      <c r="CG25" s="295" t="s">
        <v>866</v>
      </c>
      <c r="CH25" s="295" t="s">
        <v>866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866</v>
      </c>
      <c r="CX25" s="295" t="s">
        <v>866</v>
      </c>
      <c r="CY25" s="295" t="s">
        <v>866</v>
      </c>
      <c r="CZ25" s="295" t="s">
        <v>866</v>
      </c>
      <c r="DA25" s="295" t="s">
        <v>866</v>
      </c>
      <c r="DB25" s="295" t="s">
        <v>866</v>
      </c>
      <c r="DC25" s="295" t="s">
        <v>866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866</v>
      </c>
      <c r="DS25" s="295" t="s">
        <v>866</v>
      </c>
      <c r="DT25" s="292">
        <v>0</v>
      </c>
      <c r="DU25" s="295" t="s">
        <v>866</v>
      </c>
      <c r="DV25" s="295" t="s">
        <v>866</v>
      </c>
      <c r="DW25" s="295" t="s">
        <v>866</v>
      </c>
      <c r="DX25" s="295" t="s">
        <v>866</v>
      </c>
      <c r="DY25" s="292">
        <v>0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866</v>
      </c>
      <c r="EL25" s="295" t="s">
        <v>866</v>
      </c>
      <c r="EM25" s="295" t="s">
        <v>866</v>
      </c>
      <c r="EN25" s="292">
        <v>0</v>
      </c>
      <c r="EO25" s="292">
        <v>0</v>
      </c>
      <c r="EP25" s="295" t="s">
        <v>866</v>
      </c>
      <c r="EQ25" s="295" t="s">
        <v>866</v>
      </c>
      <c r="ER25" s="295" t="s">
        <v>866</v>
      </c>
      <c r="ES25" s="292">
        <v>0</v>
      </c>
      <c r="ET25" s="292">
        <v>0</v>
      </c>
      <c r="EU25" s="292">
        <f>SUM(EV25:FO25)</f>
        <v>37</v>
      </c>
      <c r="EV25" s="292">
        <v>0</v>
      </c>
      <c r="EW25" s="292">
        <v>0</v>
      </c>
      <c r="EX25" s="292">
        <v>0</v>
      </c>
      <c r="EY25" s="292">
        <v>15</v>
      </c>
      <c r="EZ25" s="292">
        <v>19</v>
      </c>
      <c r="FA25" s="292">
        <v>3</v>
      </c>
      <c r="FB25" s="292">
        <v>0</v>
      </c>
      <c r="FC25" s="292">
        <v>0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866</v>
      </c>
      <c r="FI25" s="295" t="s">
        <v>866</v>
      </c>
      <c r="FJ25" s="295" t="s">
        <v>866</v>
      </c>
      <c r="FK25" s="292">
        <v>0</v>
      </c>
      <c r="FL25" s="292">
        <v>0</v>
      </c>
      <c r="FM25" s="292">
        <v>0</v>
      </c>
      <c r="FN25" s="292">
        <v>0</v>
      </c>
      <c r="FO25" s="292">
        <v>0</v>
      </c>
    </row>
    <row r="26" spans="1:171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SUM(Y26,AT26,BO26,CJ26,DE26,DZ26,EU26)</f>
        <v>4</v>
      </c>
      <c r="E26" s="292">
        <f>SUM(Z26,AU26,BP26,CK26,DF26,EA26,EV26)</f>
        <v>0</v>
      </c>
      <c r="F26" s="292">
        <f>SUM(AA26,AV26,BQ26,CL26,DG26,EB26,EW26)</f>
        <v>0</v>
      </c>
      <c r="G26" s="292">
        <f>SUM(AB26,AW26,BR26,CM26,DH26,EC26,EX26)</f>
        <v>0</v>
      </c>
      <c r="H26" s="292">
        <f>SUM(AC26,AX26,BS26,CN26,DI26,ED26,EY26)</f>
        <v>0</v>
      </c>
      <c r="I26" s="292">
        <f>SUM(AD26,AY26,BT26,CO26,DJ26,EE26,EZ26)</f>
        <v>0</v>
      </c>
      <c r="J26" s="292">
        <f>SUM(AE26,AZ26,BU26,CP26,DK26,EF26,FA26)</f>
        <v>0</v>
      </c>
      <c r="K26" s="292">
        <f>SUM(AF26,BA26,BV26,CQ26,DL26,EG26,FB26)</f>
        <v>0</v>
      </c>
      <c r="L26" s="292">
        <f>SUM(AG26,BB26,BW26,CR26,DM26,EH26,FC26)</f>
        <v>0</v>
      </c>
      <c r="M26" s="292">
        <f>SUM(AH26,BC26,BX26,CS26,DN26,EI26,FD26)</f>
        <v>0</v>
      </c>
      <c r="N26" s="292">
        <f>SUM(AI26,BD26,BY26,CT26,DO26,EJ26,FE26)</f>
        <v>0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0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4</v>
      </c>
      <c r="Y26" s="292">
        <f>SUM(Z26:AS26)</f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866</v>
      </c>
      <c r="AK26" s="295" t="s">
        <v>866</v>
      </c>
      <c r="AL26" s="292">
        <v>0</v>
      </c>
      <c r="AM26" s="295" t="s">
        <v>866</v>
      </c>
      <c r="AN26" s="295" t="s">
        <v>866</v>
      </c>
      <c r="AO26" s="292">
        <v>0</v>
      </c>
      <c r="AP26" s="295" t="s">
        <v>866</v>
      </c>
      <c r="AQ26" s="292">
        <v>0</v>
      </c>
      <c r="AR26" s="295" t="s">
        <v>866</v>
      </c>
      <c r="AS26" s="292">
        <v>0</v>
      </c>
      <c r="AT26" s="292">
        <f>SUM(AU26:BN26)</f>
        <v>0</v>
      </c>
      <c r="AU26" s="292">
        <v>0</v>
      </c>
      <c r="AV26" s="292">
        <v>0</v>
      </c>
      <c r="AW26" s="292">
        <v>0</v>
      </c>
      <c r="AX26" s="292">
        <v>0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866</v>
      </c>
      <c r="BF26" s="295" t="s">
        <v>866</v>
      </c>
      <c r="BG26" s="295" t="s">
        <v>866</v>
      </c>
      <c r="BH26" s="295" t="s">
        <v>866</v>
      </c>
      <c r="BI26" s="295" t="s">
        <v>866</v>
      </c>
      <c r="BJ26" s="295" t="s">
        <v>866</v>
      </c>
      <c r="BK26" s="295" t="s">
        <v>866</v>
      </c>
      <c r="BL26" s="295" t="s">
        <v>866</v>
      </c>
      <c r="BM26" s="295" t="s">
        <v>866</v>
      </c>
      <c r="BN26" s="292"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866</v>
      </c>
      <c r="CC26" s="295" t="s">
        <v>866</v>
      </c>
      <c r="CD26" s="295" t="s">
        <v>866</v>
      </c>
      <c r="CE26" s="295" t="s">
        <v>866</v>
      </c>
      <c r="CF26" s="295" t="s">
        <v>866</v>
      </c>
      <c r="CG26" s="295" t="s">
        <v>866</v>
      </c>
      <c r="CH26" s="295" t="s">
        <v>866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866</v>
      </c>
      <c r="CX26" s="295" t="s">
        <v>866</v>
      </c>
      <c r="CY26" s="295" t="s">
        <v>866</v>
      </c>
      <c r="CZ26" s="295" t="s">
        <v>866</v>
      </c>
      <c r="DA26" s="295" t="s">
        <v>866</v>
      </c>
      <c r="DB26" s="295" t="s">
        <v>866</v>
      </c>
      <c r="DC26" s="295" t="s">
        <v>866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866</v>
      </c>
      <c r="DS26" s="295" t="s">
        <v>866</v>
      </c>
      <c r="DT26" s="292">
        <v>0</v>
      </c>
      <c r="DU26" s="295" t="s">
        <v>866</v>
      </c>
      <c r="DV26" s="295" t="s">
        <v>866</v>
      </c>
      <c r="DW26" s="295" t="s">
        <v>866</v>
      </c>
      <c r="DX26" s="295" t="s">
        <v>866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866</v>
      </c>
      <c r="EL26" s="295" t="s">
        <v>866</v>
      </c>
      <c r="EM26" s="295" t="s">
        <v>866</v>
      </c>
      <c r="EN26" s="292">
        <v>0</v>
      </c>
      <c r="EO26" s="292">
        <v>0</v>
      </c>
      <c r="EP26" s="295" t="s">
        <v>866</v>
      </c>
      <c r="EQ26" s="295" t="s">
        <v>866</v>
      </c>
      <c r="ER26" s="295" t="s">
        <v>866</v>
      </c>
      <c r="ES26" s="292">
        <v>0</v>
      </c>
      <c r="ET26" s="292">
        <v>0</v>
      </c>
      <c r="EU26" s="292">
        <f>SUM(EV26:FO26)</f>
        <v>4</v>
      </c>
      <c r="EV26" s="292">
        <v>0</v>
      </c>
      <c r="EW26" s="292">
        <v>0</v>
      </c>
      <c r="EX26" s="292">
        <v>0</v>
      </c>
      <c r="EY26" s="292">
        <v>0</v>
      </c>
      <c r="EZ26" s="292">
        <v>0</v>
      </c>
      <c r="FA26" s="292">
        <v>0</v>
      </c>
      <c r="FB26" s="292">
        <v>0</v>
      </c>
      <c r="FC26" s="292">
        <v>0</v>
      </c>
      <c r="FD26" s="292">
        <v>0</v>
      </c>
      <c r="FE26" s="292">
        <v>0</v>
      </c>
      <c r="FF26" s="292">
        <v>0</v>
      </c>
      <c r="FG26" s="292">
        <v>0</v>
      </c>
      <c r="FH26" s="295" t="s">
        <v>866</v>
      </c>
      <c r="FI26" s="295" t="s">
        <v>866</v>
      </c>
      <c r="FJ26" s="295" t="s">
        <v>866</v>
      </c>
      <c r="FK26" s="292">
        <v>0</v>
      </c>
      <c r="FL26" s="292">
        <v>0</v>
      </c>
      <c r="FM26" s="292">
        <v>0</v>
      </c>
      <c r="FN26" s="292">
        <v>0</v>
      </c>
      <c r="FO26" s="292">
        <v>4</v>
      </c>
    </row>
    <row r="27" spans="1:171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SUM(Y27,AT27,BO27,CJ27,DE27,DZ27,EU27)</f>
        <v>470</v>
      </c>
      <c r="E27" s="292">
        <f>SUM(Z27,AU27,BP27,CK27,DF27,EA27,EV27)</f>
        <v>0</v>
      </c>
      <c r="F27" s="292">
        <f>SUM(AA27,AV27,BQ27,CL27,DG27,EB27,EW27)</f>
        <v>0</v>
      </c>
      <c r="G27" s="292">
        <f>SUM(AB27,AW27,BR27,CM27,DH27,EC27,EX27)</f>
        <v>0</v>
      </c>
      <c r="H27" s="292">
        <f>SUM(AC27,AX27,BS27,CN27,DI27,ED27,EY27)</f>
        <v>161</v>
      </c>
      <c r="I27" s="292">
        <f>SUM(AD27,AY27,BT27,CO27,DJ27,EE27,EZ27)</f>
        <v>159</v>
      </c>
      <c r="J27" s="292">
        <f>SUM(AE27,AZ27,BU27,CP27,DK27,EF27,FA27)</f>
        <v>34</v>
      </c>
      <c r="K27" s="292">
        <f>SUM(AF27,BA27,BV27,CQ27,DL27,EG27,FB27)</f>
        <v>0</v>
      </c>
      <c r="L27" s="292">
        <f>SUM(AG27,BB27,BW27,CR27,DM27,EH27,FC27)</f>
        <v>68</v>
      </c>
      <c r="M27" s="292">
        <f>SUM(AH27,BC27,BX27,CS27,DN27,EI27,FD27)</f>
        <v>0</v>
      </c>
      <c r="N27" s="292">
        <f>SUM(AI27,BD27,BY27,CT27,DO27,EJ27,FE27)</f>
        <v>4</v>
      </c>
      <c r="O27" s="292">
        <f>SUM(AJ27,BE27,BZ27,CU27,DP27,EK27,FF27)</f>
        <v>0</v>
      </c>
      <c r="P27" s="292">
        <f>SUM(AK27,BF27,CA27,CV27,DQ27,EL27,FG27)</f>
        <v>0</v>
      </c>
      <c r="Q27" s="292">
        <f>SUM(AL27,BG27,CB27,CW27,DR27,EM27,FH27)</f>
        <v>0</v>
      </c>
      <c r="R27" s="292">
        <f>SUM(AM27,BH27,CC27,CX27,DS27,EN27,FI27)</f>
        <v>0</v>
      </c>
      <c r="S27" s="292">
        <f>SUM(AN27,BI27,CD27,CY27,DT27,EO27,FJ27)</f>
        <v>0</v>
      </c>
      <c r="T27" s="292">
        <f>SUM(AO27,BJ27,CE27,CZ27,DU27,EP27,FK27)</f>
        <v>0</v>
      </c>
      <c r="U27" s="292">
        <f>SUM(AP27,BK27,CF27,DA27,DV27,EQ27,FL27)</f>
        <v>0</v>
      </c>
      <c r="V27" s="292">
        <f>SUM(AQ27,BL27,CG27,DB27,DW27,ER27,FM27)</f>
        <v>0</v>
      </c>
      <c r="W27" s="292">
        <f>SUM(AR27,BM27,CH27,DC27,DX27,ES27,FN27)</f>
        <v>0</v>
      </c>
      <c r="X27" s="292">
        <f>SUM(AS27,BN27,CI27,DD27,DY27,ET27,FO27)</f>
        <v>44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866</v>
      </c>
      <c r="AK27" s="295" t="s">
        <v>866</v>
      </c>
      <c r="AL27" s="292">
        <v>0</v>
      </c>
      <c r="AM27" s="295" t="s">
        <v>866</v>
      </c>
      <c r="AN27" s="295" t="s">
        <v>866</v>
      </c>
      <c r="AO27" s="292">
        <v>0</v>
      </c>
      <c r="AP27" s="295" t="s">
        <v>866</v>
      </c>
      <c r="AQ27" s="292">
        <v>0</v>
      </c>
      <c r="AR27" s="295" t="s">
        <v>866</v>
      </c>
      <c r="AS27" s="292">
        <v>0</v>
      </c>
      <c r="AT27" s="292">
        <f>SUM(AU27:BN27)</f>
        <v>368</v>
      </c>
      <c r="AU27" s="292">
        <v>0</v>
      </c>
      <c r="AV27" s="292">
        <v>0</v>
      </c>
      <c r="AW27" s="292">
        <v>0</v>
      </c>
      <c r="AX27" s="292">
        <v>161</v>
      </c>
      <c r="AY27" s="292">
        <v>159</v>
      </c>
      <c r="AZ27" s="292">
        <v>0</v>
      </c>
      <c r="BA27" s="292">
        <v>0</v>
      </c>
      <c r="BB27" s="292">
        <v>0</v>
      </c>
      <c r="BC27" s="292">
        <v>0</v>
      </c>
      <c r="BD27" s="292">
        <v>4</v>
      </c>
      <c r="BE27" s="295" t="s">
        <v>866</v>
      </c>
      <c r="BF27" s="295" t="s">
        <v>866</v>
      </c>
      <c r="BG27" s="295" t="s">
        <v>866</v>
      </c>
      <c r="BH27" s="295" t="s">
        <v>866</v>
      </c>
      <c r="BI27" s="295" t="s">
        <v>866</v>
      </c>
      <c r="BJ27" s="295" t="s">
        <v>866</v>
      </c>
      <c r="BK27" s="295" t="s">
        <v>866</v>
      </c>
      <c r="BL27" s="295" t="s">
        <v>866</v>
      </c>
      <c r="BM27" s="295" t="s">
        <v>866</v>
      </c>
      <c r="BN27" s="292">
        <v>44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866</v>
      </c>
      <c r="CC27" s="295" t="s">
        <v>866</v>
      </c>
      <c r="CD27" s="295" t="s">
        <v>866</v>
      </c>
      <c r="CE27" s="295" t="s">
        <v>866</v>
      </c>
      <c r="CF27" s="295" t="s">
        <v>866</v>
      </c>
      <c r="CG27" s="295" t="s">
        <v>866</v>
      </c>
      <c r="CH27" s="295" t="s">
        <v>866</v>
      </c>
      <c r="CI27" s="292">
        <v>0</v>
      </c>
      <c r="CJ27" s="292">
        <f>SUM(CK27:DD27)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866</v>
      </c>
      <c r="CX27" s="295" t="s">
        <v>866</v>
      </c>
      <c r="CY27" s="295" t="s">
        <v>866</v>
      </c>
      <c r="CZ27" s="295" t="s">
        <v>866</v>
      </c>
      <c r="DA27" s="295" t="s">
        <v>866</v>
      </c>
      <c r="DB27" s="295" t="s">
        <v>866</v>
      </c>
      <c r="DC27" s="295" t="s">
        <v>866</v>
      </c>
      <c r="DD27" s="292">
        <v>0</v>
      </c>
      <c r="DE27" s="292">
        <f>SUM(DF27:DY27)</f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866</v>
      </c>
      <c r="DS27" s="295" t="s">
        <v>866</v>
      </c>
      <c r="DT27" s="292">
        <v>0</v>
      </c>
      <c r="DU27" s="295" t="s">
        <v>866</v>
      </c>
      <c r="DV27" s="295" t="s">
        <v>866</v>
      </c>
      <c r="DW27" s="295" t="s">
        <v>866</v>
      </c>
      <c r="DX27" s="295" t="s">
        <v>866</v>
      </c>
      <c r="DY27" s="292">
        <v>0</v>
      </c>
      <c r="DZ27" s="292">
        <f>SUM(EA27:ET27)</f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866</v>
      </c>
      <c r="EL27" s="295" t="s">
        <v>866</v>
      </c>
      <c r="EM27" s="295" t="s">
        <v>866</v>
      </c>
      <c r="EN27" s="292">
        <v>0</v>
      </c>
      <c r="EO27" s="292">
        <v>0</v>
      </c>
      <c r="EP27" s="295" t="s">
        <v>866</v>
      </c>
      <c r="EQ27" s="295" t="s">
        <v>866</v>
      </c>
      <c r="ER27" s="295" t="s">
        <v>866</v>
      </c>
      <c r="ES27" s="292">
        <v>0</v>
      </c>
      <c r="ET27" s="292">
        <v>0</v>
      </c>
      <c r="EU27" s="292">
        <f>SUM(EV27:FO27)</f>
        <v>102</v>
      </c>
      <c r="EV27" s="292">
        <v>0</v>
      </c>
      <c r="EW27" s="292">
        <v>0</v>
      </c>
      <c r="EX27" s="292">
        <v>0</v>
      </c>
      <c r="EY27" s="292">
        <v>0</v>
      </c>
      <c r="EZ27" s="292">
        <v>0</v>
      </c>
      <c r="FA27" s="292">
        <v>34</v>
      </c>
      <c r="FB27" s="292">
        <v>0</v>
      </c>
      <c r="FC27" s="292">
        <v>68</v>
      </c>
      <c r="FD27" s="292">
        <v>0</v>
      </c>
      <c r="FE27" s="292">
        <v>0</v>
      </c>
      <c r="FF27" s="292">
        <v>0</v>
      </c>
      <c r="FG27" s="292">
        <v>0</v>
      </c>
      <c r="FH27" s="295" t="s">
        <v>866</v>
      </c>
      <c r="FI27" s="295" t="s">
        <v>866</v>
      </c>
      <c r="FJ27" s="295" t="s">
        <v>866</v>
      </c>
      <c r="FK27" s="292">
        <v>0</v>
      </c>
      <c r="FL27" s="292">
        <v>0</v>
      </c>
      <c r="FM27" s="292">
        <v>0</v>
      </c>
      <c r="FN27" s="292">
        <v>0</v>
      </c>
      <c r="FO27" s="292">
        <v>0</v>
      </c>
    </row>
    <row r="28" spans="1:171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SUM(Y28,AT28,BO28,CJ28,DE28,DZ28,EU28)</f>
        <v>75</v>
      </c>
      <c r="E28" s="292">
        <f>SUM(Z28,AU28,BP28,CK28,DF28,EA28,EV28)</f>
        <v>0</v>
      </c>
      <c r="F28" s="292">
        <f>SUM(AA28,AV28,BQ28,CL28,DG28,EB28,EW28)</f>
        <v>0</v>
      </c>
      <c r="G28" s="292">
        <f>SUM(AB28,AW28,BR28,CM28,DH28,EC28,EX28)</f>
        <v>0</v>
      </c>
      <c r="H28" s="292">
        <f>SUM(AC28,AX28,BS28,CN28,DI28,ED28,EY28)</f>
        <v>66</v>
      </c>
      <c r="I28" s="292">
        <f>SUM(AD28,AY28,BT28,CO28,DJ28,EE28,EZ28)</f>
        <v>0</v>
      </c>
      <c r="J28" s="292">
        <f>SUM(AE28,AZ28,BU28,CP28,DK28,EF28,FA28)</f>
        <v>0</v>
      </c>
      <c r="K28" s="292">
        <f>SUM(AF28,BA28,BV28,CQ28,DL28,EG28,FB28)</f>
        <v>0</v>
      </c>
      <c r="L28" s="292">
        <f>SUM(AG28,BB28,BW28,CR28,DM28,EH28,FC28)</f>
        <v>0</v>
      </c>
      <c r="M28" s="292">
        <f>SUM(AH28,BC28,BX28,CS28,DN28,EI28,FD28)</f>
        <v>0</v>
      </c>
      <c r="N28" s="292">
        <f>SUM(AI28,BD28,BY28,CT28,DO28,EJ28,FE28)</f>
        <v>0</v>
      </c>
      <c r="O28" s="292">
        <f>SUM(AJ28,BE28,BZ28,CU28,DP28,EK28,FF28)</f>
        <v>0</v>
      </c>
      <c r="P28" s="292">
        <f>SUM(AK28,BF28,CA28,CV28,DQ28,EL28,FG28)</f>
        <v>0</v>
      </c>
      <c r="Q28" s="292">
        <f>SUM(AL28,BG28,CB28,CW28,DR28,EM28,FH28)</f>
        <v>0</v>
      </c>
      <c r="R28" s="292">
        <f>SUM(AM28,BH28,CC28,CX28,DS28,EN28,FI28)</f>
        <v>0</v>
      </c>
      <c r="S28" s="292">
        <f>SUM(AN28,BI28,CD28,CY28,DT28,EO28,FJ28)</f>
        <v>0</v>
      </c>
      <c r="T28" s="292">
        <f>SUM(AO28,BJ28,CE28,CZ28,DU28,EP28,FK28)</f>
        <v>0</v>
      </c>
      <c r="U28" s="292">
        <f>SUM(AP28,BK28,CF28,DA28,DV28,EQ28,FL28)</f>
        <v>0</v>
      </c>
      <c r="V28" s="292">
        <f>SUM(AQ28,BL28,CG28,DB28,DW28,ER28,FM28)</f>
        <v>0</v>
      </c>
      <c r="W28" s="292">
        <f>SUM(AR28,BM28,CH28,DC28,DX28,ES28,FN28)</f>
        <v>0</v>
      </c>
      <c r="X28" s="292">
        <f>SUM(AS28,BN28,CI28,DD28,DY28,ET28,FO28)</f>
        <v>9</v>
      </c>
      <c r="Y28" s="292">
        <f>SUM(Z28:AS28)</f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866</v>
      </c>
      <c r="AK28" s="295" t="s">
        <v>866</v>
      </c>
      <c r="AL28" s="292">
        <v>0</v>
      </c>
      <c r="AM28" s="295" t="s">
        <v>866</v>
      </c>
      <c r="AN28" s="295" t="s">
        <v>866</v>
      </c>
      <c r="AO28" s="292">
        <v>0</v>
      </c>
      <c r="AP28" s="295" t="s">
        <v>866</v>
      </c>
      <c r="AQ28" s="292">
        <v>0</v>
      </c>
      <c r="AR28" s="295" t="s">
        <v>866</v>
      </c>
      <c r="AS28" s="292">
        <v>0</v>
      </c>
      <c r="AT28" s="292">
        <f>SUM(AU28:BN28)</f>
        <v>75</v>
      </c>
      <c r="AU28" s="292">
        <v>0</v>
      </c>
      <c r="AV28" s="292">
        <v>0</v>
      </c>
      <c r="AW28" s="292">
        <v>0</v>
      </c>
      <c r="AX28" s="292">
        <v>66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866</v>
      </c>
      <c r="BF28" s="295" t="s">
        <v>866</v>
      </c>
      <c r="BG28" s="295" t="s">
        <v>866</v>
      </c>
      <c r="BH28" s="295" t="s">
        <v>866</v>
      </c>
      <c r="BI28" s="295" t="s">
        <v>866</v>
      </c>
      <c r="BJ28" s="295" t="s">
        <v>866</v>
      </c>
      <c r="BK28" s="295" t="s">
        <v>866</v>
      </c>
      <c r="BL28" s="295" t="s">
        <v>866</v>
      </c>
      <c r="BM28" s="295" t="s">
        <v>866</v>
      </c>
      <c r="BN28" s="292">
        <v>9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5" t="s">
        <v>866</v>
      </c>
      <c r="CC28" s="295" t="s">
        <v>866</v>
      </c>
      <c r="CD28" s="295" t="s">
        <v>866</v>
      </c>
      <c r="CE28" s="295" t="s">
        <v>866</v>
      </c>
      <c r="CF28" s="295" t="s">
        <v>866</v>
      </c>
      <c r="CG28" s="295" t="s">
        <v>866</v>
      </c>
      <c r="CH28" s="295" t="s">
        <v>866</v>
      </c>
      <c r="CI28" s="292">
        <v>0</v>
      </c>
      <c r="CJ28" s="292">
        <f>SUM(CK28:DD28)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866</v>
      </c>
      <c r="CX28" s="295" t="s">
        <v>866</v>
      </c>
      <c r="CY28" s="295" t="s">
        <v>866</v>
      </c>
      <c r="CZ28" s="295" t="s">
        <v>866</v>
      </c>
      <c r="DA28" s="295" t="s">
        <v>866</v>
      </c>
      <c r="DB28" s="295" t="s">
        <v>866</v>
      </c>
      <c r="DC28" s="295" t="s">
        <v>866</v>
      </c>
      <c r="DD28" s="292">
        <v>0</v>
      </c>
      <c r="DE28" s="292">
        <f>SUM(DF28:DY28)</f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866</v>
      </c>
      <c r="DS28" s="295" t="s">
        <v>866</v>
      </c>
      <c r="DT28" s="292">
        <v>0</v>
      </c>
      <c r="DU28" s="295" t="s">
        <v>866</v>
      </c>
      <c r="DV28" s="295" t="s">
        <v>866</v>
      </c>
      <c r="DW28" s="295" t="s">
        <v>866</v>
      </c>
      <c r="DX28" s="295" t="s">
        <v>866</v>
      </c>
      <c r="DY28" s="292">
        <v>0</v>
      </c>
      <c r="DZ28" s="292">
        <f>SUM(EA28:ET28)</f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866</v>
      </c>
      <c r="EL28" s="295" t="s">
        <v>866</v>
      </c>
      <c r="EM28" s="295" t="s">
        <v>866</v>
      </c>
      <c r="EN28" s="292">
        <v>0</v>
      </c>
      <c r="EO28" s="292">
        <v>0</v>
      </c>
      <c r="EP28" s="295" t="s">
        <v>866</v>
      </c>
      <c r="EQ28" s="295" t="s">
        <v>866</v>
      </c>
      <c r="ER28" s="295" t="s">
        <v>866</v>
      </c>
      <c r="ES28" s="292">
        <v>0</v>
      </c>
      <c r="ET28" s="292">
        <v>0</v>
      </c>
      <c r="EU28" s="292">
        <f>SUM(EV28:FO28)</f>
        <v>0</v>
      </c>
      <c r="EV28" s="292">
        <v>0</v>
      </c>
      <c r="EW28" s="292">
        <v>0</v>
      </c>
      <c r="EX28" s="292">
        <v>0</v>
      </c>
      <c r="EY28" s="292">
        <v>0</v>
      </c>
      <c r="EZ28" s="292">
        <v>0</v>
      </c>
      <c r="FA28" s="292">
        <v>0</v>
      </c>
      <c r="FB28" s="292">
        <v>0</v>
      </c>
      <c r="FC28" s="292">
        <v>0</v>
      </c>
      <c r="FD28" s="292">
        <v>0</v>
      </c>
      <c r="FE28" s="292">
        <v>0</v>
      </c>
      <c r="FF28" s="292">
        <v>0</v>
      </c>
      <c r="FG28" s="292">
        <v>0</v>
      </c>
      <c r="FH28" s="295" t="s">
        <v>866</v>
      </c>
      <c r="FI28" s="295" t="s">
        <v>866</v>
      </c>
      <c r="FJ28" s="295" t="s">
        <v>866</v>
      </c>
      <c r="FK28" s="292">
        <v>0</v>
      </c>
      <c r="FL28" s="292">
        <v>0</v>
      </c>
      <c r="FM28" s="292">
        <v>0</v>
      </c>
      <c r="FN28" s="292">
        <v>0</v>
      </c>
      <c r="FO28" s="292">
        <v>0</v>
      </c>
    </row>
    <row r="29" spans="1:171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SUM(Y29,AT29,BO29,CJ29,DE29,DZ29,EU29)</f>
        <v>113</v>
      </c>
      <c r="E29" s="292">
        <f>SUM(Z29,AU29,BP29,CK29,DF29,EA29,EV29)</f>
        <v>0</v>
      </c>
      <c r="F29" s="292">
        <f>SUM(AA29,AV29,BQ29,CL29,DG29,EB29,EW29)</f>
        <v>0</v>
      </c>
      <c r="G29" s="292">
        <f>SUM(AB29,AW29,BR29,CM29,DH29,EC29,EX29)</f>
        <v>0</v>
      </c>
      <c r="H29" s="292">
        <f>SUM(AC29,AX29,BS29,CN29,DI29,ED29,EY29)</f>
        <v>100</v>
      </c>
      <c r="I29" s="292">
        <f>SUM(AD29,AY29,BT29,CO29,DJ29,EE29,EZ29)</f>
        <v>0</v>
      </c>
      <c r="J29" s="292">
        <f>SUM(AE29,AZ29,BU29,CP29,DK29,EF29,FA29)</f>
        <v>0</v>
      </c>
      <c r="K29" s="292">
        <f>SUM(AF29,BA29,BV29,CQ29,DL29,EG29,FB29)</f>
        <v>0</v>
      </c>
      <c r="L29" s="292">
        <f>SUM(AG29,BB29,BW29,CR29,DM29,EH29,FC29)</f>
        <v>0</v>
      </c>
      <c r="M29" s="292">
        <f>SUM(AH29,BC29,BX29,CS29,DN29,EI29,FD29)</f>
        <v>0</v>
      </c>
      <c r="N29" s="292">
        <f>SUM(AI29,BD29,BY29,CT29,DO29,EJ29,FE29)</f>
        <v>0</v>
      </c>
      <c r="O29" s="292">
        <f>SUM(AJ29,BE29,BZ29,CU29,DP29,EK29,FF29)</f>
        <v>0</v>
      </c>
      <c r="P29" s="292">
        <f>SUM(AK29,BF29,CA29,CV29,DQ29,EL29,FG29)</f>
        <v>0</v>
      </c>
      <c r="Q29" s="292">
        <f>SUM(AL29,BG29,CB29,CW29,DR29,EM29,FH29)</f>
        <v>0</v>
      </c>
      <c r="R29" s="292">
        <f>SUM(AM29,BH29,CC29,CX29,DS29,EN29,FI29)</f>
        <v>0</v>
      </c>
      <c r="S29" s="292">
        <f>SUM(AN29,BI29,CD29,CY29,DT29,EO29,FJ29)</f>
        <v>0</v>
      </c>
      <c r="T29" s="292">
        <f>SUM(AO29,BJ29,CE29,CZ29,DU29,EP29,FK29)</f>
        <v>0</v>
      </c>
      <c r="U29" s="292">
        <f>SUM(AP29,BK29,CF29,DA29,DV29,EQ29,FL29)</f>
        <v>0</v>
      </c>
      <c r="V29" s="292">
        <f>SUM(AQ29,BL29,CG29,DB29,DW29,ER29,FM29)</f>
        <v>0</v>
      </c>
      <c r="W29" s="292">
        <f>SUM(AR29,BM29,CH29,DC29,DX29,ES29,FN29)</f>
        <v>0</v>
      </c>
      <c r="X29" s="292">
        <f>SUM(AS29,BN29,CI29,DD29,DY29,ET29,FO29)</f>
        <v>13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866</v>
      </c>
      <c r="AK29" s="295" t="s">
        <v>866</v>
      </c>
      <c r="AL29" s="292">
        <v>0</v>
      </c>
      <c r="AM29" s="295" t="s">
        <v>866</v>
      </c>
      <c r="AN29" s="295" t="s">
        <v>866</v>
      </c>
      <c r="AO29" s="292">
        <v>0</v>
      </c>
      <c r="AP29" s="295" t="s">
        <v>866</v>
      </c>
      <c r="AQ29" s="292">
        <v>0</v>
      </c>
      <c r="AR29" s="295" t="s">
        <v>866</v>
      </c>
      <c r="AS29" s="292">
        <v>0</v>
      </c>
      <c r="AT29" s="292">
        <f>SUM(AU29:BN29)</f>
        <v>113</v>
      </c>
      <c r="AU29" s="292">
        <v>0</v>
      </c>
      <c r="AV29" s="292">
        <v>0</v>
      </c>
      <c r="AW29" s="292">
        <v>0</v>
      </c>
      <c r="AX29" s="292">
        <v>100</v>
      </c>
      <c r="AY29" s="292"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866</v>
      </c>
      <c r="BF29" s="295" t="s">
        <v>866</v>
      </c>
      <c r="BG29" s="295" t="s">
        <v>866</v>
      </c>
      <c r="BH29" s="295" t="s">
        <v>866</v>
      </c>
      <c r="BI29" s="295" t="s">
        <v>866</v>
      </c>
      <c r="BJ29" s="295" t="s">
        <v>866</v>
      </c>
      <c r="BK29" s="295" t="s">
        <v>866</v>
      </c>
      <c r="BL29" s="295" t="s">
        <v>866</v>
      </c>
      <c r="BM29" s="295" t="s">
        <v>866</v>
      </c>
      <c r="BN29" s="292">
        <v>13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866</v>
      </c>
      <c r="CC29" s="295" t="s">
        <v>866</v>
      </c>
      <c r="CD29" s="295" t="s">
        <v>866</v>
      </c>
      <c r="CE29" s="295" t="s">
        <v>866</v>
      </c>
      <c r="CF29" s="295" t="s">
        <v>866</v>
      </c>
      <c r="CG29" s="295" t="s">
        <v>866</v>
      </c>
      <c r="CH29" s="295" t="s">
        <v>866</v>
      </c>
      <c r="CI29" s="292">
        <v>0</v>
      </c>
      <c r="CJ29" s="292">
        <f>SUM(CK29:DD29)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866</v>
      </c>
      <c r="CX29" s="295" t="s">
        <v>866</v>
      </c>
      <c r="CY29" s="295" t="s">
        <v>866</v>
      </c>
      <c r="CZ29" s="295" t="s">
        <v>866</v>
      </c>
      <c r="DA29" s="295" t="s">
        <v>866</v>
      </c>
      <c r="DB29" s="295" t="s">
        <v>866</v>
      </c>
      <c r="DC29" s="295" t="s">
        <v>866</v>
      </c>
      <c r="DD29" s="292">
        <v>0</v>
      </c>
      <c r="DE29" s="292">
        <f>SUM(DF29:DY29)</f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866</v>
      </c>
      <c r="DS29" s="295" t="s">
        <v>866</v>
      </c>
      <c r="DT29" s="292">
        <v>0</v>
      </c>
      <c r="DU29" s="295" t="s">
        <v>866</v>
      </c>
      <c r="DV29" s="295" t="s">
        <v>866</v>
      </c>
      <c r="DW29" s="295" t="s">
        <v>866</v>
      </c>
      <c r="DX29" s="295" t="s">
        <v>866</v>
      </c>
      <c r="DY29" s="292">
        <v>0</v>
      </c>
      <c r="DZ29" s="292">
        <f>SUM(EA29:ET29)</f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866</v>
      </c>
      <c r="EL29" s="295" t="s">
        <v>866</v>
      </c>
      <c r="EM29" s="295" t="s">
        <v>866</v>
      </c>
      <c r="EN29" s="292">
        <v>0</v>
      </c>
      <c r="EO29" s="292">
        <v>0</v>
      </c>
      <c r="EP29" s="295" t="s">
        <v>866</v>
      </c>
      <c r="EQ29" s="295" t="s">
        <v>866</v>
      </c>
      <c r="ER29" s="295" t="s">
        <v>866</v>
      </c>
      <c r="ES29" s="292">
        <v>0</v>
      </c>
      <c r="ET29" s="292">
        <v>0</v>
      </c>
      <c r="EU29" s="292">
        <f>SUM(EV29:FO29)</f>
        <v>0</v>
      </c>
      <c r="EV29" s="292">
        <v>0</v>
      </c>
      <c r="EW29" s="292">
        <v>0</v>
      </c>
      <c r="EX29" s="292">
        <v>0</v>
      </c>
      <c r="EY29" s="292">
        <v>0</v>
      </c>
      <c r="EZ29" s="292">
        <v>0</v>
      </c>
      <c r="FA29" s="292">
        <v>0</v>
      </c>
      <c r="FB29" s="292">
        <v>0</v>
      </c>
      <c r="FC29" s="292">
        <v>0</v>
      </c>
      <c r="FD29" s="292">
        <v>0</v>
      </c>
      <c r="FE29" s="292">
        <v>0</v>
      </c>
      <c r="FF29" s="292">
        <v>0</v>
      </c>
      <c r="FG29" s="292">
        <v>0</v>
      </c>
      <c r="FH29" s="295" t="s">
        <v>866</v>
      </c>
      <c r="FI29" s="295" t="s">
        <v>866</v>
      </c>
      <c r="FJ29" s="295" t="s">
        <v>866</v>
      </c>
      <c r="FK29" s="292">
        <v>0</v>
      </c>
      <c r="FL29" s="292">
        <v>0</v>
      </c>
      <c r="FM29" s="292">
        <v>0</v>
      </c>
      <c r="FN29" s="292">
        <v>0</v>
      </c>
      <c r="FO29" s="292">
        <v>0</v>
      </c>
    </row>
    <row r="30" spans="1:171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SUM(Y30,AT30,BO30,CJ30,DE30,DZ30,EU30)</f>
        <v>383</v>
      </c>
      <c r="E30" s="292">
        <f>SUM(Z30,AU30,BP30,CK30,DF30,EA30,EV30)</f>
        <v>0</v>
      </c>
      <c r="F30" s="292">
        <f>SUM(AA30,AV30,BQ30,CL30,DG30,EB30,EW30)</f>
        <v>0</v>
      </c>
      <c r="G30" s="292">
        <f>SUM(AB30,AW30,BR30,CM30,DH30,EC30,EX30)</f>
        <v>0</v>
      </c>
      <c r="H30" s="292">
        <f>SUM(AC30,AX30,BS30,CN30,DI30,ED30,EY30)</f>
        <v>114</v>
      </c>
      <c r="I30" s="292">
        <f>SUM(AD30,AY30,BT30,CO30,DJ30,EE30,EZ30)</f>
        <v>185</v>
      </c>
      <c r="J30" s="292">
        <f>SUM(AE30,AZ30,BU30,CP30,DK30,EF30,FA30)</f>
        <v>84</v>
      </c>
      <c r="K30" s="292">
        <f>SUM(AF30,BA30,BV30,CQ30,DL30,EG30,FB30)</f>
        <v>0</v>
      </c>
      <c r="L30" s="292">
        <f>SUM(AG30,BB30,BW30,CR30,DM30,EH30,FC30)</f>
        <v>0</v>
      </c>
      <c r="M30" s="292">
        <f>SUM(AH30,BC30,BX30,CS30,DN30,EI30,FD30)</f>
        <v>0</v>
      </c>
      <c r="N30" s="292">
        <f>SUM(AI30,BD30,BY30,CT30,DO30,EJ30,FE30)</f>
        <v>0</v>
      </c>
      <c r="O30" s="292">
        <f>SUM(AJ30,BE30,BZ30,CU30,DP30,EK30,FF30)</f>
        <v>0</v>
      </c>
      <c r="P30" s="292">
        <f>SUM(AK30,BF30,CA30,CV30,DQ30,EL30,FG30)</f>
        <v>0</v>
      </c>
      <c r="Q30" s="292">
        <f>SUM(AL30,BG30,CB30,CW30,DR30,EM30,FH30)</f>
        <v>0</v>
      </c>
      <c r="R30" s="292">
        <f>SUM(AM30,BH30,CC30,CX30,DS30,EN30,FI30)</f>
        <v>0</v>
      </c>
      <c r="S30" s="292">
        <f>SUM(AN30,BI30,CD30,CY30,DT30,EO30,FJ30)</f>
        <v>0</v>
      </c>
      <c r="T30" s="292">
        <f>SUM(AO30,BJ30,CE30,CZ30,DU30,EP30,FK30)</f>
        <v>0</v>
      </c>
      <c r="U30" s="292">
        <f>SUM(AP30,BK30,CF30,DA30,DV30,EQ30,FL30)</f>
        <v>0</v>
      </c>
      <c r="V30" s="292">
        <f>SUM(AQ30,BL30,CG30,DB30,DW30,ER30,FM30)</f>
        <v>0</v>
      </c>
      <c r="W30" s="292">
        <f>SUM(AR30,BM30,CH30,DC30,DX30,ES30,FN30)</f>
        <v>0</v>
      </c>
      <c r="X30" s="292">
        <f>SUM(AS30,BN30,CI30,DD30,DY30,ET30,FO30)</f>
        <v>0</v>
      </c>
      <c r="Y30" s="292">
        <f>SUM(Z30:AS30)</f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866</v>
      </c>
      <c r="AK30" s="295" t="s">
        <v>866</v>
      </c>
      <c r="AL30" s="292">
        <v>0</v>
      </c>
      <c r="AM30" s="295" t="s">
        <v>866</v>
      </c>
      <c r="AN30" s="295" t="s">
        <v>866</v>
      </c>
      <c r="AO30" s="292">
        <v>0</v>
      </c>
      <c r="AP30" s="295" t="s">
        <v>866</v>
      </c>
      <c r="AQ30" s="292">
        <v>0</v>
      </c>
      <c r="AR30" s="295" t="s">
        <v>866</v>
      </c>
      <c r="AS30" s="292">
        <v>0</v>
      </c>
      <c r="AT30" s="292">
        <f>SUM(AU30:BN30)</f>
        <v>48</v>
      </c>
      <c r="AU30" s="292">
        <v>0</v>
      </c>
      <c r="AV30" s="292">
        <v>0</v>
      </c>
      <c r="AW30" s="292">
        <v>0</v>
      </c>
      <c r="AX30" s="292">
        <v>48</v>
      </c>
      <c r="AY30" s="292"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866</v>
      </c>
      <c r="BF30" s="295" t="s">
        <v>866</v>
      </c>
      <c r="BG30" s="295" t="s">
        <v>866</v>
      </c>
      <c r="BH30" s="295" t="s">
        <v>866</v>
      </c>
      <c r="BI30" s="295" t="s">
        <v>866</v>
      </c>
      <c r="BJ30" s="295" t="s">
        <v>866</v>
      </c>
      <c r="BK30" s="295" t="s">
        <v>866</v>
      </c>
      <c r="BL30" s="295" t="s">
        <v>866</v>
      </c>
      <c r="BM30" s="295" t="s">
        <v>866</v>
      </c>
      <c r="BN30" s="292"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5" t="s">
        <v>866</v>
      </c>
      <c r="CC30" s="295" t="s">
        <v>866</v>
      </c>
      <c r="CD30" s="295" t="s">
        <v>866</v>
      </c>
      <c r="CE30" s="295" t="s">
        <v>866</v>
      </c>
      <c r="CF30" s="295" t="s">
        <v>866</v>
      </c>
      <c r="CG30" s="295" t="s">
        <v>866</v>
      </c>
      <c r="CH30" s="295" t="s">
        <v>866</v>
      </c>
      <c r="CI30" s="292">
        <v>0</v>
      </c>
      <c r="CJ30" s="292">
        <f>SUM(CK30:DD30)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866</v>
      </c>
      <c r="CX30" s="295" t="s">
        <v>866</v>
      </c>
      <c r="CY30" s="295" t="s">
        <v>866</v>
      </c>
      <c r="CZ30" s="295" t="s">
        <v>866</v>
      </c>
      <c r="DA30" s="295" t="s">
        <v>866</v>
      </c>
      <c r="DB30" s="295" t="s">
        <v>866</v>
      </c>
      <c r="DC30" s="295" t="s">
        <v>866</v>
      </c>
      <c r="DD30" s="292">
        <v>0</v>
      </c>
      <c r="DE30" s="292">
        <f>SUM(DF30:DY30)</f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866</v>
      </c>
      <c r="DS30" s="295" t="s">
        <v>866</v>
      </c>
      <c r="DT30" s="292">
        <v>0</v>
      </c>
      <c r="DU30" s="295" t="s">
        <v>866</v>
      </c>
      <c r="DV30" s="295" t="s">
        <v>866</v>
      </c>
      <c r="DW30" s="295" t="s">
        <v>866</v>
      </c>
      <c r="DX30" s="295" t="s">
        <v>866</v>
      </c>
      <c r="DY30" s="292">
        <v>0</v>
      </c>
      <c r="DZ30" s="292">
        <f>SUM(EA30:ET30)</f>
        <v>0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866</v>
      </c>
      <c r="EL30" s="295" t="s">
        <v>866</v>
      </c>
      <c r="EM30" s="295" t="s">
        <v>866</v>
      </c>
      <c r="EN30" s="292">
        <v>0</v>
      </c>
      <c r="EO30" s="292">
        <v>0</v>
      </c>
      <c r="EP30" s="295" t="s">
        <v>866</v>
      </c>
      <c r="EQ30" s="295" t="s">
        <v>866</v>
      </c>
      <c r="ER30" s="295" t="s">
        <v>866</v>
      </c>
      <c r="ES30" s="292">
        <v>0</v>
      </c>
      <c r="ET30" s="292">
        <v>0</v>
      </c>
      <c r="EU30" s="292">
        <f>SUM(EV30:FO30)</f>
        <v>335</v>
      </c>
      <c r="EV30" s="292">
        <v>0</v>
      </c>
      <c r="EW30" s="292">
        <v>0</v>
      </c>
      <c r="EX30" s="292">
        <v>0</v>
      </c>
      <c r="EY30" s="292">
        <v>66</v>
      </c>
      <c r="EZ30" s="292">
        <v>185</v>
      </c>
      <c r="FA30" s="292">
        <v>84</v>
      </c>
      <c r="FB30" s="292">
        <v>0</v>
      </c>
      <c r="FC30" s="292">
        <v>0</v>
      </c>
      <c r="FD30" s="292">
        <v>0</v>
      </c>
      <c r="FE30" s="292">
        <v>0</v>
      </c>
      <c r="FF30" s="292">
        <v>0</v>
      </c>
      <c r="FG30" s="292">
        <v>0</v>
      </c>
      <c r="FH30" s="295" t="s">
        <v>866</v>
      </c>
      <c r="FI30" s="295" t="s">
        <v>866</v>
      </c>
      <c r="FJ30" s="295" t="s">
        <v>866</v>
      </c>
      <c r="FK30" s="292">
        <v>0</v>
      </c>
      <c r="FL30" s="292">
        <v>0</v>
      </c>
      <c r="FM30" s="292">
        <v>0</v>
      </c>
      <c r="FN30" s="292">
        <v>0</v>
      </c>
      <c r="FO30" s="292">
        <v>0</v>
      </c>
    </row>
    <row r="31" spans="1:171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SUM(Y31,AT31,BO31,CJ31,DE31,DZ31,EU31)</f>
        <v>71</v>
      </c>
      <c r="E31" s="292">
        <f>SUM(Z31,AU31,BP31,CK31,DF31,EA31,EV31)</f>
        <v>0</v>
      </c>
      <c r="F31" s="292">
        <f>SUM(AA31,AV31,BQ31,CL31,DG31,EB31,EW31)</f>
        <v>0</v>
      </c>
      <c r="G31" s="292">
        <f>SUM(AB31,AW31,BR31,CM31,DH31,EC31,EX31)</f>
        <v>0</v>
      </c>
      <c r="H31" s="292">
        <f>SUM(AC31,AX31,BS31,CN31,DI31,ED31,EY31)</f>
        <v>23</v>
      </c>
      <c r="I31" s="292">
        <f>SUM(AD31,AY31,BT31,CO31,DJ31,EE31,EZ31)</f>
        <v>26</v>
      </c>
      <c r="J31" s="292">
        <f>SUM(AE31,AZ31,BU31,CP31,DK31,EF31,FA31)</f>
        <v>5</v>
      </c>
      <c r="K31" s="292">
        <f>SUM(AF31,BA31,BV31,CQ31,DL31,EG31,FB31)</f>
        <v>0</v>
      </c>
      <c r="L31" s="292">
        <f>SUM(AG31,BB31,BW31,CR31,DM31,EH31,FC31)</f>
        <v>10</v>
      </c>
      <c r="M31" s="292">
        <f>SUM(AH31,BC31,BX31,CS31,DN31,EI31,FD31)</f>
        <v>0</v>
      </c>
      <c r="N31" s="292">
        <f>SUM(AI31,BD31,BY31,CT31,DO31,EJ31,FE31)</f>
        <v>1</v>
      </c>
      <c r="O31" s="292">
        <f>SUM(AJ31,BE31,BZ31,CU31,DP31,EK31,FF31)</f>
        <v>0</v>
      </c>
      <c r="P31" s="292">
        <f>SUM(AK31,BF31,CA31,CV31,DQ31,EL31,FG31)</f>
        <v>0</v>
      </c>
      <c r="Q31" s="292">
        <f>SUM(AL31,BG31,CB31,CW31,DR31,EM31,FH31)</f>
        <v>0</v>
      </c>
      <c r="R31" s="292">
        <f>SUM(AM31,BH31,CC31,CX31,DS31,EN31,FI31)</f>
        <v>0</v>
      </c>
      <c r="S31" s="292">
        <f>SUM(AN31,BI31,CD31,CY31,DT31,EO31,FJ31)</f>
        <v>0</v>
      </c>
      <c r="T31" s="292">
        <f>SUM(AO31,BJ31,CE31,CZ31,DU31,EP31,FK31)</f>
        <v>0</v>
      </c>
      <c r="U31" s="292">
        <f>SUM(AP31,BK31,CF31,DA31,DV31,EQ31,FL31)</f>
        <v>0</v>
      </c>
      <c r="V31" s="292">
        <f>SUM(AQ31,BL31,CG31,DB31,DW31,ER31,FM31)</f>
        <v>0</v>
      </c>
      <c r="W31" s="292">
        <f>SUM(AR31,BM31,CH31,DC31,DX31,ES31,FN31)</f>
        <v>0</v>
      </c>
      <c r="X31" s="292">
        <f>SUM(AS31,BN31,CI31,DD31,DY31,ET31,FO31)</f>
        <v>6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866</v>
      </c>
      <c r="AK31" s="295" t="s">
        <v>866</v>
      </c>
      <c r="AL31" s="292">
        <v>0</v>
      </c>
      <c r="AM31" s="295" t="s">
        <v>866</v>
      </c>
      <c r="AN31" s="295" t="s">
        <v>866</v>
      </c>
      <c r="AO31" s="292">
        <v>0</v>
      </c>
      <c r="AP31" s="295" t="s">
        <v>866</v>
      </c>
      <c r="AQ31" s="292">
        <v>0</v>
      </c>
      <c r="AR31" s="295" t="s">
        <v>866</v>
      </c>
      <c r="AS31" s="292">
        <v>0</v>
      </c>
      <c r="AT31" s="292">
        <f>SUM(AU31:BN31)</f>
        <v>56</v>
      </c>
      <c r="AU31" s="292">
        <v>0</v>
      </c>
      <c r="AV31" s="292">
        <v>0</v>
      </c>
      <c r="AW31" s="292">
        <v>0</v>
      </c>
      <c r="AX31" s="292">
        <v>23</v>
      </c>
      <c r="AY31" s="292">
        <v>26</v>
      </c>
      <c r="AZ31" s="292">
        <v>0</v>
      </c>
      <c r="BA31" s="292">
        <v>0</v>
      </c>
      <c r="BB31" s="292">
        <v>0</v>
      </c>
      <c r="BC31" s="292">
        <v>0</v>
      </c>
      <c r="BD31" s="292">
        <v>1</v>
      </c>
      <c r="BE31" s="295" t="s">
        <v>866</v>
      </c>
      <c r="BF31" s="295" t="s">
        <v>866</v>
      </c>
      <c r="BG31" s="295" t="s">
        <v>866</v>
      </c>
      <c r="BH31" s="295" t="s">
        <v>866</v>
      </c>
      <c r="BI31" s="295" t="s">
        <v>866</v>
      </c>
      <c r="BJ31" s="295" t="s">
        <v>866</v>
      </c>
      <c r="BK31" s="295" t="s">
        <v>866</v>
      </c>
      <c r="BL31" s="295" t="s">
        <v>866</v>
      </c>
      <c r="BM31" s="295" t="s">
        <v>866</v>
      </c>
      <c r="BN31" s="292">
        <v>6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866</v>
      </c>
      <c r="CC31" s="295" t="s">
        <v>866</v>
      </c>
      <c r="CD31" s="295" t="s">
        <v>866</v>
      </c>
      <c r="CE31" s="295" t="s">
        <v>866</v>
      </c>
      <c r="CF31" s="295" t="s">
        <v>866</v>
      </c>
      <c r="CG31" s="295" t="s">
        <v>866</v>
      </c>
      <c r="CH31" s="295" t="s">
        <v>866</v>
      </c>
      <c r="CI31" s="292">
        <v>0</v>
      </c>
      <c r="CJ31" s="292">
        <f>SUM(CK31:DD31)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866</v>
      </c>
      <c r="CX31" s="295" t="s">
        <v>866</v>
      </c>
      <c r="CY31" s="295" t="s">
        <v>866</v>
      </c>
      <c r="CZ31" s="295" t="s">
        <v>866</v>
      </c>
      <c r="DA31" s="295" t="s">
        <v>866</v>
      </c>
      <c r="DB31" s="295" t="s">
        <v>866</v>
      </c>
      <c r="DC31" s="295" t="s">
        <v>866</v>
      </c>
      <c r="DD31" s="292">
        <v>0</v>
      </c>
      <c r="DE31" s="292">
        <f>SUM(DF31:DY31)</f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866</v>
      </c>
      <c r="DS31" s="295" t="s">
        <v>866</v>
      </c>
      <c r="DT31" s="292">
        <v>0</v>
      </c>
      <c r="DU31" s="295" t="s">
        <v>866</v>
      </c>
      <c r="DV31" s="295" t="s">
        <v>866</v>
      </c>
      <c r="DW31" s="295" t="s">
        <v>866</v>
      </c>
      <c r="DX31" s="295" t="s">
        <v>866</v>
      </c>
      <c r="DY31" s="292">
        <v>0</v>
      </c>
      <c r="DZ31" s="292">
        <f>SUM(EA31:ET31)</f>
        <v>0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866</v>
      </c>
      <c r="EL31" s="295" t="s">
        <v>866</v>
      </c>
      <c r="EM31" s="295" t="s">
        <v>866</v>
      </c>
      <c r="EN31" s="292">
        <v>0</v>
      </c>
      <c r="EO31" s="292">
        <v>0</v>
      </c>
      <c r="EP31" s="295" t="s">
        <v>866</v>
      </c>
      <c r="EQ31" s="295" t="s">
        <v>866</v>
      </c>
      <c r="ER31" s="295" t="s">
        <v>866</v>
      </c>
      <c r="ES31" s="292">
        <v>0</v>
      </c>
      <c r="ET31" s="292">
        <v>0</v>
      </c>
      <c r="EU31" s="292">
        <f>SUM(EV31:FO31)</f>
        <v>15</v>
      </c>
      <c r="EV31" s="292">
        <v>0</v>
      </c>
      <c r="EW31" s="292">
        <v>0</v>
      </c>
      <c r="EX31" s="292">
        <v>0</v>
      </c>
      <c r="EY31" s="292">
        <v>0</v>
      </c>
      <c r="EZ31" s="292">
        <v>0</v>
      </c>
      <c r="FA31" s="292">
        <v>5</v>
      </c>
      <c r="FB31" s="292">
        <v>0</v>
      </c>
      <c r="FC31" s="292">
        <v>10</v>
      </c>
      <c r="FD31" s="292">
        <v>0</v>
      </c>
      <c r="FE31" s="292">
        <v>0</v>
      </c>
      <c r="FF31" s="292">
        <v>0</v>
      </c>
      <c r="FG31" s="292">
        <v>0</v>
      </c>
      <c r="FH31" s="295" t="s">
        <v>866</v>
      </c>
      <c r="FI31" s="295" t="s">
        <v>866</v>
      </c>
      <c r="FJ31" s="295" t="s">
        <v>866</v>
      </c>
      <c r="FK31" s="292">
        <v>0</v>
      </c>
      <c r="FL31" s="292">
        <v>0</v>
      </c>
      <c r="FM31" s="292">
        <v>0</v>
      </c>
      <c r="FN31" s="292">
        <v>0</v>
      </c>
      <c r="FO31" s="292">
        <v>0</v>
      </c>
    </row>
    <row r="32" spans="1:171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SUM(Y32,AT32,BO32,CJ32,DE32,DZ32,EU32)</f>
        <v>357</v>
      </c>
      <c r="E32" s="292">
        <f>SUM(Z32,AU32,BP32,CK32,DF32,EA32,EV32)</f>
        <v>0</v>
      </c>
      <c r="F32" s="292">
        <f>SUM(AA32,AV32,BQ32,CL32,DG32,EB32,EW32)</f>
        <v>0</v>
      </c>
      <c r="G32" s="292">
        <f>SUM(AB32,AW32,BR32,CM32,DH32,EC32,EX32)</f>
        <v>0</v>
      </c>
      <c r="H32" s="292">
        <f>SUM(AC32,AX32,BS32,CN32,DI32,ED32,EY32)</f>
        <v>119</v>
      </c>
      <c r="I32" s="292">
        <f>SUM(AD32,AY32,BT32,CO32,DJ32,EE32,EZ32)</f>
        <v>122</v>
      </c>
      <c r="J32" s="292">
        <f>SUM(AE32,AZ32,BU32,CP32,DK32,EF32,FA32)</f>
        <v>27</v>
      </c>
      <c r="K32" s="292">
        <f>SUM(AF32,BA32,BV32,CQ32,DL32,EG32,FB32)</f>
        <v>0</v>
      </c>
      <c r="L32" s="292">
        <f>SUM(AG32,BB32,BW32,CR32,DM32,EH32,FC32)</f>
        <v>52</v>
      </c>
      <c r="M32" s="292">
        <f>SUM(AH32,BC32,BX32,CS32,DN32,EI32,FD32)</f>
        <v>0</v>
      </c>
      <c r="N32" s="292">
        <f>SUM(AI32,BD32,BY32,CT32,DO32,EJ32,FE32)</f>
        <v>3</v>
      </c>
      <c r="O32" s="292">
        <f>SUM(AJ32,BE32,BZ32,CU32,DP32,EK32,FF32)</f>
        <v>0</v>
      </c>
      <c r="P32" s="292">
        <f>SUM(AK32,BF32,CA32,CV32,DQ32,EL32,FG32)</f>
        <v>0</v>
      </c>
      <c r="Q32" s="292">
        <f>SUM(AL32,BG32,CB32,CW32,DR32,EM32,FH32)</f>
        <v>0</v>
      </c>
      <c r="R32" s="292">
        <f>SUM(AM32,BH32,CC32,CX32,DS32,EN32,FI32)</f>
        <v>0</v>
      </c>
      <c r="S32" s="292">
        <f>SUM(AN32,BI32,CD32,CY32,DT32,EO32,FJ32)</f>
        <v>0</v>
      </c>
      <c r="T32" s="292">
        <f>SUM(AO32,BJ32,CE32,CZ32,DU32,EP32,FK32)</f>
        <v>0</v>
      </c>
      <c r="U32" s="292">
        <f>SUM(AP32,BK32,CF32,DA32,DV32,EQ32,FL32)</f>
        <v>0</v>
      </c>
      <c r="V32" s="292">
        <f>SUM(AQ32,BL32,CG32,DB32,DW32,ER32,FM32)</f>
        <v>0</v>
      </c>
      <c r="W32" s="292">
        <f>SUM(AR32,BM32,CH32,DC32,DX32,ES32,FN32)</f>
        <v>0</v>
      </c>
      <c r="X32" s="292">
        <f>SUM(AS32,BN32,CI32,DD32,DY32,ET32,FO32)</f>
        <v>34</v>
      </c>
      <c r="Y32" s="292">
        <f>SUM(Z32:AS32)</f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5" t="s">
        <v>866</v>
      </c>
      <c r="AK32" s="295" t="s">
        <v>866</v>
      </c>
      <c r="AL32" s="292">
        <v>0</v>
      </c>
      <c r="AM32" s="295" t="s">
        <v>866</v>
      </c>
      <c r="AN32" s="295" t="s">
        <v>866</v>
      </c>
      <c r="AO32" s="292">
        <v>0</v>
      </c>
      <c r="AP32" s="295" t="s">
        <v>866</v>
      </c>
      <c r="AQ32" s="292">
        <v>0</v>
      </c>
      <c r="AR32" s="295" t="s">
        <v>866</v>
      </c>
      <c r="AS32" s="292">
        <v>0</v>
      </c>
      <c r="AT32" s="292">
        <f>SUM(AU32:BN32)</f>
        <v>278</v>
      </c>
      <c r="AU32" s="292">
        <v>0</v>
      </c>
      <c r="AV32" s="292">
        <v>0</v>
      </c>
      <c r="AW32" s="292">
        <v>0</v>
      </c>
      <c r="AX32" s="292">
        <v>119</v>
      </c>
      <c r="AY32" s="292">
        <v>122</v>
      </c>
      <c r="AZ32" s="292">
        <v>0</v>
      </c>
      <c r="BA32" s="292">
        <v>0</v>
      </c>
      <c r="BB32" s="292">
        <v>0</v>
      </c>
      <c r="BC32" s="292">
        <v>0</v>
      </c>
      <c r="BD32" s="292">
        <v>3</v>
      </c>
      <c r="BE32" s="295" t="s">
        <v>866</v>
      </c>
      <c r="BF32" s="295" t="s">
        <v>866</v>
      </c>
      <c r="BG32" s="295" t="s">
        <v>866</v>
      </c>
      <c r="BH32" s="295" t="s">
        <v>866</v>
      </c>
      <c r="BI32" s="295" t="s">
        <v>866</v>
      </c>
      <c r="BJ32" s="295" t="s">
        <v>866</v>
      </c>
      <c r="BK32" s="295" t="s">
        <v>866</v>
      </c>
      <c r="BL32" s="295" t="s">
        <v>866</v>
      </c>
      <c r="BM32" s="295" t="s">
        <v>866</v>
      </c>
      <c r="BN32" s="292">
        <v>34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5" t="s">
        <v>866</v>
      </c>
      <c r="CC32" s="295" t="s">
        <v>866</v>
      </c>
      <c r="CD32" s="295" t="s">
        <v>866</v>
      </c>
      <c r="CE32" s="295" t="s">
        <v>866</v>
      </c>
      <c r="CF32" s="295" t="s">
        <v>866</v>
      </c>
      <c r="CG32" s="295" t="s">
        <v>866</v>
      </c>
      <c r="CH32" s="295" t="s">
        <v>866</v>
      </c>
      <c r="CI32" s="292">
        <v>0</v>
      </c>
      <c r="CJ32" s="292">
        <f>SUM(CK32:DD32)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866</v>
      </c>
      <c r="CX32" s="295" t="s">
        <v>866</v>
      </c>
      <c r="CY32" s="295" t="s">
        <v>866</v>
      </c>
      <c r="CZ32" s="295" t="s">
        <v>866</v>
      </c>
      <c r="DA32" s="295" t="s">
        <v>866</v>
      </c>
      <c r="DB32" s="295" t="s">
        <v>866</v>
      </c>
      <c r="DC32" s="295" t="s">
        <v>866</v>
      </c>
      <c r="DD32" s="292">
        <v>0</v>
      </c>
      <c r="DE32" s="292">
        <f>SUM(DF32:DY32)</f>
        <v>0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0</v>
      </c>
      <c r="DQ32" s="292">
        <v>0</v>
      </c>
      <c r="DR32" s="295" t="s">
        <v>866</v>
      </c>
      <c r="DS32" s="295" t="s">
        <v>866</v>
      </c>
      <c r="DT32" s="292">
        <v>0</v>
      </c>
      <c r="DU32" s="295" t="s">
        <v>866</v>
      </c>
      <c r="DV32" s="295" t="s">
        <v>866</v>
      </c>
      <c r="DW32" s="295" t="s">
        <v>866</v>
      </c>
      <c r="DX32" s="295" t="s">
        <v>866</v>
      </c>
      <c r="DY32" s="292">
        <v>0</v>
      </c>
      <c r="DZ32" s="292">
        <f>SUM(EA32:ET32)</f>
        <v>0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866</v>
      </c>
      <c r="EL32" s="295" t="s">
        <v>866</v>
      </c>
      <c r="EM32" s="295" t="s">
        <v>866</v>
      </c>
      <c r="EN32" s="292">
        <v>0</v>
      </c>
      <c r="EO32" s="292">
        <v>0</v>
      </c>
      <c r="EP32" s="295" t="s">
        <v>866</v>
      </c>
      <c r="EQ32" s="295" t="s">
        <v>866</v>
      </c>
      <c r="ER32" s="295" t="s">
        <v>866</v>
      </c>
      <c r="ES32" s="292">
        <v>0</v>
      </c>
      <c r="ET32" s="292">
        <v>0</v>
      </c>
      <c r="EU32" s="292">
        <f>SUM(EV32:FO32)</f>
        <v>79</v>
      </c>
      <c r="EV32" s="292">
        <v>0</v>
      </c>
      <c r="EW32" s="292">
        <v>0</v>
      </c>
      <c r="EX32" s="292">
        <v>0</v>
      </c>
      <c r="EY32" s="292">
        <v>0</v>
      </c>
      <c r="EZ32" s="292">
        <v>0</v>
      </c>
      <c r="FA32" s="292">
        <v>27</v>
      </c>
      <c r="FB32" s="292">
        <v>0</v>
      </c>
      <c r="FC32" s="292">
        <v>52</v>
      </c>
      <c r="FD32" s="292">
        <v>0</v>
      </c>
      <c r="FE32" s="292">
        <v>0</v>
      </c>
      <c r="FF32" s="292">
        <v>0</v>
      </c>
      <c r="FG32" s="292">
        <v>0</v>
      </c>
      <c r="FH32" s="295" t="s">
        <v>866</v>
      </c>
      <c r="FI32" s="295" t="s">
        <v>866</v>
      </c>
      <c r="FJ32" s="295" t="s">
        <v>866</v>
      </c>
      <c r="FK32" s="292">
        <v>0</v>
      </c>
      <c r="FL32" s="292">
        <v>0</v>
      </c>
      <c r="FM32" s="292">
        <v>0</v>
      </c>
      <c r="FN32" s="292">
        <v>0</v>
      </c>
      <c r="FO32" s="292">
        <v>0</v>
      </c>
    </row>
    <row r="33" spans="1:171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SUM(Y33,AT33,BO33,CJ33,DE33,DZ33,EU33)</f>
        <v>81</v>
      </c>
      <c r="E33" s="292">
        <f>SUM(Z33,AU33,BP33,CK33,DF33,EA33,EV33)</f>
        <v>0</v>
      </c>
      <c r="F33" s="292">
        <f>SUM(AA33,AV33,BQ33,CL33,DG33,EB33,EW33)</f>
        <v>1</v>
      </c>
      <c r="G33" s="292">
        <f>SUM(AB33,AW33,BR33,CM33,DH33,EC33,EX33)</f>
        <v>0</v>
      </c>
      <c r="H33" s="292">
        <f>SUM(AC33,AX33,BS33,CN33,DI33,ED33,EY33)</f>
        <v>34</v>
      </c>
      <c r="I33" s="292">
        <f>SUM(AD33,AY33,BT33,CO33,DJ33,EE33,EZ33)</f>
        <v>41</v>
      </c>
      <c r="J33" s="292">
        <f>SUM(AE33,AZ33,BU33,CP33,DK33,EF33,FA33)</f>
        <v>5</v>
      </c>
      <c r="K33" s="292">
        <f>SUM(AF33,BA33,BV33,CQ33,DL33,EG33,FB33)</f>
        <v>0</v>
      </c>
      <c r="L33" s="292">
        <f>SUM(AG33,BB33,BW33,CR33,DM33,EH33,FC33)</f>
        <v>0</v>
      </c>
      <c r="M33" s="292">
        <f>SUM(AH33,BC33,BX33,CS33,DN33,EI33,FD33)</f>
        <v>0</v>
      </c>
      <c r="N33" s="292">
        <f>SUM(AI33,BD33,BY33,CT33,DO33,EJ33,FE33)</f>
        <v>0</v>
      </c>
      <c r="O33" s="292">
        <f>SUM(AJ33,BE33,BZ33,CU33,DP33,EK33,FF33)</f>
        <v>0</v>
      </c>
      <c r="P33" s="292">
        <f>SUM(AK33,BF33,CA33,CV33,DQ33,EL33,FG33)</f>
        <v>0</v>
      </c>
      <c r="Q33" s="292">
        <f>SUM(AL33,BG33,CB33,CW33,DR33,EM33,FH33)</f>
        <v>0</v>
      </c>
      <c r="R33" s="292">
        <f>SUM(AM33,BH33,CC33,CX33,DS33,EN33,FI33)</f>
        <v>0</v>
      </c>
      <c r="S33" s="292">
        <f>SUM(AN33,BI33,CD33,CY33,DT33,EO33,FJ33)</f>
        <v>0</v>
      </c>
      <c r="T33" s="292">
        <f>SUM(AO33,BJ33,CE33,CZ33,DU33,EP33,FK33)</f>
        <v>0</v>
      </c>
      <c r="U33" s="292">
        <f>SUM(AP33,BK33,CF33,DA33,DV33,EQ33,FL33)</f>
        <v>0</v>
      </c>
      <c r="V33" s="292">
        <f>SUM(AQ33,BL33,CG33,DB33,DW33,ER33,FM33)</f>
        <v>0</v>
      </c>
      <c r="W33" s="292">
        <f>SUM(AR33,BM33,CH33,DC33,DX33,ES33,FN33)</f>
        <v>0</v>
      </c>
      <c r="X33" s="292">
        <f>SUM(AS33,BN33,CI33,DD33,DY33,ET33,FO33)</f>
        <v>0</v>
      </c>
      <c r="Y33" s="292">
        <f>SUM(Z33:AS33)</f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5" t="s">
        <v>866</v>
      </c>
      <c r="AK33" s="295" t="s">
        <v>866</v>
      </c>
      <c r="AL33" s="292">
        <v>0</v>
      </c>
      <c r="AM33" s="295" t="s">
        <v>866</v>
      </c>
      <c r="AN33" s="295" t="s">
        <v>866</v>
      </c>
      <c r="AO33" s="292">
        <v>0</v>
      </c>
      <c r="AP33" s="295" t="s">
        <v>866</v>
      </c>
      <c r="AQ33" s="292">
        <v>0</v>
      </c>
      <c r="AR33" s="295" t="s">
        <v>866</v>
      </c>
      <c r="AS33" s="292">
        <v>0</v>
      </c>
      <c r="AT33" s="292">
        <f>SUM(AU33:BN33)</f>
        <v>0</v>
      </c>
      <c r="AU33" s="292">
        <v>0</v>
      </c>
      <c r="AV33" s="292">
        <v>0</v>
      </c>
      <c r="AW33" s="292">
        <v>0</v>
      </c>
      <c r="AX33" s="292">
        <v>0</v>
      </c>
      <c r="AY33" s="292"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5" t="s">
        <v>866</v>
      </c>
      <c r="BF33" s="295" t="s">
        <v>866</v>
      </c>
      <c r="BG33" s="295" t="s">
        <v>866</v>
      </c>
      <c r="BH33" s="295" t="s">
        <v>866</v>
      </c>
      <c r="BI33" s="295" t="s">
        <v>866</v>
      </c>
      <c r="BJ33" s="295" t="s">
        <v>866</v>
      </c>
      <c r="BK33" s="295" t="s">
        <v>866</v>
      </c>
      <c r="BL33" s="295" t="s">
        <v>866</v>
      </c>
      <c r="BM33" s="295" t="s">
        <v>866</v>
      </c>
      <c r="BN33" s="292">
        <v>0</v>
      </c>
      <c r="BO33" s="292">
        <f>SUM(BP33:CI33)</f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5" t="s">
        <v>866</v>
      </c>
      <c r="CC33" s="295" t="s">
        <v>866</v>
      </c>
      <c r="CD33" s="295" t="s">
        <v>866</v>
      </c>
      <c r="CE33" s="295" t="s">
        <v>866</v>
      </c>
      <c r="CF33" s="295" t="s">
        <v>866</v>
      </c>
      <c r="CG33" s="295" t="s">
        <v>866</v>
      </c>
      <c r="CH33" s="295" t="s">
        <v>866</v>
      </c>
      <c r="CI33" s="292">
        <v>0</v>
      </c>
      <c r="CJ33" s="292">
        <f>SUM(CK33:DD33)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V33" s="292">
        <v>0</v>
      </c>
      <c r="CW33" s="295" t="s">
        <v>866</v>
      </c>
      <c r="CX33" s="295" t="s">
        <v>866</v>
      </c>
      <c r="CY33" s="295" t="s">
        <v>866</v>
      </c>
      <c r="CZ33" s="295" t="s">
        <v>866</v>
      </c>
      <c r="DA33" s="295" t="s">
        <v>866</v>
      </c>
      <c r="DB33" s="295" t="s">
        <v>866</v>
      </c>
      <c r="DC33" s="295" t="s">
        <v>866</v>
      </c>
      <c r="DD33" s="292">
        <v>0</v>
      </c>
      <c r="DE33" s="292">
        <f>SUM(DF33:DY33)</f>
        <v>0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5" t="s">
        <v>866</v>
      </c>
      <c r="DS33" s="295" t="s">
        <v>866</v>
      </c>
      <c r="DT33" s="292">
        <v>0</v>
      </c>
      <c r="DU33" s="295" t="s">
        <v>866</v>
      </c>
      <c r="DV33" s="295" t="s">
        <v>866</v>
      </c>
      <c r="DW33" s="295" t="s">
        <v>866</v>
      </c>
      <c r="DX33" s="295" t="s">
        <v>866</v>
      </c>
      <c r="DY33" s="292">
        <v>0</v>
      </c>
      <c r="DZ33" s="292">
        <f>SUM(EA33:ET33)</f>
        <v>0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5" t="s">
        <v>866</v>
      </c>
      <c r="EL33" s="295" t="s">
        <v>866</v>
      </c>
      <c r="EM33" s="295" t="s">
        <v>866</v>
      </c>
      <c r="EN33" s="292">
        <v>0</v>
      </c>
      <c r="EO33" s="292">
        <v>0</v>
      </c>
      <c r="EP33" s="295" t="s">
        <v>866</v>
      </c>
      <c r="EQ33" s="295" t="s">
        <v>866</v>
      </c>
      <c r="ER33" s="295" t="s">
        <v>866</v>
      </c>
      <c r="ES33" s="292">
        <v>0</v>
      </c>
      <c r="ET33" s="292">
        <v>0</v>
      </c>
      <c r="EU33" s="292">
        <f>SUM(EV33:FO33)</f>
        <v>81</v>
      </c>
      <c r="EV33" s="292">
        <v>0</v>
      </c>
      <c r="EW33" s="292">
        <v>1</v>
      </c>
      <c r="EX33" s="292">
        <v>0</v>
      </c>
      <c r="EY33" s="292">
        <v>34</v>
      </c>
      <c r="EZ33" s="292">
        <v>41</v>
      </c>
      <c r="FA33" s="292">
        <v>5</v>
      </c>
      <c r="FB33" s="292">
        <v>0</v>
      </c>
      <c r="FC33" s="292">
        <v>0</v>
      </c>
      <c r="FD33" s="292">
        <v>0</v>
      </c>
      <c r="FE33" s="292">
        <v>0</v>
      </c>
      <c r="FF33" s="292">
        <v>0</v>
      </c>
      <c r="FG33" s="292">
        <v>0</v>
      </c>
      <c r="FH33" s="295" t="s">
        <v>866</v>
      </c>
      <c r="FI33" s="295" t="s">
        <v>866</v>
      </c>
      <c r="FJ33" s="295" t="s">
        <v>866</v>
      </c>
      <c r="FK33" s="292">
        <v>0</v>
      </c>
      <c r="FL33" s="292">
        <v>0</v>
      </c>
      <c r="FM33" s="292">
        <v>0</v>
      </c>
      <c r="FN33" s="292">
        <v>0</v>
      </c>
      <c r="FO33" s="292">
        <v>0</v>
      </c>
    </row>
    <row r="34" spans="1:171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SUM(Y34,AT34,BO34,CJ34,DE34,DZ34,EU34)</f>
        <v>0</v>
      </c>
      <c r="E34" s="292">
        <f>SUM(Z34,AU34,BP34,CK34,DF34,EA34,EV34)</f>
        <v>0</v>
      </c>
      <c r="F34" s="292">
        <f>SUM(AA34,AV34,BQ34,CL34,DG34,EB34,EW34)</f>
        <v>0</v>
      </c>
      <c r="G34" s="292">
        <f>SUM(AB34,AW34,BR34,CM34,DH34,EC34,EX34)</f>
        <v>0</v>
      </c>
      <c r="H34" s="292">
        <f>SUM(AC34,AX34,BS34,CN34,DI34,ED34,EY34)</f>
        <v>0</v>
      </c>
      <c r="I34" s="292">
        <f>SUM(AD34,AY34,BT34,CO34,DJ34,EE34,EZ34)</f>
        <v>0</v>
      </c>
      <c r="J34" s="292">
        <f>SUM(AE34,AZ34,BU34,CP34,DK34,EF34,FA34)</f>
        <v>0</v>
      </c>
      <c r="K34" s="292">
        <f>SUM(AF34,BA34,BV34,CQ34,DL34,EG34,FB34)</f>
        <v>0</v>
      </c>
      <c r="L34" s="292">
        <f>SUM(AG34,BB34,BW34,CR34,DM34,EH34,FC34)</f>
        <v>0</v>
      </c>
      <c r="M34" s="292">
        <f>SUM(AH34,BC34,BX34,CS34,DN34,EI34,FD34)</f>
        <v>0</v>
      </c>
      <c r="N34" s="292">
        <f>SUM(AI34,BD34,BY34,CT34,DO34,EJ34,FE34)</f>
        <v>0</v>
      </c>
      <c r="O34" s="292">
        <f>SUM(AJ34,BE34,BZ34,CU34,DP34,EK34,FF34)</f>
        <v>0</v>
      </c>
      <c r="P34" s="292">
        <f>SUM(AK34,BF34,CA34,CV34,DQ34,EL34,FG34)</f>
        <v>0</v>
      </c>
      <c r="Q34" s="292">
        <f>SUM(AL34,BG34,CB34,CW34,DR34,EM34,FH34)</f>
        <v>0</v>
      </c>
      <c r="R34" s="292">
        <f>SUM(AM34,BH34,CC34,CX34,DS34,EN34,FI34)</f>
        <v>0</v>
      </c>
      <c r="S34" s="292">
        <f>SUM(AN34,BI34,CD34,CY34,DT34,EO34,FJ34)</f>
        <v>0</v>
      </c>
      <c r="T34" s="292">
        <f>SUM(AO34,BJ34,CE34,CZ34,DU34,EP34,FK34)</f>
        <v>0</v>
      </c>
      <c r="U34" s="292">
        <f>SUM(AP34,BK34,CF34,DA34,DV34,EQ34,FL34)</f>
        <v>0</v>
      </c>
      <c r="V34" s="292">
        <f>SUM(AQ34,BL34,CG34,DB34,DW34,ER34,FM34)</f>
        <v>0</v>
      </c>
      <c r="W34" s="292">
        <f>SUM(AR34,BM34,CH34,DC34,DX34,ES34,FN34)</f>
        <v>0</v>
      </c>
      <c r="X34" s="292">
        <f>SUM(AS34,BN34,CI34,DD34,DY34,ET34,FO34)</f>
        <v>0</v>
      </c>
      <c r="Y34" s="292">
        <f>SUM(Z34:AS34)</f>
        <v>0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5" t="s">
        <v>866</v>
      </c>
      <c r="AK34" s="295" t="s">
        <v>866</v>
      </c>
      <c r="AL34" s="292">
        <v>0</v>
      </c>
      <c r="AM34" s="295" t="s">
        <v>866</v>
      </c>
      <c r="AN34" s="295" t="s">
        <v>866</v>
      </c>
      <c r="AO34" s="292">
        <v>0</v>
      </c>
      <c r="AP34" s="295" t="s">
        <v>866</v>
      </c>
      <c r="AQ34" s="292">
        <v>0</v>
      </c>
      <c r="AR34" s="295" t="s">
        <v>866</v>
      </c>
      <c r="AS34" s="292">
        <v>0</v>
      </c>
      <c r="AT34" s="292">
        <f>SUM(AU34:BN34)</f>
        <v>0</v>
      </c>
      <c r="AU34" s="292">
        <v>0</v>
      </c>
      <c r="AV34" s="292">
        <v>0</v>
      </c>
      <c r="AW34" s="292">
        <v>0</v>
      </c>
      <c r="AX34" s="292">
        <v>0</v>
      </c>
      <c r="AY34" s="292"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5" t="s">
        <v>866</v>
      </c>
      <c r="BF34" s="295" t="s">
        <v>866</v>
      </c>
      <c r="BG34" s="295" t="s">
        <v>866</v>
      </c>
      <c r="BH34" s="295" t="s">
        <v>866</v>
      </c>
      <c r="BI34" s="295" t="s">
        <v>866</v>
      </c>
      <c r="BJ34" s="295" t="s">
        <v>866</v>
      </c>
      <c r="BK34" s="295" t="s">
        <v>866</v>
      </c>
      <c r="BL34" s="295" t="s">
        <v>866</v>
      </c>
      <c r="BM34" s="295" t="s">
        <v>866</v>
      </c>
      <c r="BN34" s="292">
        <v>0</v>
      </c>
      <c r="BO34" s="292">
        <f>SUM(BP34:CI34)</f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5" t="s">
        <v>866</v>
      </c>
      <c r="CC34" s="295" t="s">
        <v>866</v>
      </c>
      <c r="CD34" s="295" t="s">
        <v>866</v>
      </c>
      <c r="CE34" s="295" t="s">
        <v>866</v>
      </c>
      <c r="CF34" s="295" t="s">
        <v>866</v>
      </c>
      <c r="CG34" s="295" t="s">
        <v>866</v>
      </c>
      <c r="CH34" s="295" t="s">
        <v>866</v>
      </c>
      <c r="CI34" s="292">
        <v>0</v>
      </c>
      <c r="CJ34" s="292">
        <f>SUM(CK34:DD34)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v>0</v>
      </c>
      <c r="CR34" s="292">
        <v>0</v>
      </c>
      <c r="CS34" s="292">
        <v>0</v>
      </c>
      <c r="CT34" s="292">
        <v>0</v>
      </c>
      <c r="CU34" s="292">
        <v>0</v>
      </c>
      <c r="CV34" s="292">
        <v>0</v>
      </c>
      <c r="CW34" s="295" t="s">
        <v>866</v>
      </c>
      <c r="CX34" s="295" t="s">
        <v>866</v>
      </c>
      <c r="CY34" s="295" t="s">
        <v>866</v>
      </c>
      <c r="CZ34" s="295" t="s">
        <v>866</v>
      </c>
      <c r="DA34" s="295" t="s">
        <v>866</v>
      </c>
      <c r="DB34" s="295" t="s">
        <v>866</v>
      </c>
      <c r="DC34" s="295" t="s">
        <v>866</v>
      </c>
      <c r="DD34" s="292">
        <v>0</v>
      </c>
      <c r="DE34" s="292">
        <f>SUM(DF34:DY34)</f>
        <v>0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v>0</v>
      </c>
      <c r="DO34" s="292">
        <v>0</v>
      </c>
      <c r="DP34" s="292">
        <v>0</v>
      </c>
      <c r="DQ34" s="292">
        <v>0</v>
      </c>
      <c r="DR34" s="295" t="s">
        <v>866</v>
      </c>
      <c r="DS34" s="295" t="s">
        <v>866</v>
      </c>
      <c r="DT34" s="292">
        <v>0</v>
      </c>
      <c r="DU34" s="295" t="s">
        <v>866</v>
      </c>
      <c r="DV34" s="295" t="s">
        <v>866</v>
      </c>
      <c r="DW34" s="295" t="s">
        <v>866</v>
      </c>
      <c r="DX34" s="295" t="s">
        <v>866</v>
      </c>
      <c r="DY34" s="292">
        <v>0</v>
      </c>
      <c r="DZ34" s="292">
        <f>SUM(EA34:ET34)</f>
        <v>0</v>
      </c>
      <c r="EA34" s="292"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J34" s="292">
        <v>0</v>
      </c>
      <c r="EK34" s="295" t="s">
        <v>866</v>
      </c>
      <c r="EL34" s="295" t="s">
        <v>866</v>
      </c>
      <c r="EM34" s="295" t="s">
        <v>866</v>
      </c>
      <c r="EN34" s="292">
        <v>0</v>
      </c>
      <c r="EO34" s="292">
        <v>0</v>
      </c>
      <c r="EP34" s="295" t="s">
        <v>866</v>
      </c>
      <c r="EQ34" s="295" t="s">
        <v>866</v>
      </c>
      <c r="ER34" s="295" t="s">
        <v>866</v>
      </c>
      <c r="ES34" s="292">
        <v>0</v>
      </c>
      <c r="ET34" s="292">
        <v>0</v>
      </c>
      <c r="EU34" s="292">
        <f>SUM(EV34:FO34)</f>
        <v>0</v>
      </c>
      <c r="EV34" s="292">
        <v>0</v>
      </c>
      <c r="EW34" s="292">
        <v>0</v>
      </c>
      <c r="EX34" s="292">
        <v>0</v>
      </c>
      <c r="EY34" s="292">
        <v>0</v>
      </c>
      <c r="EZ34" s="292">
        <v>0</v>
      </c>
      <c r="FA34" s="292">
        <v>0</v>
      </c>
      <c r="FB34" s="292">
        <v>0</v>
      </c>
      <c r="FC34" s="292">
        <v>0</v>
      </c>
      <c r="FD34" s="292">
        <v>0</v>
      </c>
      <c r="FE34" s="292">
        <v>0</v>
      </c>
      <c r="FF34" s="292">
        <v>0</v>
      </c>
      <c r="FG34" s="292">
        <v>0</v>
      </c>
      <c r="FH34" s="295" t="s">
        <v>866</v>
      </c>
      <c r="FI34" s="295" t="s">
        <v>866</v>
      </c>
      <c r="FJ34" s="295" t="s">
        <v>866</v>
      </c>
      <c r="FK34" s="292">
        <v>0</v>
      </c>
      <c r="FL34" s="292">
        <v>0</v>
      </c>
      <c r="FM34" s="292">
        <v>0</v>
      </c>
      <c r="FN34" s="292">
        <v>0</v>
      </c>
      <c r="FO34" s="292">
        <v>0</v>
      </c>
    </row>
    <row r="35" spans="1:171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SUM(Y35,AT35,BO35,CJ35,DE35,DZ35,EU35)</f>
        <v>0</v>
      </c>
      <c r="E35" s="292">
        <f>SUM(Z35,AU35,BP35,CK35,DF35,EA35,EV35)</f>
        <v>0</v>
      </c>
      <c r="F35" s="292">
        <f>SUM(AA35,AV35,BQ35,CL35,DG35,EB35,EW35)</f>
        <v>0</v>
      </c>
      <c r="G35" s="292">
        <f>SUM(AB35,AW35,BR35,CM35,DH35,EC35,EX35)</f>
        <v>0</v>
      </c>
      <c r="H35" s="292">
        <f>SUM(AC35,AX35,BS35,CN35,DI35,ED35,EY35)</f>
        <v>0</v>
      </c>
      <c r="I35" s="292">
        <f>SUM(AD35,AY35,BT35,CO35,DJ35,EE35,EZ35)</f>
        <v>0</v>
      </c>
      <c r="J35" s="292">
        <f>SUM(AE35,AZ35,BU35,CP35,DK35,EF35,FA35)</f>
        <v>0</v>
      </c>
      <c r="K35" s="292">
        <f>SUM(AF35,BA35,BV35,CQ35,DL35,EG35,FB35)</f>
        <v>0</v>
      </c>
      <c r="L35" s="292">
        <f>SUM(AG35,BB35,BW35,CR35,DM35,EH35,FC35)</f>
        <v>0</v>
      </c>
      <c r="M35" s="292">
        <f>SUM(AH35,BC35,BX35,CS35,DN35,EI35,FD35)</f>
        <v>0</v>
      </c>
      <c r="N35" s="292">
        <f>SUM(AI35,BD35,BY35,CT35,DO35,EJ35,FE35)</f>
        <v>0</v>
      </c>
      <c r="O35" s="292">
        <f>SUM(AJ35,BE35,BZ35,CU35,DP35,EK35,FF35)</f>
        <v>0</v>
      </c>
      <c r="P35" s="292">
        <f>SUM(AK35,BF35,CA35,CV35,DQ35,EL35,FG35)</f>
        <v>0</v>
      </c>
      <c r="Q35" s="292">
        <f>SUM(AL35,BG35,CB35,CW35,DR35,EM35,FH35)</f>
        <v>0</v>
      </c>
      <c r="R35" s="292">
        <f>SUM(AM35,BH35,CC35,CX35,DS35,EN35,FI35)</f>
        <v>0</v>
      </c>
      <c r="S35" s="292">
        <f>SUM(AN35,BI35,CD35,CY35,DT35,EO35,FJ35)</f>
        <v>0</v>
      </c>
      <c r="T35" s="292">
        <f>SUM(AO35,BJ35,CE35,CZ35,DU35,EP35,FK35)</f>
        <v>0</v>
      </c>
      <c r="U35" s="292">
        <f>SUM(AP35,BK35,CF35,DA35,DV35,EQ35,FL35)</f>
        <v>0</v>
      </c>
      <c r="V35" s="292">
        <f>SUM(AQ35,BL35,CG35,DB35,DW35,ER35,FM35)</f>
        <v>0</v>
      </c>
      <c r="W35" s="292">
        <f>SUM(AR35,BM35,CH35,DC35,DX35,ES35,FN35)</f>
        <v>0</v>
      </c>
      <c r="X35" s="292">
        <f>SUM(AS35,BN35,CI35,DD35,DY35,ET35,FO35)</f>
        <v>0</v>
      </c>
      <c r="Y35" s="292">
        <f>SUM(Z35:AS35)</f>
        <v>0</v>
      </c>
      <c r="Z35" s="292">
        <v>0</v>
      </c>
      <c r="AA35" s="292">
        <v>0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5" t="s">
        <v>866</v>
      </c>
      <c r="AK35" s="295" t="s">
        <v>866</v>
      </c>
      <c r="AL35" s="292">
        <v>0</v>
      </c>
      <c r="AM35" s="295" t="s">
        <v>866</v>
      </c>
      <c r="AN35" s="295" t="s">
        <v>866</v>
      </c>
      <c r="AO35" s="292">
        <v>0</v>
      </c>
      <c r="AP35" s="295" t="s">
        <v>866</v>
      </c>
      <c r="AQ35" s="292">
        <v>0</v>
      </c>
      <c r="AR35" s="295" t="s">
        <v>866</v>
      </c>
      <c r="AS35" s="292">
        <v>0</v>
      </c>
      <c r="AT35" s="292">
        <f>SUM(AU35:BN35)</f>
        <v>0</v>
      </c>
      <c r="AU35" s="292">
        <v>0</v>
      </c>
      <c r="AV35" s="292">
        <v>0</v>
      </c>
      <c r="AW35" s="292">
        <v>0</v>
      </c>
      <c r="AX35" s="292">
        <v>0</v>
      </c>
      <c r="AY35" s="292"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5" t="s">
        <v>866</v>
      </c>
      <c r="BF35" s="295" t="s">
        <v>866</v>
      </c>
      <c r="BG35" s="295" t="s">
        <v>866</v>
      </c>
      <c r="BH35" s="295" t="s">
        <v>866</v>
      </c>
      <c r="BI35" s="295" t="s">
        <v>866</v>
      </c>
      <c r="BJ35" s="295" t="s">
        <v>866</v>
      </c>
      <c r="BK35" s="295" t="s">
        <v>866</v>
      </c>
      <c r="BL35" s="295" t="s">
        <v>866</v>
      </c>
      <c r="BM35" s="295" t="s">
        <v>866</v>
      </c>
      <c r="BN35" s="292">
        <v>0</v>
      </c>
      <c r="BO35" s="292">
        <f>SUM(BP35:CI35)</f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5" t="s">
        <v>866</v>
      </c>
      <c r="CC35" s="295" t="s">
        <v>866</v>
      </c>
      <c r="CD35" s="295" t="s">
        <v>866</v>
      </c>
      <c r="CE35" s="295" t="s">
        <v>866</v>
      </c>
      <c r="CF35" s="295" t="s">
        <v>866</v>
      </c>
      <c r="CG35" s="295" t="s">
        <v>866</v>
      </c>
      <c r="CH35" s="295" t="s">
        <v>866</v>
      </c>
      <c r="CI35" s="292">
        <v>0</v>
      </c>
      <c r="CJ35" s="292">
        <f>SUM(CK35:DD35)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v>0</v>
      </c>
      <c r="CR35" s="292">
        <v>0</v>
      </c>
      <c r="CS35" s="292">
        <v>0</v>
      </c>
      <c r="CT35" s="292">
        <v>0</v>
      </c>
      <c r="CU35" s="292">
        <v>0</v>
      </c>
      <c r="CV35" s="292">
        <v>0</v>
      </c>
      <c r="CW35" s="295" t="s">
        <v>866</v>
      </c>
      <c r="CX35" s="295" t="s">
        <v>866</v>
      </c>
      <c r="CY35" s="295" t="s">
        <v>866</v>
      </c>
      <c r="CZ35" s="295" t="s">
        <v>866</v>
      </c>
      <c r="DA35" s="295" t="s">
        <v>866</v>
      </c>
      <c r="DB35" s="295" t="s">
        <v>866</v>
      </c>
      <c r="DC35" s="295" t="s">
        <v>866</v>
      </c>
      <c r="DD35" s="292">
        <v>0</v>
      </c>
      <c r="DE35" s="292">
        <f>SUM(DF35:DY35)</f>
        <v>0</v>
      </c>
      <c r="DF35" s="292">
        <v>0</v>
      </c>
      <c r="DG35" s="292"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v>0</v>
      </c>
      <c r="DO35" s="292">
        <v>0</v>
      </c>
      <c r="DP35" s="292">
        <v>0</v>
      </c>
      <c r="DQ35" s="292">
        <v>0</v>
      </c>
      <c r="DR35" s="295" t="s">
        <v>866</v>
      </c>
      <c r="DS35" s="295" t="s">
        <v>866</v>
      </c>
      <c r="DT35" s="292">
        <v>0</v>
      </c>
      <c r="DU35" s="295" t="s">
        <v>866</v>
      </c>
      <c r="DV35" s="295" t="s">
        <v>866</v>
      </c>
      <c r="DW35" s="295" t="s">
        <v>866</v>
      </c>
      <c r="DX35" s="295" t="s">
        <v>866</v>
      </c>
      <c r="DY35" s="292">
        <v>0</v>
      </c>
      <c r="DZ35" s="292">
        <f>SUM(EA35:ET35)</f>
        <v>0</v>
      </c>
      <c r="EA35" s="292"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v>0</v>
      </c>
      <c r="EI35" s="292">
        <v>0</v>
      </c>
      <c r="EJ35" s="292">
        <v>0</v>
      </c>
      <c r="EK35" s="295" t="s">
        <v>866</v>
      </c>
      <c r="EL35" s="295" t="s">
        <v>866</v>
      </c>
      <c r="EM35" s="295" t="s">
        <v>866</v>
      </c>
      <c r="EN35" s="292">
        <v>0</v>
      </c>
      <c r="EO35" s="292">
        <v>0</v>
      </c>
      <c r="EP35" s="295" t="s">
        <v>866</v>
      </c>
      <c r="EQ35" s="295" t="s">
        <v>866</v>
      </c>
      <c r="ER35" s="295" t="s">
        <v>866</v>
      </c>
      <c r="ES35" s="292">
        <v>0</v>
      </c>
      <c r="ET35" s="292">
        <v>0</v>
      </c>
      <c r="EU35" s="292">
        <f>SUM(EV35:FO35)</f>
        <v>0</v>
      </c>
      <c r="EV35" s="292">
        <v>0</v>
      </c>
      <c r="EW35" s="292">
        <v>0</v>
      </c>
      <c r="EX35" s="292">
        <v>0</v>
      </c>
      <c r="EY35" s="292">
        <v>0</v>
      </c>
      <c r="EZ35" s="292">
        <v>0</v>
      </c>
      <c r="FA35" s="292">
        <v>0</v>
      </c>
      <c r="FB35" s="292">
        <v>0</v>
      </c>
      <c r="FC35" s="292">
        <v>0</v>
      </c>
      <c r="FD35" s="292">
        <v>0</v>
      </c>
      <c r="FE35" s="292">
        <v>0</v>
      </c>
      <c r="FF35" s="292">
        <v>0</v>
      </c>
      <c r="FG35" s="292">
        <v>0</v>
      </c>
      <c r="FH35" s="295" t="s">
        <v>866</v>
      </c>
      <c r="FI35" s="295" t="s">
        <v>866</v>
      </c>
      <c r="FJ35" s="295" t="s">
        <v>866</v>
      </c>
      <c r="FK35" s="292">
        <v>0</v>
      </c>
      <c r="FL35" s="292">
        <v>0</v>
      </c>
      <c r="FM35" s="292">
        <v>0</v>
      </c>
      <c r="FN35" s="292">
        <v>0</v>
      </c>
      <c r="FO35" s="292">
        <v>0</v>
      </c>
    </row>
    <row r="36" spans="1:171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SUM(Y36,AT36,BO36,CJ36,DE36,DZ36,EU36)</f>
        <v>2957</v>
      </c>
      <c r="E36" s="292">
        <f>SUM(Z36,AU36,BP36,CK36,DF36,EA36,EV36)</f>
        <v>0</v>
      </c>
      <c r="F36" s="292">
        <f>SUM(AA36,AV36,BQ36,CL36,DG36,EB36,EW36)</f>
        <v>0</v>
      </c>
      <c r="G36" s="292">
        <f>SUM(AB36,AW36,BR36,CM36,DH36,EC36,EX36)</f>
        <v>0</v>
      </c>
      <c r="H36" s="292">
        <f>SUM(AC36,AX36,BS36,CN36,DI36,ED36,EY36)</f>
        <v>160</v>
      </c>
      <c r="I36" s="292">
        <f>SUM(AD36,AY36,BT36,CO36,DJ36,EE36,EZ36)</f>
        <v>181</v>
      </c>
      <c r="J36" s="292">
        <f>SUM(AE36,AZ36,BU36,CP36,DK36,EF36,FA36)</f>
        <v>35</v>
      </c>
      <c r="K36" s="292">
        <f>SUM(AF36,BA36,BV36,CQ36,DL36,EG36,FB36)</f>
        <v>0</v>
      </c>
      <c r="L36" s="292">
        <f>SUM(AG36,BB36,BW36,CR36,DM36,EH36,FC36)</f>
        <v>0</v>
      </c>
      <c r="M36" s="292">
        <f>SUM(AH36,BC36,BX36,CS36,DN36,EI36,FD36)</f>
        <v>0</v>
      </c>
      <c r="N36" s="292">
        <f>SUM(AI36,BD36,BY36,CT36,DO36,EJ36,FE36)</f>
        <v>70</v>
      </c>
      <c r="O36" s="292">
        <f>SUM(AJ36,BE36,BZ36,CU36,DP36,EK36,FF36)</f>
        <v>0</v>
      </c>
      <c r="P36" s="292">
        <f>SUM(AK36,BF36,CA36,CV36,DQ36,EL36,FG36)</f>
        <v>0</v>
      </c>
      <c r="Q36" s="292">
        <f>SUM(AL36,BG36,CB36,CW36,DR36,EM36,FH36)</f>
        <v>0</v>
      </c>
      <c r="R36" s="292">
        <f>SUM(AM36,BH36,CC36,CX36,DS36,EN36,FI36)</f>
        <v>2416</v>
      </c>
      <c r="S36" s="292">
        <f>SUM(AN36,BI36,CD36,CY36,DT36,EO36,FJ36)</f>
        <v>0</v>
      </c>
      <c r="T36" s="292">
        <f>SUM(AO36,BJ36,CE36,CZ36,DU36,EP36,FK36)</f>
        <v>0</v>
      </c>
      <c r="U36" s="292">
        <f>SUM(AP36,BK36,CF36,DA36,DV36,EQ36,FL36)</f>
        <v>0</v>
      </c>
      <c r="V36" s="292">
        <f>SUM(AQ36,BL36,CG36,DB36,DW36,ER36,FM36)</f>
        <v>0</v>
      </c>
      <c r="W36" s="292">
        <f>SUM(AR36,BM36,CH36,DC36,DX36,ES36,FN36)</f>
        <v>0</v>
      </c>
      <c r="X36" s="292">
        <f>SUM(AS36,BN36,CI36,DD36,DY36,ET36,FO36)</f>
        <v>95</v>
      </c>
      <c r="Y36" s="292">
        <f>SUM(Z36:AS36)</f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5" t="s">
        <v>866</v>
      </c>
      <c r="AK36" s="295" t="s">
        <v>866</v>
      </c>
      <c r="AL36" s="292">
        <v>0</v>
      </c>
      <c r="AM36" s="295" t="s">
        <v>866</v>
      </c>
      <c r="AN36" s="295" t="s">
        <v>866</v>
      </c>
      <c r="AO36" s="292">
        <v>0</v>
      </c>
      <c r="AP36" s="295" t="s">
        <v>866</v>
      </c>
      <c r="AQ36" s="292">
        <v>0</v>
      </c>
      <c r="AR36" s="295" t="s">
        <v>866</v>
      </c>
      <c r="AS36" s="292">
        <v>0</v>
      </c>
      <c r="AT36" s="292">
        <f>SUM(AU36:BN36)</f>
        <v>541</v>
      </c>
      <c r="AU36" s="292">
        <v>0</v>
      </c>
      <c r="AV36" s="292">
        <v>0</v>
      </c>
      <c r="AW36" s="292">
        <v>0</v>
      </c>
      <c r="AX36" s="292">
        <v>160</v>
      </c>
      <c r="AY36" s="292">
        <v>181</v>
      </c>
      <c r="AZ36" s="292">
        <v>35</v>
      </c>
      <c r="BA36" s="292">
        <v>0</v>
      </c>
      <c r="BB36" s="292">
        <v>0</v>
      </c>
      <c r="BC36" s="292">
        <v>0</v>
      </c>
      <c r="BD36" s="292">
        <v>70</v>
      </c>
      <c r="BE36" s="295" t="s">
        <v>866</v>
      </c>
      <c r="BF36" s="295" t="s">
        <v>866</v>
      </c>
      <c r="BG36" s="295" t="s">
        <v>866</v>
      </c>
      <c r="BH36" s="295" t="s">
        <v>866</v>
      </c>
      <c r="BI36" s="295" t="s">
        <v>866</v>
      </c>
      <c r="BJ36" s="295" t="s">
        <v>866</v>
      </c>
      <c r="BK36" s="295" t="s">
        <v>866</v>
      </c>
      <c r="BL36" s="295" t="s">
        <v>866</v>
      </c>
      <c r="BM36" s="295" t="s">
        <v>866</v>
      </c>
      <c r="BN36" s="292">
        <v>95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5" t="s">
        <v>866</v>
      </c>
      <c r="CC36" s="295" t="s">
        <v>866</v>
      </c>
      <c r="CD36" s="295" t="s">
        <v>866</v>
      </c>
      <c r="CE36" s="295" t="s">
        <v>866</v>
      </c>
      <c r="CF36" s="295" t="s">
        <v>866</v>
      </c>
      <c r="CG36" s="295" t="s">
        <v>866</v>
      </c>
      <c r="CH36" s="295" t="s">
        <v>866</v>
      </c>
      <c r="CI36" s="292">
        <v>0</v>
      </c>
      <c r="CJ36" s="292">
        <f>SUM(CK36:DD36)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v>0</v>
      </c>
      <c r="CR36" s="292">
        <v>0</v>
      </c>
      <c r="CS36" s="292">
        <v>0</v>
      </c>
      <c r="CT36" s="292">
        <v>0</v>
      </c>
      <c r="CU36" s="292">
        <v>0</v>
      </c>
      <c r="CV36" s="292">
        <v>0</v>
      </c>
      <c r="CW36" s="295" t="s">
        <v>866</v>
      </c>
      <c r="CX36" s="295" t="s">
        <v>866</v>
      </c>
      <c r="CY36" s="295" t="s">
        <v>866</v>
      </c>
      <c r="CZ36" s="295" t="s">
        <v>866</v>
      </c>
      <c r="DA36" s="295" t="s">
        <v>866</v>
      </c>
      <c r="DB36" s="295" t="s">
        <v>866</v>
      </c>
      <c r="DC36" s="295" t="s">
        <v>866</v>
      </c>
      <c r="DD36" s="292">
        <v>0</v>
      </c>
      <c r="DE36" s="292">
        <f>SUM(DF36:DY36)</f>
        <v>0</v>
      </c>
      <c r="DF36" s="292">
        <v>0</v>
      </c>
      <c r="DG36" s="292"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v>0</v>
      </c>
      <c r="DO36" s="292">
        <v>0</v>
      </c>
      <c r="DP36" s="292">
        <v>0</v>
      </c>
      <c r="DQ36" s="292">
        <v>0</v>
      </c>
      <c r="DR36" s="295" t="s">
        <v>866</v>
      </c>
      <c r="DS36" s="295" t="s">
        <v>866</v>
      </c>
      <c r="DT36" s="292">
        <v>0</v>
      </c>
      <c r="DU36" s="295" t="s">
        <v>866</v>
      </c>
      <c r="DV36" s="295" t="s">
        <v>866</v>
      </c>
      <c r="DW36" s="295" t="s">
        <v>866</v>
      </c>
      <c r="DX36" s="295" t="s">
        <v>866</v>
      </c>
      <c r="DY36" s="292">
        <v>0</v>
      </c>
      <c r="DZ36" s="292">
        <f>SUM(EA36:ET36)</f>
        <v>2416</v>
      </c>
      <c r="EA36" s="292"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v>0</v>
      </c>
      <c r="EI36" s="292">
        <v>0</v>
      </c>
      <c r="EJ36" s="292">
        <v>0</v>
      </c>
      <c r="EK36" s="295" t="s">
        <v>866</v>
      </c>
      <c r="EL36" s="295" t="s">
        <v>866</v>
      </c>
      <c r="EM36" s="295" t="s">
        <v>866</v>
      </c>
      <c r="EN36" s="292">
        <v>2416</v>
      </c>
      <c r="EO36" s="292">
        <v>0</v>
      </c>
      <c r="EP36" s="295" t="s">
        <v>866</v>
      </c>
      <c r="EQ36" s="295" t="s">
        <v>866</v>
      </c>
      <c r="ER36" s="295" t="s">
        <v>866</v>
      </c>
      <c r="ES36" s="292">
        <v>0</v>
      </c>
      <c r="ET36" s="292">
        <v>0</v>
      </c>
      <c r="EU36" s="292">
        <f>SUM(EV36:FO36)</f>
        <v>0</v>
      </c>
      <c r="EV36" s="292">
        <v>0</v>
      </c>
      <c r="EW36" s="292">
        <v>0</v>
      </c>
      <c r="EX36" s="292">
        <v>0</v>
      </c>
      <c r="EY36" s="292">
        <v>0</v>
      </c>
      <c r="EZ36" s="292">
        <v>0</v>
      </c>
      <c r="FA36" s="292">
        <v>0</v>
      </c>
      <c r="FB36" s="292">
        <v>0</v>
      </c>
      <c r="FC36" s="292">
        <v>0</v>
      </c>
      <c r="FD36" s="292">
        <v>0</v>
      </c>
      <c r="FE36" s="292">
        <v>0</v>
      </c>
      <c r="FF36" s="292">
        <v>0</v>
      </c>
      <c r="FG36" s="292">
        <v>0</v>
      </c>
      <c r="FH36" s="295" t="s">
        <v>866</v>
      </c>
      <c r="FI36" s="295" t="s">
        <v>866</v>
      </c>
      <c r="FJ36" s="295" t="s">
        <v>866</v>
      </c>
      <c r="FK36" s="292">
        <v>0</v>
      </c>
      <c r="FL36" s="292">
        <v>0</v>
      </c>
      <c r="FM36" s="292">
        <v>0</v>
      </c>
      <c r="FN36" s="292">
        <v>0</v>
      </c>
      <c r="FO36" s="292">
        <v>0</v>
      </c>
    </row>
    <row r="37" spans="1:171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SUM(Y37,AT37,BO37,CJ37,DE37,DZ37,EU37)</f>
        <v>1202</v>
      </c>
      <c r="E37" s="292">
        <f>SUM(Z37,AU37,BP37,CK37,DF37,EA37,EV37)</f>
        <v>0</v>
      </c>
      <c r="F37" s="292">
        <f>SUM(AA37,AV37,BQ37,CL37,DG37,EB37,EW37)</f>
        <v>2</v>
      </c>
      <c r="G37" s="292">
        <f>SUM(AB37,AW37,BR37,CM37,DH37,EC37,EX37)</f>
        <v>0</v>
      </c>
      <c r="H37" s="292">
        <f>SUM(AC37,AX37,BS37,CN37,DI37,ED37,EY37)</f>
        <v>286</v>
      </c>
      <c r="I37" s="292">
        <f>SUM(AD37,AY37,BT37,CO37,DJ37,EE37,EZ37)</f>
        <v>253</v>
      </c>
      <c r="J37" s="292">
        <f>SUM(AE37,AZ37,BU37,CP37,DK37,EF37,FA37)</f>
        <v>0</v>
      </c>
      <c r="K37" s="292">
        <f>SUM(AF37,BA37,BV37,CQ37,DL37,EG37,FB37)</f>
        <v>0</v>
      </c>
      <c r="L37" s="292">
        <f>SUM(AG37,BB37,BW37,CR37,DM37,EH37,FC37)</f>
        <v>0</v>
      </c>
      <c r="M37" s="292">
        <f>SUM(AH37,BC37,BX37,CS37,DN37,EI37,FD37)</f>
        <v>77</v>
      </c>
      <c r="N37" s="292">
        <f>SUM(AI37,BD37,BY37,CT37,DO37,EJ37,FE37)</f>
        <v>12</v>
      </c>
      <c r="O37" s="292">
        <f>SUM(AJ37,BE37,BZ37,CU37,DP37,EK37,FF37)</f>
        <v>0</v>
      </c>
      <c r="P37" s="292">
        <f>SUM(AK37,BF37,CA37,CV37,DQ37,EL37,FG37)</f>
        <v>0</v>
      </c>
      <c r="Q37" s="292">
        <f>SUM(AL37,BG37,CB37,CW37,DR37,EM37,FH37)</f>
        <v>0</v>
      </c>
      <c r="R37" s="292">
        <f>SUM(AM37,BH37,CC37,CX37,DS37,EN37,FI37)</f>
        <v>0</v>
      </c>
      <c r="S37" s="292">
        <f>SUM(AN37,BI37,CD37,CY37,DT37,EO37,FJ37)</f>
        <v>0</v>
      </c>
      <c r="T37" s="292">
        <f>SUM(AO37,BJ37,CE37,CZ37,DU37,EP37,FK37)</f>
        <v>0</v>
      </c>
      <c r="U37" s="292">
        <f>SUM(AP37,BK37,CF37,DA37,DV37,EQ37,FL37)</f>
        <v>0</v>
      </c>
      <c r="V37" s="292">
        <f>SUM(AQ37,BL37,CG37,DB37,DW37,ER37,FM37)</f>
        <v>0</v>
      </c>
      <c r="W37" s="292">
        <f>SUM(AR37,BM37,CH37,DC37,DX37,ES37,FN37)</f>
        <v>0</v>
      </c>
      <c r="X37" s="292">
        <f>SUM(AS37,BN37,CI37,DD37,DY37,ET37,FO37)</f>
        <v>572</v>
      </c>
      <c r="Y37" s="292">
        <f>SUM(Z37:AS37)</f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5" t="s">
        <v>866</v>
      </c>
      <c r="AK37" s="295" t="s">
        <v>866</v>
      </c>
      <c r="AL37" s="292">
        <v>0</v>
      </c>
      <c r="AM37" s="295" t="s">
        <v>866</v>
      </c>
      <c r="AN37" s="295" t="s">
        <v>866</v>
      </c>
      <c r="AO37" s="292">
        <v>0</v>
      </c>
      <c r="AP37" s="295" t="s">
        <v>866</v>
      </c>
      <c r="AQ37" s="292">
        <v>0</v>
      </c>
      <c r="AR37" s="295" t="s">
        <v>866</v>
      </c>
      <c r="AS37" s="292">
        <v>0</v>
      </c>
      <c r="AT37" s="292">
        <f>SUM(AU37:BN37)</f>
        <v>683</v>
      </c>
      <c r="AU37" s="292">
        <v>0</v>
      </c>
      <c r="AV37" s="292">
        <v>0</v>
      </c>
      <c r="AW37" s="292">
        <v>0</v>
      </c>
      <c r="AX37" s="292">
        <v>166</v>
      </c>
      <c r="AY37" s="292">
        <v>0</v>
      </c>
      <c r="AZ37" s="292">
        <v>0</v>
      </c>
      <c r="BA37" s="292">
        <v>0</v>
      </c>
      <c r="BB37" s="292">
        <v>0</v>
      </c>
      <c r="BC37" s="292">
        <v>77</v>
      </c>
      <c r="BD37" s="292">
        <v>0</v>
      </c>
      <c r="BE37" s="295" t="s">
        <v>866</v>
      </c>
      <c r="BF37" s="295" t="s">
        <v>866</v>
      </c>
      <c r="BG37" s="295" t="s">
        <v>866</v>
      </c>
      <c r="BH37" s="295" t="s">
        <v>866</v>
      </c>
      <c r="BI37" s="295" t="s">
        <v>866</v>
      </c>
      <c r="BJ37" s="295" t="s">
        <v>866</v>
      </c>
      <c r="BK37" s="295" t="s">
        <v>866</v>
      </c>
      <c r="BL37" s="295" t="s">
        <v>866</v>
      </c>
      <c r="BM37" s="295" t="s">
        <v>866</v>
      </c>
      <c r="BN37" s="292">
        <v>440</v>
      </c>
      <c r="BO37" s="292">
        <f>SUM(BP37:CI37)</f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5" t="s">
        <v>866</v>
      </c>
      <c r="CC37" s="295" t="s">
        <v>866</v>
      </c>
      <c r="CD37" s="295" t="s">
        <v>866</v>
      </c>
      <c r="CE37" s="295" t="s">
        <v>866</v>
      </c>
      <c r="CF37" s="295" t="s">
        <v>866</v>
      </c>
      <c r="CG37" s="295" t="s">
        <v>866</v>
      </c>
      <c r="CH37" s="295" t="s">
        <v>866</v>
      </c>
      <c r="CI37" s="292">
        <v>0</v>
      </c>
      <c r="CJ37" s="292">
        <f>SUM(CK37:DD37)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v>0</v>
      </c>
      <c r="CR37" s="292">
        <v>0</v>
      </c>
      <c r="CS37" s="292">
        <v>0</v>
      </c>
      <c r="CT37" s="292">
        <v>0</v>
      </c>
      <c r="CU37" s="292">
        <v>0</v>
      </c>
      <c r="CV37" s="292">
        <v>0</v>
      </c>
      <c r="CW37" s="295" t="s">
        <v>866</v>
      </c>
      <c r="CX37" s="295" t="s">
        <v>866</v>
      </c>
      <c r="CY37" s="295" t="s">
        <v>866</v>
      </c>
      <c r="CZ37" s="295" t="s">
        <v>866</v>
      </c>
      <c r="DA37" s="295" t="s">
        <v>866</v>
      </c>
      <c r="DB37" s="295" t="s">
        <v>866</v>
      </c>
      <c r="DC37" s="295" t="s">
        <v>866</v>
      </c>
      <c r="DD37" s="292">
        <v>0</v>
      </c>
      <c r="DE37" s="292">
        <f>SUM(DF37:DY37)</f>
        <v>0</v>
      </c>
      <c r="DF37" s="292">
        <v>0</v>
      </c>
      <c r="DG37" s="292"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v>0</v>
      </c>
      <c r="DO37" s="292">
        <v>0</v>
      </c>
      <c r="DP37" s="292">
        <v>0</v>
      </c>
      <c r="DQ37" s="292">
        <v>0</v>
      </c>
      <c r="DR37" s="295" t="s">
        <v>866</v>
      </c>
      <c r="DS37" s="295" t="s">
        <v>866</v>
      </c>
      <c r="DT37" s="292">
        <v>0</v>
      </c>
      <c r="DU37" s="295" t="s">
        <v>866</v>
      </c>
      <c r="DV37" s="295" t="s">
        <v>866</v>
      </c>
      <c r="DW37" s="295" t="s">
        <v>866</v>
      </c>
      <c r="DX37" s="295" t="s">
        <v>866</v>
      </c>
      <c r="DY37" s="292">
        <v>0</v>
      </c>
      <c r="DZ37" s="292">
        <f>SUM(EA37:ET37)</f>
        <v>0</v>
      </c>
      <c r="EA37" s="292"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v>0</v>
      </c>
      <c r="EI37" s="292">
        <v>0</v>
      </c>
      <c r="EJ37" s="292">
        <v>0</v>
      </c>
      <c r="EK37" s="295" t="s">
        <v>866</v>
      </c>
      <c r="EL37" s="295" t="s">
        <v>866</v>
      </c>
      <c r="EM37" s="295" t="s">
        <v>866</v>
      </c>
      <c r="EN37" s="292">
        <v>0</v>
      </c>
      <c r="EO37" s="292">
        <v>0</v>
      </c>
      <c r="EP37" s="295" t="s">
        <v>866</v>
      </c>
      <c r="EQ37" s="295" t="s">
        <v>866</v>
      </c>
      <c r="ER37" s="295" t="s">
        <v>866</v>
      </c>
      <c r="ES37" s="292">
        <v>0</v>
      </c>
      <c r="ET37" s="292">
        <v>0</v>
      </c>
      <c r="EU37" s="292">
        <f>SUM(EV37:FO37)</f>
        <v>519</v>
      </c>
      <c r="EV37" s="292">
        <v>0</v>
      </c>
      <c r="EW37" s="292">
        <v>2</v>
      </c>
      <c r="EX37" s="292">
        <v>0</v>
      </c>
      <c r="EY37" s="292">
        <v>120</v>
      </c>
      <c r="EZ37" s="292">
        <v>253</v>
      </c>
      <c r="FA37" s="292">
        <v>0</v>
      </c>
      <c r="FB37" s="292">
        <v>0</v>
      </c>
      <c r="FC37" s="292">
        <v>0</v>
      </c>
      <c r="FD37" s="292">
        <v>0</v>
      </c>
      <c r="FE37" s="292">
        <v>12</v>
      </c>
      <c r="FF37" s="292">
        <v>0</v>
      </c>
      <c r="FG37" s="292">
        <v>0</v>
      </c>
      <c r="FH37" s="295" t="s">
        <v>866</v>
      </c>
      <c r="FI37" s="295" t="s">
        <v>866</v>
      </c>
      <c r="FJ37" s="295" t="s">
        <v>866</v>
      </c>
      <c r="FK37" s="292">
        <v>0</v>
      </c>
      <c r="FL37" s="292">
        <v>0</v>
      </c>
      <c r="FM37" s="292">
        <v>0</v>
      </c>
      <c r="FN37" s="292">
        <v>0</v>
      </c>
      <c r="FO37" s="292">
        <v>132</v>
      </c>
    </row>
    <row r="38" spans="1:171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SUM(Y38,AT38,BO38,CJ38,DE38,DZ38,EU38)</f>
        <v>1365</v>
      </c>
      <c r="E38" s="292">
        <f>SUM(Z38,AU38,BP38,CK38,DF38,EA38,EV38)</f>
        <v>0</v>
      </c>
      <c r="F38" s="292">
        <f>SUM(AA38,AV38,BQ38,CL38,DG38,EB38,EW38)</f>
        <v>0</v>
      </c>
      <c r="G38" s="292">
        <f>SUM(AB38,AW38,BR38,CM38,DH38,EC38,EX38)</f>
        <v>0</v>
      </c>
      <c r="H38" s="292">
        <f>SUM(AC38,AX38,BS38,CN38,DI38,ED38,EY38)</f>
        <v>52</v>
      </c>
      <c r="I38" s="292">
        <f>SUM(AD38,AY38,BT38,CO38,DJ38,EE38,EZ38)</f>
        <v>128</v>
      </c>
      <c r="J38" s="292">
        <f>SUM(AE38,AZ38,BU38,CP38,DK38,EF38,FA38)</f>
        <v>0</v>
      </c>
      <c r="K38" s="292">
        <f>SUM(AF38,BA38,BV38,CQ38,DL38,EG38,FB38)</f>
        <v>0</v>
      </c>
      <c r="L38" s="292">
        <f>SUM(AG38,BB38,BW38,CR38,DM38,EH38,FC38)</f>
        <v>0</v>
      </c>
      <c r="M38" s="292">
        <f>SUM(AH38,BC38,BX38,CS38,DN38,EI38,FD38)</f>
        <v>35</v>
      </c>
      <c r="N38" s="292">
        <f>SUM(AI38,BD38,BY38,CT38,DO38,EJ38,FE38)</f>
        <v>0</v>
      </c>
      <c r="O38" s="292">
        <f>SUM(AJ38,BE38,BZ38,CU38,DP38,EK38,FF38)</f>
        <v>179</v>
      </c>
      <c r="P38" s="292">
        <f>SUM(AK38,BF38,CA38,CV38,DQ38,EL38,FG38)</f>
        <v>0</v>
      </c>
      <c r="Q38" s="292">
        <f>SUM(AL38,BG38,CB38,CW38,DR38,EM38,FH38)</f>
        <v>0</v>
      </c>
      <c r="R38" s="292">
        <f>SUM(AM38,BH38,CC38,CX38,DS38,EN38,FI38)</f>
        <v>971</v>
      </c>
      <c r="S38" s="292">
        <f>SUM(AN38,BI38,CD38,CY38,DT38,EO38,FJ38)</f>
        <v>0</v>
      </c>
      <c r="T38" s="292">
        <f>SUM(AO38,BJ38,CE38,CZ38,DU38,EP38,FK38)</f>
        <v>0</v>
      </c>
      <c r="U38" s="292">
        <f>SUM(AP38,BK38,CF38,DA38,DV38,EQ38,FL38)</f>
        <v>0</v>
      </c>
      <c r="V38" s="292">
        <f>SUM(AQ38,BL38,CG38,DB38,DW38,ER38,FM38)</f>
        <v>0</v>
      </c>
      <c r="W38" s="292">
        <f>SUM(AR38,BM38,CH38,DC38,DX38,ES38,FN38)</f>
        <v>0</v>
      </c>
      <c r="X38" s="292">
        <f>SUM(AS38,BN38,CI38,DD38,DY38,ET38,FO38)</f>
        <v>0</v>
      </c>
      <c r="Y38" s="292">
        <f>SUM(Z38:AS38)</f>
        <v>0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5" t="s">
        <v>866</v>
      </c>
      <c r="AK38" s="295" t="s">
        <v>866</v>
      </c>
      <c r="AL38" s="292">
        <v>0</v>
      </c>
      <c r="AM38" s="295" t="s">
        <v>866</v>
      </c>
      <c r="AN38" s="295" t="s">
        <v>866</v>
      </c>
      <c r="AO38" s="292">
        <v>0</v>
      </c>
      <c r="AP38" s="295" t="s">
        <v>866</v>
      </c>
      <c r="AQ38" s="292">
        <v>0</v>
      </c>
      <c r="AR38" s="295" t="s">
        <v>866</v>
      </c>
      <c r="AS38" s="292">
        <v>0</v>
      </c>
      <c r="AT38" s="292">
        <f>SUM(AU38:BN38)</f>
        <v>0</v>
      </c>
      <c r="AU38" s="292">
        <v>0</v>
      </c>
      <c r="AV38" s="292">
        <v>0</v>
      </c>
      <c r="AW38" s="292">
        <v>0</v>
      </c>
      <c r="AX38" s="292">
        <v>0</v>
      </c>
      <c r="AY38" s="292"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5" t="s">
        <v>866</v>
      </c>
      <c r="BF38" s="295" t="s">
        <v>866</v>
      </c>
      <c r="BG38" s="295" t="s">
        <v>866</v>
      </c>
      <c r="BH38" s="295" t="s">
        <v>866</v>
      </c>
      <c r="BI38" s="295" t="s">
        <v>866</v>
      </c>
      <c r="BJ38" s="295" t="s">
        <v>866</v>
      </c>
      <c r="BK38" s="295" t="s">
        <v>866</v>
      </c>
      <c r="BL38" s="295" t="s">
        <v>866</v>
      </c>
      <c r="BM38" s="295" t="s">
        <v>866</v>
      </c>
      <c r="BN38" s="292">
        <v>0</v>
      </c>
      <c r="BO38" s="292">
        <f>SUM(BP38:CI38)</f>
        <v>179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179</v>
      </c>
      <c r="CA38" s="292">
        <v>0</v>
      </c>
      <c r="CB38" s="295" t="s">
        <v>866</v>
      </c>
      <c r="CC38" s="295" t="s">
        <v>866</v>
      </c>
      <c r="CD38" s="295" t="s">
        <v>866</v>
      </c>
      <c r="CE38" s="295" t="s">
        <v>866</v>
      </c>
      <c r="CF38" s="295" t="s">
        <v>866</v>
      </c>
      <c r="CG38" s="295" t="s">
        <v>866</v>
      </c>
      <c r="CH38" s="295" t="s">
        <v>866</v>
      </c>
      <c r="CI38" s="292">
        <v>0</v>
      </c>
      <c r="CJ38" s="292">
        <f>SUM(CK38:DD38)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v>0</v>
      </c>
      <c r="CR38" s="292">
        <v>0</v>
      </c>
      <c r="CS38" s="292">
        <v>0</v>
      </c>
      <c r="CT38" s="292">
        <v>0</v>
      </c>
      <c r="CU38" s="292">
        <v>0</v>
      </c>
      <c r="CV38" s="292">
        <v>0</v>
      </c>
      <c r="CW38" s="295" t="s">
        <v>866</v>
      </c>
      <c r="CX38" s="295" t="s">
        <v>866</v>
      </c>
      <c r="CY38" s="295" t="s">
        <v>866</v>
      </c>
      <c r="CZ38" s="295" t="s">
        <v>866</v>
      </c>
      <c r="DA38" s="295" t="s">
        <v>866</v>
      </c>
      <c r="DB38" s="295" t="s">
        <v>866</v>
      </c>
      <c r="DC38" s="295" t="s">
        <v>866</v>
      </c>
      <c r="DD38" s="292">
        <v>0</v>
      </c>
      <c r="DE38" s="292">
        <f>SUM(DF38:DY38)</f>
        <v>0</v>
      </c>
      <c r="DF38" s="292">
        <v>0</v>
      </c>
      <c r="DG38" s="292"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v>0</v>
      </c>
      <c r="DO38" s="292">
        <v>0</v>
      </c>
      <c r="DP38" s="292">
        <v>0</v>
      </c>
      <c r="DQ38" s="292">
        <v>0</v>
      </c>
      <c r="DR38" s="295" t="s">
        <v>866</v>
      </c>
      <c r="DS38" s="295" t="s">
        <v>866</v>
      </c>
      <c r="DT38" s="292">
        <v>0</v>
      </c>
      <c r="DU38" s="295" t="s">
        <v>866</v>
      </c>
      <c r="DV38" s="295" t="s">
        <v>866</v>
      </c>
      <c r="DW38" s="295" t="s">
        <v>866</v>
      </c>
      <c r="DX38" s="295" t="s">
        <v>866</v>
      </c>
      <c r="DY38" s="292">
        <v>0</v>
      </c>
      <c r="DZ38" s="292">
        <f>SUM(EA38:ET38)</f>
        <v>971</v>
      </c>
      <c r="EA38" s="292"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v>0</v>
      </c>
      <c r="EI38" s="292">
        <v>0</v>
      </c>
      <c r="EJ38" s="292">
        <v>0</v>
      </c>
      <c r="EK38" s="295" t="s">
        <v>866</v>
      </c>
      <c r="EL38" s="295" t="s">
        <v>866</v>
      </c>
      <c r="EM38" s="295" t="s">
        <v>866</v>
      </c>
      <c r="EN38" s="292">
        <v>971</v>
      </c>
      <c r="EO38" s="292">
        <v>0</v>
      </c>
      <c r="EP38" s="295" t="s">
        <v>866</v>
      </c>
      <c r="EQ38" s="295" t="s">
        <v>866</v>
      </c>
      <c r="ER38" s="295" t="s">
        <v>866</v>
      </c>
      <c r="ES38" s="292">
        <v>0</v>
      </c>
      <c r="ET38" s="292">
        <v>0</v>
      </c>
      <c r="EU38" s="292">
        <f>SUM(EV38:FO38)</f>
        <v>215</v>
      </c>
      <c r="EV38" s="292">
        <v>0</v>
      </c>
      <c r="EW38" s="292">
        <v>0</v>
      </c>
      <c r="EX38" s="292">
        <v>0</v>
      </c>
      <c r="EY38" s="292">
        <v>52</v>
      </c>
      <c r="EZ38" s="292">
        <v>128</v>
      </c>
      <c r="FA38" s="292">
        <v>0</v>
      </c>
      <c r="FB38" s="292">
        <v>0</v>
      </c>
      <c r="FC38" s="292">
        <v>0</v>
      </c>
      <c r="FD38" s="292">
        <v>35</v>
      </c>
      <c r="FE38" s="292">
        <v>0</v>
      </c>
      <c r="FF38" s="292">
        <v>0</v>
      </c>
      <c r="FG38" s="292">
        <v>0</v>
      </c>
      <c r="FH38" s="295" t="s">
        <v>866</v>
      </c>
      <c r="FI38" s="295" t="s">
        <v>866</v>
      </c>
      <c r="FJ38" s="295" t="s">
        <v>866</v>
      </c>
      <c r="FK38" s="292">
        <v>0</v>
      </c>
      <c r="FL38" s="292">
        <v>0</v>
      </c>
      <c r="FM38" s="292">
        <v>0</v>
      </c>
      <c r="FN38" s="292">
        <v>0</v>
      </c>
      <c r="FO38" s="292">
        <v>0</v>
      </c>
    </row>
    <row r="39" spans="1:171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SUM(Y39,AT39,BO39,CJ39,DE39,DZ39,EU39)</f>
        <v>44</v>
      </c>
      <c r="E39" s="292">
        <f>SUM(Z39,AU39,BP39,CK39,DF39,EA39,EV39)</f>
        <v>0</v>
      </c>
      <c r="F39" s="292">
        <f>SUM(AA39,AV39,BQ39,CL39,DG39,EB39,EW39)</f>
        <v>0</v>
      </c>
      <c r="G39" s="292">
        <f>SUM(AB39,AW39,BR39,CM39,DH39,EC39,EX39)</f>
        <v>0</v>
      </c>
      <c r="H39" s="292">
        <f>SUM(AC39,AX39,BS39,CN39,DI39,ED39,EY39)</f>
        <v>9</v>
      </c>
      <c r="I39" s="292">
        <f>SUM(AD39,AY39,BT39,CO39,DJ39,EE39,EZ39)</f>
        <v>0</v>
      </c>
      <c r="J39" s="292">
        <f>SUM(AE39,AZ39,BU39,CP39,DK39,EF39,FA39)</f>
        <v>0</v>
      </c>
      <c r="K39" s="292">
        <f>SUM(AF39,BA39,BV39,CQ39,DL39,EG39,FB39)</f>
        <v>0</v>
      </c>
      <c r="L39" s="292">
        <f>SUM(AG39,BB39,BW39,CR39,DM39,EH39,FC39)</f>
        <v>0</v>
      </c>
      <c r="M39" s="292">
        <f>SUM(AH39,BC39,BX39,CS39,DN39,EI39,FD39)</f>
        <v>2</v>
      </c>
      <c r="N39" s="292">
        <f>SUM(AI39,BD39,BY39,CT39,DO39,EJ39,FE39)</f>
        <v>0</v>
      </c>
      <c r="O39" s="292">
        <f>SUM(AJ39,BE39,BZ39,CU39,DP39,EK39,FF39)</f>
        <v>1</v>
      </c>
      <c r="P39" s="292">
        <f>SUM(AK39,BF39,CA39,CV39,DQ39,EL39,FG39)</f>
        <v>0</v>
      </c>
      <c r="Q39" s="292">
        <f>SUM(AL39,BG39,CB39,CW39,DR39,EM39,FH39)</f>
        <v>19</v>
      </c>
      <c r="R39" s="292">
        <f>SUM(AM39,BH39,CC39,CX39,DS39,EN39,FI39)</f>
        <v>0</v>
      </c>
      <c r="S39" s="292">
        <f>SUM(AN39,BI39,CD39,CY39,DT39,EO39,FJ39)</f>
        <v>0</v>
      </c>
      <c r="T39" s="292">
        <f>SUM(AO39,BJ39,CE39,CZ39,DU39,EP39,FK39)</f>
        <v>0</v>
      </c>
      <c r="U39" s="292">
        <f>SUM(AP39,BK39,CF39,DA39,DV39,EQ39,FL39)</f>
        <v>0</v>
      </c>
      <c r="V39" s="292">
        <f>SUM(AQ39,BL39,CG39,DB39,DW39,ER39,FM39)</f>
        <v>0</v>
      </c>
      <c r="W39" s="292">
        <f>SUM(AR39,BM39,CH39,DC39,DX39,ES39,FN39)</f>
        <v>0</v>
      </c>
      <c r="X39" s="292">
        <f>SUM(AS39,BN39,CI39,DD39,DY39,ET39,FO39)</f>
        <v>13</v>
      </c>
      <c r="Y39" s="292">
        <f>SUM(Z39:AS39)</f>
        <v>19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5" t="s">
        <v>866</v>
      </c>
      <c r="AK39" s="295" t="s">
        <v>866</v>
      </c>
      <c r="AL39" s="292">
        <v>19</v>
      </c>
      <c r="AM39" s="295" t="s">
        <v>866</v>
      </c>
      <c r="AN39" s="295" t="s">
        <v>866</v>
      </c>
      <c r="AO39" s="292">
        <v>0</v>
      </c>
      <c r="AP39" s="295" t="s">
        <v>866</v>
      </c>
      <c r="AQ39" s="292">
        <v>0</v>
      </c>
      <c r="AR39" s="295" t="s">
        <v>866</v>
      </c>
      <c r="AS39" s="292">
        <v>0</v>
      </c>
      <c r="AT39" s="292">
        <f>SUM(AU39:BN39)</f>
        <v>24</v>
      </c>
      <c r="AU39" s="292">
        <v>0</v>
      </c>
      <c r="AV39" s="292">
        <v>0</v>
      </c>
      <c r="AW39" s="292">
        <v>0</v>
      </c>
      <c r="AX39" s="292">
        <v>9</v>
      </c>
      <c r="AY39" s="292">
        <v>0</v>
      </c>
      <c r="AZ39" s="292">
        <v>0</v>
      </c>
      <c r="BA39" s="292">
        <v>0</v>
      </c>
      <c r="BB39" s="292">
        <v>0</v>
      </c>
      <c r="BC39" s="292">
        <v>2</v>
      </c>
      <c r="BD39" s="292">
        <v>0</v>
      </c>
      <c r="BE39" s="295" t="s">
        <v>866</v>
      </c>
      <c r="BF39" s="295" t="s">
        <v>866</v>
      </c>
      <c r="BG39" s="295" t="s">
        <v>866</v>
      </c>
      <c r="BH39" s="295" t="s">
        <v>866</v>
      </c>
      <c r="BI39" s="295" t="s">
        <v>866</v>
      </c>
      <c r="BJ39" s="295" t="s">
        <v>866</v>
      </c>
      <c r="BK39" s="295" t="s">
        <v>866</v>
      </c>
      <c r="BL39" s="295" t="s">
        <v>866</v>
      </c>
      <c r="BM39" s="295" t="s">
        <v>866</v>
      </c>
      <c r="BN39" s="292">
        <v>13</v>
      </c>
      <c r="BO39" s="292">
        <f>SUM(BP39:CI39)</f>
        <v>1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1</v>
      </c>
      <c r="CA39" s="292">
        <v>0</v>
      </c>
      <c r="CB39" s="295" t="s">
        <v>866</v>
      </c>
      <c r="CC39" s="295" t="s">
        <v>866</v>
      </c>
      <c r="CD39" s="295" t="s">
        <v>866</v>
      </c>
      <c r="CE39" s="295" t="s">
        <v>866</v>
      </c>
      <c r="CF39" s="295" t="s">
        <v>866</v>
      </c>
      <c r="CG39" s="295" t="s">
        <v>866</v>
      </c>
      <c r="CH39" s="295" t="s">
        <v>866</v>
      </c>
      <c r="CI39" s="292">
        <v>0</v>
      </c>
      <c r="CJ39" s="292">
        <f>SUM(CK39:DD39)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v>0</v>
      </c>
      <c r="CR39" s="292">
        <v>0</v>
      </c>
      <c r="CS39" s="292">
        <v>0</v>
      </c>
      <c r="CT39" s="292">
        <v>0</v>
      </c>
      <c r="CU39" s="292">
        <v>0</v>
      </c>
      <c r="CV39" s="292">
        <v>0</v>
      </c>
      <c r="CW39" s="295" t="s">
        <v>866</v>
      </c>
      <c r="CX39" s="295" t="s">
        <v>866</v>
      </c>
      <c r="CY39" s="295" t="s">
        <v>866</v>
      </c>
      <c r="CZ39" s="295" t="s">
        <v>866</v>
      </c>
      <c r="DA39" s="295" t="s">
        <v>866</v>
      </c>
      <c r="DB39" s="295" t="s">
        <v>866</v>
      </c>
      <c r="DC39" s="295" t="s">
        <v>866</v>
      </c>
      <c r="DD39" s="292">
        <v>0</v>
      </c>
      <c r="DE39" s="292">
        <f>SUM(DF39:DY39)</f>
        <v>0</v>
      </c>
      <c r="DF39" s="292">
        <v>0</v>
      </c>
      <c r="DG39" s="292"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v>0</v>
      </c>
      <c r="DO39" s="292">
        <v>0</v>
      </c>
      <c r="DP39" s="292">
        <v>0</v>
      </c>
      <c r="DQ39" s="292">
        <v>0</v>
      </c>
      <c r="DR39" s="295" t="s">
        <v>866</v>
      </c>
      <c r="DS39" s="295" t="s">
        <v>866</v>
      </c>
      <c r="DT39" s="292">
        <v>0</v>
      </c>
      <c r="DU39" s="295" t="s">
        <v>866</v>
      </c>
      <c r="DV39" s="295" t="s">
        <v>866</v>
      </c>
      <c r="DW39" s="295" t="s">
        <v>866</v>
      </c>
      <c r="DX39" s="295" t="s">
        <v>866</v>
      </c>
      <c r="DY39" s="292">
        <v>0</v>
      </c>
      <c r="DZ39" s="292">
        <f>SUM(EA39:ET39)</f>
        <v>0</v>
      </c>
      <c r="EA39" s="292"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v>0</v>
      </c>
      <c r="EI39" s="292">
        <v>0</v>
      </c>
      <c r="EJ39" s="292">
        <v>0</v>
      </c>
      <c r="EK39" s="295" t="s">
        <v>866</v>
      </c>
      <c r="EL39" s="295" t="s">
        <v>866</v>
      </c>
      <c r="EM39" s="295" t="s">
        <v>866</v>
      </c>
      <c r="EN39" s="292">
        <v>0</v>
      </c>
      <c r="EO39" s="292">
        <v>0</v>
      </c>
      <c r="EP39" s="295" t="s">
        <v>866</v>
      </c>
      <c r="EQ39" s="295" t="s">
        <v>866</v>
      </c>
      <c r="ER39" s="295" t="s">
        <v>866</v>
      </c>
      <c r="ES39" s="292">
        <v>0</v>
      </c>
      <c r="ET39" s="292">
        <v>0</v>
      </c>
      <c r="EU39" s="292">
        <f>SUM(EV39:FO39)</f>
        <v>0</v>
      </c>
      <c r="EV39" s="292">
        <v>0</v>
      </c>
      <c r="EW39" s="292">
        <v>0</v>
      </c>
      <c r="EX39" s="292">
        <v>0</v>
      </c>
      <c r="EY39" s="292">
        <v>0</v>
      </c>
      <c r="EZ39" s="292">
        <v>0</v>
      </c>
      <c r="FA39" s="292">
        <v>0</v>
      </c>
      <c r="FB39" s="292">
        <v>0</v>
      </c>
      <c r="FC39" s="292">
        <v>0</v>
      </c>
      <c r="FD39" s="292">
        <v>0</v>
      </c>
      <c r="FE39" s="292">
        <v>0</v>
      </c>
      <c r="FF39" s="292">
        <v>0</v>
      </c>
      <c r="FG39" s="292">
        <v>0</v>
      </c>
      <c r="FH39" s="295" t="s">
        <v>866</v>
      </c>
      <c r="FI39" s="295" t="s">
        <v>866</v>
      </c>
      <c r="FJ39" s="295" t="s">
        <v>866</v>
      </c>
      <c r="FK39" s="292">
        <v>0</v>
      </c>
      <c r="FL39" s="292">
        <v>0</v>
      </c>
      <c r="FM39" s="292">
        <v>0</v>
      </c>
      <c r="FN39" s="292">
        <v>0</v>
      </c>
      <c r="FO39" s="292">
        <v>0</v>
      </c>
    </row>
    <row r="40" spans="1:171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SUM(Y40,AT40,BO40,CJ40,DE40,DZ40,EU40)</f>
        <v>209</v>
      </c>
      <c r="E40" s="292">
        <f>SUM(Z40,AU40,BP40,CK40,DF40,EA40,EV40)</f>
        <v>0</v>
      </c>
      <c r="F40" s="292">
        <f>SUM(AA40,AV40,BQ40,CL40,DG40,EB40,EW40)</f>
        <v>2</v>
      </c>
      <c r="G40" s="292">
        <f>SUM(AB40,AW40,BR40,CM40,DH40,EC40,EX40)</f>
        <v>0</v>
      </c>
      <c r="H40" s="292">
        <f>SUM(AC40,AX40,BS40,CN40,DI40,ED40,EY40)</f>
        <v>77</v>
      </c>
      <c r="I40" s="292">
        <f>SUM(AD40,AY40,BT40,CO40,DJ40,EE40,EZ40)</f>
        <v>62</v>
      </c>
      <c r="J40" s="292">
        <f>SUM(AE40,AZ40,BU40,CP40,DK40,EF40,FA40)</f>
        <v>20</v>
      </c>
      <c r="K40" s="292">
        <f>SUM(AF40,BA40,BV40,CQ40,DL40,EG40,FB40)</f>
        <v>0</v>
      </c>
      <c r="L40" s="292">
        <f>SUM(AG40,BB40,BW40,CR40,DM40,EH40,FC40)</f>
        <v>19</v>
      </c>
      <c r="M40" s="292">
        <f>SUM(AH40,BC40,BX40,CS40,DN40,EI40,FD40)</f>
        <v>0</v>
      </c>
      <c r="N40" s="292">
        <f>SUM(AI40,BD40,BY40,CT40,DO40,EJ40,FE40)</f>
        <v>0</v>
      </c>
      <c r="O40" s="292">
        <f>SUM(AJ40,BE40,BZ40,CU40,DP40,EK40,FF40)</f>
        <v>0</v>
      </c>
      <c r="P40" s="292">
        <f>SUM(AK40,BF40,CA40,CV40,DQ40,EL40,FG40)</f>
        <v>25</v>
      </c>
      <c r="Q40" s="292">
        <f>SUM(AL40,BG40,CB40,CW40,DR40,EM40,FH40)</f>
        <v>0</v>
      </c>
      <c r="R40" s="292">
        <f>SUM(AM40,BH40,CC40,CX40,DS40,EN40,FI40)</f>
        <v>0</v>
      </c>
      <c r="S40" s="292">
        <f>SUM(AN40,BI40,CD40,CY40,DT40,EO40,FJ40)</f>
        <v>0</v>
      </c>
      <c r="T40" s="292">
        <f>SUM(AO40,BJ40,CE40,CZ40,DU40,EP40,FK40)</f>
        <v>0</v>
      </c>
      <c r="U40" s="292">
        <f>SUM(AP40,BK40,CF40,DA40,DV40,EQ40,FL40)</f>
        <v>0</v>
      </c>
      <c r="V40" s="292">
        <f>SUM(AQ40,BL40,CG40,DB40,DW40,ER40,FM40)</f>
        <v>0</v>
      </c>
      <c r="W40" s="292">
        <f>SUM(AR40,BM40,CH40,DC40,DX40,ES40,FN40)</f>
        <v>0</v>
      </c>
      <c r="X40" s="292">
        <f>SUM(AS40,BN40,CI40,DD40,DY40,ET40,FO40)</f>
        <v>4</v>
      </c>
      <c r="Y40" s="292">
        <f>SUM(Z40:AS40)</f>
        <v>4</v>
      </c>
      <c r="Z40" s="292">
        <v>0</v>
      </c>
      <c r="AA40" s="292">
        <v>0</v>
      </c>
      <c r="AB40" s="292">
        <v>0</v>
      </c>
      <c r="AC40" s="292">
        <v>4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5" t="s">
        <v>866</v>
      </c>
      <c r="AK40" s="295" t="s">
        <v>866</v>
      </c>
      <c r="AL40" s="292">
        <v>0</v>
      </c>
      <c r="AM40" s="295" t="s">
        <v>866</v>
      </c>
      <c r="AN40" s="295" t="s">
        <v>866</v>
      </c>
      <c r="AO40" s="292">
        <v>0</v>
      </c>
      <c r="AP40" s="295" t="s">
        <v>866</v>
      </c>
      <c r="AQ40" s="292">
        <v>0</v>
      </c>
      <c r="AR40" s="295" t="s">
        <v>866</v>
      </c>
      <c r="AS40" s="292">
        <v>0</v>
      </c>
      <c r="AT40" s="292">
        <f>SUM(AU40:BN40)</f>
        <v>180</v>
      </c>
      <c r="AU40" s="292">
        <v>0</v>
      </c>
      <c r="AV40" s="292">
        <v>2</v>
      </c>
      <c r="AW40" s="292">
        <v>0</v>
      </c>
      <c r="AX40" s="292">
        <v>73</v>
      </c>
      <c r="AY40" s="292">
        <v>62</v>
      </c>
      <c r="AZ40" s="292">
        <v>20</v>
      </c>
      <c r="BA40" s="292">
        <v>0</v>
      </c>
      <c r="BB40" s="292">
        <v>19</v>
      </c>
      <c r="BC40" s="292">
        <v>0</v>
      </c>
      <c r="BD40" s="292">
        <v>0</v>
      </c>
      <c r="BE40" s="295" t="s">
        <v>866</v>
      </c>
      <c r="BF40" s="295" t="s">
        <v>866</v>
      </c>
      <c r="BG40" s="295" t="s">
        <v>866</v>
      </c>
      <c r="BH40" s="295" t="s">
        <v>866</v>
      </c>
      <c r="BI40" s="295" t="s">
        <v>866</v>
      </c>
      <c r="BJ40" s="295" t="s">
        <v>866</v>
      </c>
      <c r="BK40" s="295" t="s">
        <v>866</v>
      </c>
      <c r="BL40" s="295" t="s">
        <v>866</v>
      </c>
      <c r="BM40" s="295" t="s">
        <v>866</v>
      </c>
      <c r="BN40" s="292">
        <v>4</v>
      </c>
      <c r="BO40" s="292">
        <f>SUM(BP40:CI40)</f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5" t="s">
        <v>866</v>
      </c>
      <c r="CC40" s="295" t="s">
        <v>866</v>
      </c>
      <c r="CD40" s="295" t="s">
        <v>866</v>
      </c>
      <c r="CE40" s="295" t="s">
        <v>866</v>
      </c>
      <c r="CF40" s="295" t="s">
        <v>866</v>
      </c>
      <c r="CG40" s="295" t="s">
        <v>866</v>
      </c>
      <c r="CH40" s="295" t="s">
        <v>866</v>
      </c>
      <c r="CI40" s="292">
        <v>0</v>
      </c>
      <c r="CJ40" s="292">
        <f>SUM(CK40:DD40)</f>
        <v>25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v>0</v>
      </c>
      <c r="CR40" s="292">
        <v>0</v>
      </c>
      <c r="CS40" s="292">
        <v>0</v>
      </c>
      <c r="CT40" s="292">
        <v>0</v>
      </c>
      <c r="CU40" s="292">
        <v>0</v>
      </c>
      <c r="CV40" s="292">
        <v>25</v>
      </c>
      <c r="CW40" s="295" t="s">
        <v>866</v>
      </c>
      <c r="CX40" s="295" t="s">
        <v>866</v>
      </c>
      <c r="CY40" s="295" t="s">
        <v>866</v>
      </c>
      <c r="CZ40" s="295" t="s">
        <v>866</v>
      </c>
      <c r="DA40" s="295" t="s">
        <v>866</v>
      </c>
      <c r="DB40" s="295" t="s">
        <v>866</v>
      </c>
      <c r="DC40" s="295" t="s">
        <v>866</v>
      </c>
      <c r="DD40" s="292">
        <v>0</v>
      </c>
      <c r="DE40" s="292">
        <f>SUM(DF40:DY40)</f>
        <v>0</v>
      </c>
      <c r="DF40" s="292">
        <v>0</v>
      </c>
      <c r="DG40" s="292"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v>0</v>
      </c>
      <c r="DO40" s="292">
        <v>0</v>
      </c>
      <c r="DP40" s="292">
        <v>0</v>
      </c>
      <c r="DQ40" s="292">
        <v>0</v>
      </c>
      <c r="DR40" s="295" t="s">
        <v>866</v>
      </c>
      <c r="DS40" s="295" t="s">
        <v>866</v>
      </c>
      <c r="DT40" s="292">
        <v>0</v>
      </c>
      <c r="DU40" s="295" t="s">
        <v>866</v>
      </c>
      <c r="DV40" s="295" t="s">
        <v>866</v>
      </c>
      <c r="DW40" s="295" t="s">
        <v>866</v>
      </c>
      <c r="DX40" s="295" t="s">
        <v>866</v>
      </c>
      <c r="DY40" s="292">
        <v>0</v>
      </c>
      <c r="DZ40" s="292">
        <f>SUM(EA40:ET40)</f>
        <v>0</v>
      </c>
      <c r="EA40" s="292"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v>0</v>
      </c>
      <c r="EI40" s="292">
        <v>0</v>
      </c>
      <c r="EJ40" s="292">
        <v>0</v>
      </c>
      <c r="EK40" s="295" t="s">
        <v>866</v>
      </c>
      <c r="EL40" s="295" t="s">
        <v>866</v>
      </c>
      <c r="EM40" s="295" t="s">
        <v>866</v>
      </c>
      <c r="EN40" s="292">
        <v>0</v>
      </c>
      <c r="EO40" s="292">
        <v>0</v>
      </c>
      <c r="EP40" s="295" t="s">
        <v>866</v>
      </c>
      <c r="EQ40" s="295" t="s">
        <v>866</v>
      </c>
      <c r="ER40" s="295" t="s">
        <v>866</v>
      </c>
      <c r="ES40" s="292">
        <v>0</v>
      </c>
      <c r="ET40" s="292">
        <v>0</v>
      </c>
      <c r="EU40" s="292">
        <f>SUM(EV40:FO40)</f>
        <v>0</v>
      </c>
      <c r="EV40" s="292">
        <v>0</v>
      </c>
      <c r="EW40" s="292">
        <v>0</v>
      </c>
      <c r="EX40" s="292">
        <v>0</v>
      </c>
      <c r="EY40" s="292">
        <v>0</v>
      </c>
      <c r="EZ40" s="292">
        <v>0</v>
      </c>
      <c r="FA40" s="292">
        <v>0</v>
      </c>
      <c r="FB40" s="292">
        <v>0</v>
      </c>
      <c r="FC40" s="292">
        <v>0</v>
      </c>
      <c r="FD40" s="292">
        <v>0</v>
      </c>
      <c r="FE40" s="292">
        <v>0</v>
      </c>
      <c r="FF40" s="292">
        <v>0</v>
      </c>
      <c r="FG40" s="292">
        <v>0</v>
      </c>
      <c r="FH40" s="295" t="s">
        <v>866</v>
      </c>
      <c r="FI40" s="295" t="s">
        <v>866</v>
      </c>
      <c r="FJ40" s="295" t="s">
        <v>866</v>
      </c>
      <c r="FK40" s="292">
        <v>0</v>
      </c>
      <c r="FL40" s="292">
        <v>0</v>
      </c>
      <c r="FM40" s="292">
        <v>0</v>
      </c>
      <c r="FN40" s="292">
        <v>0</v>
      </c>
      <c r="FO40" s="292">
        <v>0</v>
      </c>
    </row>
    <row r="41" spans="1:171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SUM(Y41,AT41,BO41,CJ41,DE41,DZ41,EU41)</f>
        <v>649</v>
      </c>
      <c r="E41" s="292">
        <f>SUM(Z41,AU41,BP41,CK41,DF41,EA41,EV41)</f>
        <v>0</v>
      </c>
      <c r="F41" s="292">
        <f>SUM(AA41,AV41,BQ41,CL41,DG41,EB41,EW41)</f>
        <v>6</v>
      </c>
      <c r="G41" s="292">
        <f>SUM(AB41,AW41,BR41,CM41,DH41,EC41,EX41)</f>
        <v>0</v>
      </c>
      <c r="H41" s="292">
        <f>SUM(AC41,AX41,BS41,CN41,DI41,ED41,EY41)</f>
        <v>271</v>
      </c>
      <c r="I41" s="292">
        <f>SUM(AD41,AY41,BT41,CO41,DJ41,EE41,EZ41)</f>
        <v>217</v>
      </c>
      <c r="J41" s="292">
        <f>SUM(AE41,AZ41,BU41,CP41,DK41,EF41,FA41)</f>
        <v>70</v>
      </c>
      <c r="K41" s="292">
        <f>SUM(AF41,BA41,BV41,CQ41,DL41,EG41,FB41)</f>
        <v>2</v>
      </c>
      <c r="L41" s="292">
        <f>SUM(AG41,BB41,BW41,CR41,DM41,EH41,FC41)</f>
        <v>67</v>
      </c>
      <c r="M41" s="292">
        <f>SUM(AH41,BC41,BX41,CS41,DN41,EI41,FD41)</f>
        <v>0</v>
      </c>
      <c r="N41" s="292">
        <f>SUM(AI41,BD41,BY41,CT41,DO41,EJ41,FE41)</f>
        <v>0</v>
      </c>
      <c r="O41" s="292">
        <f>SUM(AJ41,BE41,BZ41,CU41,DP41,EK41,FF41)</f>
        <v>0</v>
      </c>
      <c r="P41" s="292">
        <f>SUM(AK41,BF41,CA41,CV41,DQ41,EL41,FG41)</f>
        <v>0</v>
      </c>
      <c r="Q41" s="292">
        <f>SUM(AL41,BG41,CB41,CW41,DR41,EM41,FH41)</f>
        <v>0</v>
      </c>
      <c r="R41" s="292">
        <f>SUM(AM41,BH41,CC41,CX41,DS41,EN41,FI41)</f>
        <v>0</v>
      </c>
      <c r="S41" s="292">
        <f>SUM(AN41,BI41,CD41,CY41,DT41,EO41,FJ41)</f>
        <v>0</v>
      </c>
      <c r="T41" s="292">
        <f>SUM(AO41,BJ41,CE41,CZ41,DU41,EP41,FK41)</f>
        <v>0</v>
      </c>
      <c r="U41" s="292">
        <f>SUM(AP41,BK41,CF41,DA41,DV41,EQ41,FL41)</f>
        <v>0</v>
      </c>
      <c r="V41" s="292">
        <f>SUM(AQ41,BL41,CG41,DB41,DW41,ER41,FM41)</f>
        <v>0</v>
      </c>
      <c r="W41" s="292">
        <f>SUM(AR41,BM41,CH41,DC41,DX41,ES41,FN41)</f>
        <v>0</v>
      </c>
      <c r="X41" s="292">
        <f>SUM(AS41,BN41,CI41,DD41,DY41,ET41,FO41)</f>
        <v>16</v>
      </c>
      <c r="Y41" s="292">
        <f>SUM(Z41:AS41)</f>
        <v>14</v>
      </c>
      <c r="Z41" s="292">
        <v>0</v>
      </c>
      <c r="AA41" s="292">
        <v>0</v>
      </c>
      <c r="AB41" s="292">
        <v>0</v>
      </c>
      <c r="AC41" s="292">
        <v>14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5" t="s">
        <v>866</v>
      </c>
      <c r="AK41" s="295" t="s">
        <v>866</v>
      </c>
      <c r="AL41" s="292">
        <v>0</v>
      </c>
      <c r="AM41" s="295" t="s">
        <v>866</v>
      </c>
      <c r="AN41" s="295" t="s">
        <v>866</v>
      </c>
      <c r="AO41" s="292">
        <v>0</v>
      </c>
      <c r="AP41" s="295" t="s">
        <v>866</v>
      </c>
      <c r="AQ41" s="292">
        <v>0</v>
      </c>
      <c r="AR41" s="295" t="s">
        <v>866</v>
      </c>
      <c r="AS41" s="292">
        <v>0</v>
      </c>
      <c r="AT41" s="292">
        <f>SUM(AU41:BN41)</f>
        <v>635</v>
      </c>
      <c r="AU41" s="292">
        <v>0</v>
      </c>
      <c r="AV41" s="292">
        <v>6</v>
      </c>
      <c r="AW41" s="292">
        <v>0</v>
      </c>
      <c r="AX41" s="292">
        <v>257</v>
      </c>
      <c r="AY41" s="292">
        <v>217</v>
      </c>
      <c r="AZ41" s="292">
        <v>70</v>
      </c>
      <c r="BA41" s="292">
        <v>2</v>
      </c>
      <c r="BB41" s="292">
        <v>67</v>
      </c>
      <c r="BC41" s="292">
        <v>0</v>
      </c>
      <c r="BD41" s="292">
        <v>0</v>
      </c>
      <c r="BE41" s="295" t="s">
        <v>866</v>
      </c>
      <c r="BF41" s="295" t="s">
        <v>866</v>
      </c>
      <c r="BG41" s="295" t="s">
        <v>866</v>
      </c>
      <c r="BH41" s="295" t="s">
        <v>866</v>
      </c>
      <c r="BI41" s="295" t="s">
        <v>866</v>
      </c>
      <c r="BJ41" s="295" t="s">
        <v>866</v>
      </c>
      <c r="BK41" s="295" t="s">
        <v>866</v>
      </c>
      <c r="BL41" s="295" t="s">
        <v>866</v>
      </c>
      <c r="BM41" s="295" t="s">
        <v>866</v>
      </c>
      <c r="BN41" s="292">
        <v>16</v>
      </c>
      <c r="BO41" s="292">
        <f>SUM(BP41:CI41)</f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5" t="s">
        <v>866</v>
      </c>
      <c r="CC41" s="295" t="s">
        <v>866</v>
      </c>
      <c r="CD41" s="295" t="s">
        <v>866</v>
      </c>
      <c r="CE41" s="295" t="s">
        <v>866</v>
      </c>
      <c r="CF41" s="295" t="s">
        <v>866</v>
      </c>
      <c r="CG41" s="295" t="s">
        <v>866</v>
      </c>
      <c r="CH41" s="295" t="s">
        <v>866</v>
      </c>
      <c r="CI41" s="292">
        <v>0</v>
      </c>
      <c r="CJ41" s="292">
        <f>SUM(CK41:DD41)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v>0</v>
      </c>
      <c r="CR41" s="292">
        <v>0</v>
      </c>
      <c r="CS41" s="292">
        <v>0</v>
      </c>
      <c r="CT41" s="292">
        <v>0</v>
      </c>
      <c r="CU41" s="292">
        <v>0</v>
      </c>
      <c r="CV41" s="292">
        <v>0</v>
      </c>
      <c r="CW41" s="295" t="s">
        <v>866</v>
      </c>
      <c r="CX41" s="295" t="s">
        <v>866</v>
      </c>
      <c r="CY41" s="295" t="s">
        <v>866</v>
      </c>
      <c r="CZ41" s="295" t="s">
        <v>866</v>
      </c>
      <c r="DA41" s="295" t="s">
        <v>866</v>
      </c>
      <c r="DB41" s="295" t="s">
        <v>866</v>
      </c>
      <c r="DC41" s="295" t="s">
        <v>866</v>
      </c>
      <c r="DD41" s="292">
        <v>0</v>
      </c>
      <c r="DE41" s="292">
        <f>SUM(DF41:DY41)</f>
        <v>0</v>
      </c>
      <c r="DF41" s="292">
        <v>0</v>
      </c>
      <c r="DG41" s="292"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v>0</v>
      </c>
      <c r="DO41" s="292">
        <v>0</v>
      </c>
      <c r="DP41" s="292">
        <v>0</v>
      </c>
      <c r="DQ41" s="292">
        <v>0</v>
      </c>
      <c r="DR41" s="295" t="s">
        <v>866</v>
      </c>
      <c r="DS41" s="295" t="s">
        <v>866</v>
      </c>
      <c r="DT41" s="292">
        <v>0</v>
      </c>
      <c r="DU41" s="295" t="s">
        <v>866</v>
      </c>
      <c r="DV41" s="295" t="s">
        <v>866</v>
      </c>
      <c r="DW41" s="295" t="s">
        <v>866</v>
      </c>
      <c r="DX41" s="295" t="s">
        <v>866</v>
      </c>
      <c r="DY41" s="292">
        <v>0</v>
      </c>
      <c r="DZ41" s="292">
        <f>SUM(EA41:ET41)</f>
        <v>0</v>
      </c>
      <c r="EA41" s="292"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v>0</v>
      </c>
      <c r="EI41" s="292">
        <v>0</v>
      </c>
      <c r="EJ41" s="292">
        <v>0</v>
      </c>
      <c r="EK41" s="295" t="s">
        <v>866</v>
      </c>
      <c r="EL41" s="295" t="s">
        <v>866</v>
      </c>
      <c r="EM41" s="295" t="s">
        <v>866</v>
      </c>
      <c r="EN41" s="292">
        <v>0</v>
      </c>
      <c r="EO41" s="292">
        <v>0</v>
      </c>
      <c r="EP41" s="295" t="s">
        <v>866</v>
      </c>
      <c r="EQ41" s="295" t="s">
        <v>866</v>
      </c>
      <c r="ER41" s="295" t="s">
        <v>866</v>
      </c>
      <c r="ES41" s="292">
        <v>0</v>
      </c>
      <c r="ET41" s="292">
        <v>0</v>
      </c>
      <c r="EU41" s="292">
        <f>SUM(EV41:FO41)</f>
        <v>0</v>
      </c>
      <c r="EV41" s="292">
        <v>0</v>
      </c>
      <c r="EW41" s="292">
        <v>0</v>
      </c>
      <c r="EX41" s="292">
        <v>0</v>
      </c>
      <c r="EY41" s="292">
        <v>0</v>
      </c>
      <c r="EZ41" s="292">
        <v>0</v>
      </c>
      <c r="FA41" s="292">
        <v>0</v>
      </c>
      <c r="FB41" s="292">
        <v>0</v>
      </c>
      <c r="FC41" s="292">
        <v>0</v>
      </c>
      <c r="FD41" s="292">
        <v>0</v>
      </c>
      <c r="FE41" s="292">
        <v>0</v>
      </c>
      <c r="FF41" s="292">
        <v>0</v>
      </c>
      <c r="FG41" s="292">
        <v>0</v>
      </c>
      <c r="FH41" s="295" t="s">
        <v>866</v>
      </c>
      <c r="FI41" s="295" t="s">
        <v>866</v>
      </c>
      <c r="FJ41" s="295" t="s">
        <v>866</v>
      </c>
      <c r="FK41" s="292">
        <v>0</v>
      </c>
      <c r="FL41" s="292">
        <v>0</v>
      </c>
      <c r="FM41" s="292">
        <v>0</v>
      </c>
      <c r="FN41" s="292">
        <v>0</v>
      </c>
      <c r="FO41" s="292">
        <v>0</v>
      </c>
    </row>
    <row r="42" spans="1:171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SUM(Y42,AT42,BO42,CJ42,DE42,DZ42,EU42)</f>
        <v>597</v>
      </c>
      <c r="E42" s="292">
        <f>SUM(Z42,AU42,BP42,CK42,DF42,EA42,EV42)</f>
        <v>147</v>
      </c>
      <c r="F42" s="292">
        <f>SUM(AA42,AV42,BQ42,CL42,DG42,EB42,EW42)</f>
        <v>4</v>
      </c>
      <c r="G42" s="292">
        <f>SUM(AB42,AW42,BR42,CM42,DH42,EC42,EX42)</f>
        <v>0</v>
      </c>
      <c r="H42" s="292">
        <f>SUM(AC42,AX42,BS42,CN42,DI42,ED42,EY42)</f>
        <v>191</v>
      </c>
      <c r="I42" s="292">
        <f>SUM(AD42,AY42,BT42,CO42,DJ42,EE42,EZ42)</f>
        <v>144</v>
      </c>
      <c r="J42" s="292">
        <f>SUM(AE42,AZ42,BU42,CP42,DK42,EF42,FA42)</f>
        <v>46</v>
      </c>
      <c r="K42" s="292">
        <f>SUM(AF42,BA42,BV42,CQ42,DL42,EG42,FB42)</f>
        <v>0</v>
      </c>
      <c r="L42" s="292">
        <f>SUM(AG42,BB42,BW42,CR42,DM42,EH42,FC42)</f>
        <v>44</v>
      </c>
      <c r="M42" s="292">
        <f>SUM(AH42,BC42,BX42,CS42,DN42,EI42,FD42)</f>
        <v>0</v>
      </c>
      <c r="N42" s="292">
        <f>SUM(AI42,BD42,BY42,CT42,DO42,EJ42,FE42)</f>
        <v>3</v>
      </c>
      <c r="O42" s="292">
        <f>SUM(AJ42,BE42,BZ42,CU42,DP42,EK42,FF42)</f>
        <v>0</v>
      </c>
      <c r="P42" s="292">
        <f>SUM(AK42,BF42,CA42,CV42,DQ42,EL42,FG42)</f>
        <v>0</v>
      </c>
      <c r="Q42" s="292">
        <f>SUM(AL42,BG42,CB42,CW42,DR42,EM42,FH42)</f>
        <v>0</v>
      </c>
      <c r="R42" s="292">
        <f>SUM(AM42,BH42,CC42,CX42,DS42,EN42,FI42)</f>
        <v>0</v>
      </c>
      <c r="S42" s="292">
        <f>SUM(AN42,BI42,CD42,CY42,DT42,EO42,FJ42)</f>
        <v>0</v>
      </c>
      <c r="T42" s="292">
        <f>SUM(AO42,BJ42,CE42,CZ42,DU42,EP42,FK42)</f>
        <v>0</v>
      </c>
      <c r="U42" s="292">
        <f>SUM(AP42,BK42,CF42,DA42,DV42,EQ42,FL42)</f>
        <v>0</v>
      </c>
      <c r="V42" s="292">
        <f>SUM(AQ42,BL42,CG42,DB42,DW42,ER42,FM42)</f>
        <v>0</v>
      </c>
      <c r="W42" s="292">
        <f>SUM(AR42,BM42,CH42,DC42,DX42,ES42,FN42)</f>
        <v>1</v>
      </c>
      <c r="X42" s="292">
        <f>SUM(AS42,BN42,CI42,DD42,DY42,ET42,FO42)</f>
        <v>17</v>
      </c>
      <c r="Y42" s="292">
        <f>SUM(Z42:AS42)</f>
        <v>9</v>
      </c>
      <c r="Z42" s="292">
        <v>0</v>
      </c>
      <c r="AA42" s="292">
        <v>0</v>
      </c>
      <c r="AB42" s="292">
        <v>0</v>
      </c>
      <c r="AC42" s="292">
        <v>9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5" t="s">
        <v>866</v>
      </c>
      <c r="AK42" s="295" t="s">
        <v>866</v>
      </c>
      <c r="AL42" s="292">
        <v>0</v>
      </c>
      <c r="AM42" s="295" t="s">
        <v>866</v>
      </c>
      <c r="AN42" s="295" t="s">
        <v>866</v>
      </c>
      <c r="AO42" s="292">
        <v>0</v>
      </c>
      <c r="AP42" s="295" t="s">
        <v>866</v>
      </c>
      <c r="AQ42" s="292">
        <v>0</v>
      </c>
      <c r="AR42" s="295" t="s">
        <v>866</v>
      </c>
      <c r="AS42" s="292">
        <v>0</v>
      </c>
      <c r="AT42" s="292">
        <f>SUM(AU42:BN42)</f>
        <v>418</v>
      </c>
      <c r="AU42" s="292">
        <v>0</v>
      </c>
      <c r="AV42" s="292">
        <v>4</v>
      </c>
      <c r="AW42" s="292">
        <v>0</v>
      </c>
      <c r="AX42" s="292">
        <v>169</v>
      </c>
      <c r="AY42" s="292">
        <v>144</v>
      </c>
      <c r="AZ42" s="292">
        <v>46</v>
      </c>
      <c r="BA42" s="292">
        <v>0</v>
      </c>
      <c r="BB42" s="292">
        <v>44</v>
      </c>
      <c r="BC42" s="292">
        <v>0</v>
      </c>
      <c r="BD42" s="292">
        <v>0</v>
      </c>
      <c r="BE42" s="295" t="s">
        <v>866</v>
      </c>
      <c r="BF42" s="295" t="s">
        <v>866</v>
      </c>
      <c r="BG42" s="295" t="s">
        <v>866</v>
      </c>
      <c r="BH42" s="295" t="s">
        <v>866</v>
      </c>
      <c r="BI42" s="295" t="s">
        <v>866</v>
      </c>
      <c r="BJ42" s="295" t="s">
        <v>866</v>
      </c>
      <c r="BK42" s="295" t="s">
        <v>866</v>
      </c>
      <c r="BL42" s="295" t="s">
        <v>866</v>
      </c>
      <c r="BM42" s="295" t="s">
        <v>866</v>
      </c>
      <c r="BN42" s="292">
        <v>11</v>
      </c>
      <c r="BO42" s="292">
        <f>SUM(BP42:CI42)</f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5" t="s">
        <v>866</v>
      </c>
      <c r="CC42" s="295" t="s">
        <v>866</v>
      </c>
      <c r="CD42" s="295" t="s">
        <v>866</v>
      </c>
      <c r="CE42" s="295" t="s">
        <v>866</v>
      </c>
      <c r="CF42" s="295" t="s">
        <v>866</v>
      </c>
      <c r="CG42" s="295" t="s">
        <v>866</v>
      </c>
      <c r="CH42" s="295" t="s">
        <v>866</v>
      </c>
      <c r="CI42" s="292">
        <v>0</v>
      </c>
      <c r="CJ42" s="292">
        <f>SUM(CK42:DD42)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v>0</v>
      </c>
      <c r="CR42" s="292">
        <v>0</v>
      </c>
      <c r="CS42" s="292">
        <v>0</v>
      </c>
      <c r="CT42" s="292">
        <v>0</v>
      </c>
      <c r="CU42" s="292">
        <v>0</v>
      </c>
      <c r="CV42" s="292">
        <v>0</v>
      </c>
      <c r="CW42" s="295" t="s">
        <v>866</v>
      </c>
      <c r="CX42" s="295" t="s">
        <v>866</v>
      </c>
      <c r="CY42" s="295" t="s">
        <v>866</v>
      </c>
      <c r="CZ42" s="295" t="s">
        <v>866</v>
      </c>
      <c r="DA42" s="295" t="s">
        <v>866</v>
      </c>
      <c r="DB42" s="295" t="s">
        <v>866</v>
      </c>
      <c r="DC42" s="295" t="s">
        <v>866</v>
      </c>
      <c r="DD42" s="292">
        <v>0</v>
      </c>
      <c r="DE42" s="292">
        <f>SUM(DF42:DY42)</f>
        <v>0</v>
      </c>
      <c r="DF42" s="292">
        <v>0</v>
      </c>
      <c r="DG42" s="292"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v>0</v>
      </c>
      <c r="DO42" s="292">
        <v>0</v>
      </c>
      <c r="DP42" s="292">
        <v>0</v>
      </c>
      <c r="DQ42" s="292">
        <v>0</v>
      </c>
      <c r="DR42" s="295" t="s">
        <v>866</v>
      </c>
      <c r="DS42" s="295" t="s">
        <v>866</v>
      </c>
      <c r="DT42" s="292">
        <v>0</v>
      </c>
      <c r="DU42" s="295" t="s">
        <v>866</v>
      </c>
      <c r="DV42" s="295" t="s">
        <v>866</v>
      </c>
      <c r="DW42" s="295" t="s">
        <v>866</v>
      </c>
      <c r="DX42" s="295" t="s">
        <v>866</v>
      </c>
      <c r="DY42" s="292">
        <v>0</v>
      </c>
      <c r="DZ42" s="292">
        <f>SUM(EA42:ET42)</f>
        <v>0</v>
      </c>
      <c r="EA42" s="292"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v>0</v>
      </c>
      <c r="EI42" s="292">
        <v>0</v>
      </c>
      <c r="EJ42" s="292">
        <v>0</v>
      </c>
      <c r="EK42" s="295" t="s">
        <v>866</v>
      </c>
      <c r="EL42" s="295" t="s">
        <v>866</v>
      </c>
      <c r="EM42" s="295" t="s">
        <v>866</v>
      </c>
      <c r="EN42" s="292">
        <v>0</v>
      </c>
      <c r="EO42" s="292">
        <v>0</v>
      </c>
      <c r="EP42" s="295" t="s">
        <v>866</v>
      </c>
      <c r="EQ42" s="295" t="s">
        <v>866</v>
      </c>
      <c r="ER42" s="295" t="s">
        <v>866</v>
      </c>
      <c r="ES42" s="292">
        <v>0</v>
      </c>
      <c r="ET42" s="292">
        <v>0</v>
      </c>
      <c r="EU42" s="292">
        <f>SUM(EV42:FO42)</f>
        <v>170</v>
      </c>
      <c r="EV42" s="292">
        <v>147</v>
      </c>
      <c r="EW42" s="292">
        <v>0</v>
      </c>
      <c r="EX42" s="292">
        <v>0</v>
      </c>
      <c r="EY42" s="292">
        <v>13</v>
      </c>
      <c r="EZ42" s="292">
        <v>0</v>
      </c>
      <c r="FA42" s="292">
        <v>0</v>
      </c>
      <c r="FB42" s="292">
        <v>0</v>
      </c>
      <c r="FC42" s="292">
        <v>0</v>
      </c>
      <c r="FD42" s="292">
        <v>0</v>
      </c>
      <c r="FE42" s="292">
        <v>3</v>
      </c>
      <c r="FF42" s="292">
        <v>0</v>
      </c>
      <c r="FG42" s="292">
        <v>0</v>
      </c>
      <c r="FH42" s="295" t="s">
        <v>866</v>
      </c>
      <c r="FI42" s="295" t="s">
        <v>866</v>
      </c>
      <c r="FJ42" s="295" t="s">
        <v>866</v>
      </c>
      <c r="FK42" s="292">
        <v>0</v>
      </c>
      <c r="FL42" s="292">
        <v>0</v>
      </c>
      <c r="FM42" s="292">
        <v>0</v>
      </c>
      <c r="FN42" s="292">
        <v>1</v>
      </c>
      <c r="FO42" s="292">
        <v>6</v>
      </c>
    </row>
    <row r="43" spans="1:171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5"/>
      <c r="AK43" s="295"/>
      <c r="AL43" s="292"/>
      <c r="AM43" s="295"/>
      <c r="AN43" s="295"/>
      <c r="AO43" s="292"/>
      <c r="AP43" s="295"/>
      <c r="AQ43" s="292"/>
      <c r="AR43" s="295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5"/>
      <c r="BF43" s="295"/>
      <c r="BG43" s="295"/>
      <c r="BH43" s="295"/>
      <c r="BI43" s="295"/>
      <c r="BJ43" s="295"/>
      <c r="BK43" s="295"/>
      <c r="BL43" s="295"/>
      <c r="BM43" s="295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5"/>
      <c r="CC43" s="295"/>
      <c r="CD43" s="295"/>
      <c r="CE43" s="295"/>
      <c r="CF43" s="295"/>
      <c r="CG43" s="295"/>
      <c r="CH43" s="295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5"/>
      <c r="CX43" s="295"/>
      <c r="CY43" s="295"/>
      <c r="CZ43" s="295"/>
      <c r="DA43" s="295"/>
      <c r="DB43" s="295"/>
      <c r="DC43" s="295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5"/>
      <c r="DS43" s="295"/>
      <c r="DT43" s="292"/>
      <c r="DU43" s="295"/>
      <c r="DV43" s="295"/>
      <c r="DW43" s="295"/>
      <c r="DX43" s="295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5"/>
      <c r="EL43" s="295"/>
      <c r="EM43" s="295"/>
      <c r="EN43" s="292"/>
      <c r="EO43" s="292"/>
      <c r="EP43" s="295"/>
      <c r="EQ43" s="295"/>
      <c r="ER43" s="295"/>
      <c r="ES43" s="292"/>
      <c r="ET43" s="292"/>
      <c r="EU43" s="292"/>
      <c r="EV43" s="292"/>
      <c r="EW43" s="292"/>
      <c r="EX43" s="292"/>
      <c r="EY43" s="292"/>
      <c r="EZ43" s="292"/>
      <c r="FA43" s="292"/>
      <c r="FB43" s="292"/>
      <c r="FC43" s="292"/>
      <c r="FD43" s="292"/>
      <c r="FE43" s="292"/>
      <c r="FF43" s="292"/>
      <c r="FG43" s="292"/>
      <c r="FH43" s="295"/>
      <c r="FI43" s="295"/>
      <c r="FJ43" s="295"/>
      <c r="FK43" s="292"/>
      <c r="FL43" s="292"/>
      <c r="FM43" s="292"/>
      <c r="FN43" s="292"/>
      <c r="FO43" s="292"/>
    </row>
    <row r="44" spans="1:171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5"/>
      <c r="AK44" s="295"/>
      <c r="AL44" s="292"/>
      <c r="AM44" s="295"/>
      <c r="AN44" s="295"/>
      <c r="AO44" s="292"/>
      <c r="AP44" s="295"/>
      <c r="AQ44" s="292"/>
      <c r="AR44" s="295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5"/>
      <c r="BF44" s="295"/>
      <c r="BG44" s="295"/>
      <c r="BH44" s="295"/>
      <c r="BI44" s="295"/>
      <c r="BJ44" s="295"/>
      <c r="BK44" s="295"/>
      <c r="BL44" s="295"/>
      <c r="BM44" s="295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5"/>
      <c r="CC44" s="295"/>
      <c r="CD44" s="295"/>
      <c r="CE44" s="295"/>
      <c r="CF44" s="295"/>
      <c r="CG44" s="295"/>
      <c r="CH44" s="295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5"/>
      <c r="CX44" s="295"/>
      <c r="CY44" s="295"/>
      <c r="CZ44" s="295"/>
      <c r="DA44" s="295"/>
      <c r="DB44" s="295"/>
      <c r="DC44" s="295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5"/>
      <c r="DS44" s="295"/>
      <c r="DT44" s="292"/>
      <c r="DU44" s="295"/>
      <c r="DV44" s="295"/>
      <c r="DW44" s="295"/>
      <c r="DX44" s="295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5"/>
      <c r="EL44" s="295"/>
      <c r="EM44" s="295"/>
      <c r="EN44" s="292"/>
      <c r="EO44" s="292"/>
      <c r="EP44" s="295"/>
      <c r="EQ44" s="295"/>
      <c r="ER44" s="295"/>
      <c r="ES44" s="292"/>
      <c r="ET44" s="292"/>
      <c r="EU44" s="292"/>
      <c r="EV44" s="292"/>
      <c r="EW44" s="292"/>
      <c r="EX44" s="292"/>
      <c r="EY44" s="292"/>
      <c r="EZ44" s="292"/>
      <c r="FA44" s="292"/>
      <c r="FB44" s="292"/>
      <c r="FC44" s="292"/>
      <c r="FD44" s="292"/>
      <c r="FE44" s="292"/>
      <c r="FF44" s="292"/>
      <c r="FG44" s="292"/>
      <c r="FH44" s="295"/>
      <c r="FI44" s="295"/>
      <c r="FJ44" s="295"/>
      <c r="FK44" s="292"/>
      <c r="FL44" s="292"/>
      <c r="FM44" s="292"/>
      <c r="FN44" s="292"/>
      <c r="FO44" s="292"/>
    </row>
    <row r="45" spans="1:171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5"/>
      <c r="AK45" s="295"/>
      <c r="AL45" s="292"/>
      <c r="AM45" s="295"/>
      <c r="AN45" s="295"/>
      <c r="AO45" s="292"/>
      <c r="AP45" s="295"/>
      <c r="AQ45" s="292"/>
      <c r="AR45" s="295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5"/>
      <c r="BF45" s="295"/>
      <c r="BG45" s="295"/>
      <c r="BH45" s="295"/>
      <c r="BI45" s="295"/>
      <c r="BJ45" s="295"/>
      <c r="BK45" s="295"/>
      <c r="BL45" s="295"/>
      <c r="BM45" s="295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5"/>
      <c r="CC45" s="295"/>
      <c r="CD45" s="295"/>
      <c r="CE45" s="295"/>
      <c r="CF45" s="295"/>
      <c r="CG45" s="295"/>
      <c r="CH45" s="295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5"/>
      <c r="CX45" s="295"/>
      <c r="CY45" s="295"/>
      <c r="CZ45" s="295"/>
      <c r="DA45" s="295"/>
      <c r="DB45" s="295"/>
      <c r="DC45" s="295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5"/>
      <c r="DS45" s="295"/>
      <c r="DT45" s="292"/>
      <c r="DU45" s="295"/>
      <c r="DV45" s="295"/>
      <c r="DW45" s="295"/>
      <c r="DX45" s="295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5"/>
      <c r="EL45" s="295"/>
      <c r="EM45" s="295"/>
      <c r="EN45" s="292"/>
      <c r="EO45" s="292"/>
      <c r="EP45" s="295"/>
      <c r="EQ45" s="295"/>
      <c r="ER45" s="295"/>
      <c r="ES45" s="292"/>
      <c r="ET45" s="292"/>
      <c r="EU45" s="292"/>
      <c r="EV45" s="292"/>
      <c r="EW45" s="292"/>
      <c r="EX45" s="292"/>
      <c r="EY45" s="292"/>
      <c r="EZ45" s="292"/>
      <c r="FA45" s="292"/>
      <c r="FB45" s="292"/>
      <c r="FC45" s="292"/>
      <c r="FD45" s="292"/>
      <c r="FE45" s="292"/>
      <c r="FF45" s="292"/>
      <c r="FG45" s="292"/>
      <c r="FH45" s="295"/>
      <c r="FI45" s="295"/>
      <c r="FJ45" s="295"/>
      <c r="FK45" s="292"/>
      <c r="FL45" s="292"/>
      <c r="FM45" s="292"/>
      <c r="FN45" s="292"/>
      <c r="FO45" s="292"/>
    </row>
    <row r="46" spans="1:171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5"/>
      <c r="AK46" s="295"/>
      <c r="AL46" s="292"/>
      <c r="AM46" s="295"/>
      <c r="AN46" s="295"/>
      <c r="AO46" s="292"/>
      <c r="AP46" s="295"/>
      <c r="AQ46" s="292"/>
      <c r="AR46" s="295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5"/>
      <c r="BF46" s="295"/>
      <c r="BG46" s="295"/>
      <c r="BH46" s="295"/>
      <c r="BI46" s="295"/>
      <c r="BJ46" s="295"/>
      <c r="BK46" s="295"/>
      <c r="BL46" s="295"/>
      <c r="BM46" s="295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5"/>
      <c r="CC46" s="295"/>
      <c r="CD46" s="295"/>
      <c r="CE46" s="295"/>
      <c r="CF46" s="295"/>
      <c r="CG46" s="295"/>
      <c r="CH46" s="295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5"/>
      <c r="CX46" s="295"/>
      <c r="CY46" s="295"/>
      <c r="CZ46" s="295"/>
      <c r="DA46" s="295"/>
      <c r="DB46" s="295"/>
      <c r="DC46" s="295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5"/>
      <c r="DS46" s="295"/>
      <c r="DT46" s="292"/>
      <c r="DU46" s="295"/>
      <c r="DV46" s="295"/>
      <c r="DW46" s="295"/>
      <c r="DX46" s="295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5"/>
      <c r="EL46" s="295"/>
      <c r="EM46" s="295"/>
      <c r="EN46" s="292"/>
      <c r="EO46" s="292"/>
      <c r="EP46" s="295"/>
      <c r="EQ46" s="295"/>
      <c r="ER46" s="295"/>
      <c r="ES46" s="292"/>
      <c r="ET46" s="292"/>
      <c r="EU46" s="292"/>
      <c r="EV46" s="292"/>
      <c r="EW46" s="292"/>
      <c r="EX46" s="292"/>
      <c r="EY46" s="292"/>
      <c r="EZ46" s="292"/>
      <c r="FA46" s="292"/>
      <c r="FB46" s="292"/>
      <c r="FC46" s="292"/>
      <c r="FD46" s="292"/>
      <c r="FE46" s="292"/>
      <c r="FF46" s="292"/>
      <c r="FG46" s="292"/>
      <c r="FH46" s="295"/>
      <c r="FI46" s="295"/>
      <c r="FJ46" s="295"/>
      <c r="FK46" s="292"/>
      <c r="FL46" s="292"/>
      <c r="FM46" s="292"/>
      <c r="FN46" s="292"/>
      <c r="FO46" s="292"/>
    </row>
    <row r="47" spans="1:171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5"/>
      <c r="AK47" s="295"/>
      <c r="AL47" s="292"/>
      <c r="AM47" s="295"/>
      <c r="AN47" s="295"/>
      <c r="AO47" s="292"/>
      <c r="AP47" s="295"/>
      <c r="AQ47" s="292"/>
      <c r="AR47" s="295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5"/>
      <c r="BF47" s="295"/>
      <c r="BG47" s="295"/>
      <c r="BH47" s="295"/>
      <c r="BI47" s="295"/>
      <c r="BJ47" s="295"/>
      <c r="BK47" s="295"/>
      <c r="BL47" s="295"/>
      <c r="BM47" s="295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5"/>
      <c r="CC47" s="295"/>
      <c r="CD47" s="295"/>
      <c r="CE47" s="295"/>
      <c r="CF47" s="295"/>
      <c r="CG47" s="295"/>
      <c r="CH47" s="295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5"/>
      <c r="CX47" s="295"/>
      <c r="CY47" s="295"/>
      <c r="CZ47" s="295"/>
      <c r="DA47" s="295"/>
      <c r="DB47" s="295"/>
      <c r="DC47" s="295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5"/>
      <c r="DS47" s="295"/>
      <c r="DT47" s="292"/>
      <c r="DU47" s="295"/>
      <c r="DV47" s="295"/>
      <c r="DW47" s="295"/>
      <c r="DX47" s="295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5"/>
      <c r="EL47" s="295"/>
      <c r="EM47" s="295"/>
      <c r="EN47" s="292"/>
      <c r="EO47" s="292"/>
      <c r="EP47" s="295"/>
      <c r="EQ47" s="295"/>
      <c r="ER47" s="295"/>
      <c r="ES47" s="292"/>
      <c r="ET47" s="292"/>
      <c r="EU47" s="292"/>
      <c r="EV47" s="292"/>
      <c r="EW47" s="292"/>
      <c r="EX47" s="292"/>
      <c r="EY47" s="292"/>
      <c r="EZ47" s="292"/>
      <c r="FA47" s="292"/>
      <c r="FB47" s="292"/>
      <c r="FC47" s="292"/>
      <c r="FD47" s="292"/>
      <c r="FE47" s="292"/>
      <c r="FF47" s="292"/>
      <c r="FG47" s="292"/>
      <c r="FH47" s="295"/>
      <c r="FI47" s="295"/>
      <c r="FJ47" s="295"/>
      <c r="FK47" s="292"/>
      <c r="FL47" s="292"/>
      <c r="FM47" s="292"/>
      <c r="FN47" s="292"/>
      <c r="FO47" s="292"/>
    </row>
    <row r="48" spans="1:171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5"/>
      <c r="AK48" s="295"/>
      <c r="AL48" s="292"/>
      <c r="AM48" s="295"/>
      <c r="AN48" s="295"/>
      <c r="AO48" s="292"/>
      <c r="AP48" s="295"/>
      <c r="AQ48" s="292"/>
      <c r="AR48" s="295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5"/>
      <c r="BF48" s="295"/>
      <c r="BG48" s="295"/>
      <c r="BH48" s="295"/>
      <c r="BI48" s="295"/>
      <c r="BJ48" s="295"/>
      <c r="BK48" s="295"/>
      <c r="BL48" s="295"/>
      <c r="BM48" s="295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5"/>
      <c r="CC48" s="295"/>
      <c r="CD48" s="295"/>
      <c r="CE48" s="295"/>
      <c r="CF48" s="295"/>
      <c r="CG48" s="295"/>
      <c r="CH48" s="295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5"/>
      <c r="CX48" s="295"/>
      <c r="CY48" s="295"/>
      <c r="CZ48" s="295"/>
      <c r="DA48" s="295"/>
      <c r="DB48" s="295"/>
      <c r="DC48" s="295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5"/>
      <c r="DS48" s="295"/>
      <c r="DT48" s="292"/>
      <c r="DU48" s="295"/>
      <c r="DV48" s="295"/>
      <c r="DW48" s="295"/>
      <c r="DX48" s="295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5"/>
      <c r="EL48" s="295"/>
      <c r="EM48" s="295"/>
      <c r="EN48" s="292"/>
      <c r="EO48" s="292"/>
      <c r="EP48" s="295"/>
      <c r="EQ48" s="295"/>
      <c r="ER48" s="295"/>
      <c r="ES48" s="292"/>
      <c r="ET48" s="292"/>
      <c r="EU48" s="292"/>
      <c r="EV48" s="292"/>
      <c r="EW48" s="292"/>
      <c r="EX48" s="292"/>
      <c r="EY48" s="292"/>
      <c r="EZ48" s="292"/>
      <c r="FA48" s="292"/>
      <c r="FB48" s="292"/>
      <c r="FC48" s="292"/>
      <c r="FD48" s="292"/>
      <c r="FE48" s="292"/>
      <c r="FF48" s="292"/>
      <c r="FG48" s="292"/>
      <c r="FH48" s="295"/>
      <c r="FI48" s="295"/>
      <c r="FJ48" s="295"/>
      <c r="FK48" s="292"/>
      <c r="FL48" s="292"/>
      <c r="FM48" s="292"/>
      <c r="FN48" s="292"/>
      <c r="FO48" s="292"/>
    </row>
    <row r="49" spans="1:171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5"/>
      <c r="AK49" s="295"/>
      <c r="AL49" s="292"/>
      <c r="AM49" s="295"/>
      <c r="AN49" s="295"/>
      <c r="AO49" s="292"/>
      <c r="AP49" s="295"/>
      <c r="AQ49" s="292"/>
      <c r="AR49" s="295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5"/>
      <c r="BF49" s="295"/>
      <c r="BG49" s="295"/>
      <c r="BH49" s="295"/>
      <c r="BI49" s="295"/>
      <c r="BJ49" s="295"/>
      <c r="BK49" s="295"/>
      <c r="BL49" s="295"/>
      <c r="BM49" s="295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5"/>
      <c r="CC49" s="295"/>
      <c r="CD49" s="295"/>
      <c r="CE49" s="295"/>
      <c r="CF49" s="295"/>
      <c r="CG49" s="295"/>
      <c r="CH49" s="295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5"/>
      <c r="CX49" s="295"/>
      <c r="CY49" s="295"/>
      <c r="CZ49" s="295"/>
      <c r="DA49" s="295"/>
      <c r="DB49" s="295"/>
      <c r="DC49" s="295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5"/>
      <c r="DS49" s="295"/>
      <c r="DT49" s="292"/>
      <c r="DU49" s="295"/>
      <c r="DV49" s="295"/>
      <c r="DW49" s="295"/>
      <c r="DX49" s="295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5"/>
      <c r="EL49" s="295"/>
      <c r="EM49" s="295"/>
      <c r="EN49" s="292"/>
      <c r="EO49" s="292"/>
      <c r="EP49" s="295"/>
      <c r="EQ49" s="295"/>
      <c r="ER49" s="295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5"/>
      <c r="FI49" s="295"/>
      <c r="FJ49" s="295"/>
      <c r="FK49" s="292"/>
      <c r="FL49" s="292"/>
      <c r="FM49" s="292"/>
      <c r="FN49" s="292"/>
      <c r="FO49" s="292"/>
    </row>
    <row r="50" spans="1:171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42">
    <sortCondition ref="A8:A42"/>
    <sortCondition ref="B8:B42"/>
    <sortCondition ref="C8:C42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41" man="1"/>
    <brk id="45" min="1" max="41" man="1"/>
    <brk id="66" min="1" max="41" man="1"/>
    <brk id="87" min="1" max="41" man="1"/>
    <brk id="108" min="1" max="41" man="1"/>
    <brk id="129" min="1" max="41" man="1"/>
    <brk id="150" min="1" max="4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群馬県</v>
      </c>
      <c r="B7" s="303" t="str">
        <f>ごみ処理概要!B7</f>
        <v>10000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SUM(E27,F27,N27,O27)</f>
        <v>0</v>
      </c>
      <c r="E27" s="292">
        <f>X27</f>
        <v>0</v>
      </c>
      <c r="F27" s="292">
        <f>SUM(G27:M27)</f>
        <v>0</v>
      </c>
      <c r="G27" s="292">
        <f>AF27</f>
        <v>0</v>
      </c>
      <c r="H27" s="292">
        <f>AN27</f>
        <v>0</v>
      </c>
      <c r="I27" s="292">
        <f>AV27</f>
        <v>0</v>
      </c>
      <c r="J27" s="292">
        <f>BD27</f>
        <v>0</v>
      </c>
      <c r="K27" s="292">
        <f>BL27</f>
        <v>0</v>
      </c>
      <c r="L27" s="292">
        <f>BT27</f>
        <v>0</v>
      </c>
      <c r="M27" s="292">
        <f>CB27</f>
        <v>0</v>
      </c>
      <c r="N27" s="292">
        <f>CJ27</f>
        <v>0</v>
      </c>
      <c r="O27" s="292">
        <f>CR27</f>
        <v>0</v>
      </c>
      <c r="P27" s="292">
        <f>SUM(Q27:W27)</f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>SUM(Y27:AE27)</f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>SUM(AG27:AM27)</f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>SUM(AO27:AU27)</f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>SUM(AW27:BC27)</f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>SUM(BE27:BK27)</f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>SUM(BM27:BS27)</f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>SUM(BU27:CA27)</f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>SUM(CC27:CI27)</f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>SUM(CK27:CQ27)</f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>SUM(CS27:CY27)</f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SUM(E28,F28,N28,O28)</f>
        <v>0</v>
      </c>
      <c r="E28" s="292">
        <f>X28</f>
        <v>0</v>
      </c>
      <c r="F28" s="292">
        <f>SUM(G28:M28)</f>
        <v>0</v>
      </c>
      <c r="G28" s="292">
        <f>AF28</f>
        <v>0</v>
      </c>
      <c r="H28" s="292">
        <f>AN28</f>
        <v>0</v>
      </c>
      <c r="I28" s="292">
        <f>AV28</f>
        <v>0</v>
      </c>
      <c r="J28" s="292">
        <f>BD28</f>
        <v>0</v>
      </c>
      <c r="K28" s="292">
        <f>BL28</f>
        <v>0</v>
      </c>
      <c r="L28" s="292">
        <f>BT28</f>
        <v>0</v>
      </c>
      <c r="M28" s="292">
        <f>CB28</f>
        <v>0</v>
      </c>
      <c r="N28" s="292">
        <f>CJ28</f>
        <v>0</v>
      </c>
      <c r="O28" s="292">
        <f>CR28</f>
        <v>0</v>
      </c>
      <c r="P28" s="292">
        <f>SUM(Q28:W28)</f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>SUM(Y28:AE28)</f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>SUM(AG28:AM28)</f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>SUM(AO28:AU28)</f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>SUM(AW28:BC28)</f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>SUM(BE28:BK28)</f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>SUM(BM28:BS28)</f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>SUM(BU28:CA28)</f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>SUM(CC28:CI28)</f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>SUM(CK28:CQ28)</f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>SUM(CS28:CY28)</f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SUM(E29,F29,N29,O29)</f>
        <v>0</v>
      </c>
      <c r="E29" s="292">
        <f>X29</f>
        <v>0</v>
      </c>
      <c r="F29" s="292">
        <f>SUM(G29:M29)</f>
        <v>0</v>
      </c>
      <c r="G29" s="292">
        <f>AF29</f>
        <v>0</v>
      </c>
      <c r="H29" s="292">
        <f>AN29</f>
        <v>0</v>
      </c>
      <c r="I29" s="292">
        <f>AV29</f>
        <v>0</v>
      </c>
      <c r="J29" s="292">
        <f>BD29</f>
        <v>0</v>
      </c>
      <c r="K29" s="292">
        <f>BL29</f>
        <v>0</v>
      </c>
      <c r="L29" s="292">
        <f>BT29</f>
        <v>0</v>
      </c>
      <c r="M29" s="292">
        <f>CB29</f>
        <v>0</v>
      </c>
      <c r="N29" s="292">
        <f>CJ29</f>
        <v>0</v>
      </c>
      <c r="O29" s="292">
        <f>CR29</f>
        <v>0</v>
      </c>
      <c r="P29" s="292">
        <f>SUM(Q29:W29)</f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>SUM(Y29:AE29)</f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>SUM(AG29:AM29)</f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>SUM(AO29:AU29)</f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>SUM(AW29:BC29)</f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>SUM(BE29:BK29)</f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>SUM(BM29:BS29)</f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>SUM(BU29:CA29)</f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>SUM(CC29:CI29)</f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>SUM(CK29:CQ29)</f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>SUM(CS29:CY29)</f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SUM(E30,F30,N30,O30)</f>
        <v>0</v>
      </c>
      <c r="E30" s="292">
        <f>X30</f>
        <v>0</v>
      </c>
      <c r="F30" s="292">
        <f>SUM(G30:M30)</f>
        <v>0</v>
      </c>
      <c r="G30" s="292">
        <f>AF30</f>
        <v>0</v>
      </c>
      <c r="H30" s="292">
        <f>AN30</f>
        <v>0</v>
      </c>
      <c r="I30" s="292">
        <f>AV30</f>
        <v>0</v>
      </c>
      <c r="J30" s="292">
        <f>BD30</f>
        <v>0</v>
      </c>
      <c r="K30" s="292">
        <f>BL30</f>
        <v>0</v>
      </c>
      <c r="L30" s="292">
        <f>BT30</f>
        <v>0</v>
      </c>
      <c r="M30" s="292">
        <f>CB30</f>
        <v>0</v>
      </c>
      <c r="N30" s="292">
        <f>CJ30</f>
        <v>0</v>
      </c>
      <c r="O30" s="292">
        <f>CR30</f>
        <v>0</v>
      </c>
      <c r="P30" s="292">
        <f>SUM(Q30:W30)</f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>SUM(Y30:AE30)</f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>SUM(AG30:AM30)</f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>SUM(AO30:AU30)</f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>SUM(AW30:BC30)</f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>SUM(BE30:BK30)</f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>SUM(BM30:BS30)</f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>SUM(BU30:CA30)</f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>SUM(CC30:CI30)</f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>SUM(CK30:CQ30)</f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>SUM(CS30:CY30)</f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SUM(E31,F31,N31,O31)</f>
        <v>0</v>
      </c>
      <c r="E31" s="292">
        <f>X31</f>
        <v>0</v>
      </c>
      <c r="F31" s="292">
        <f>SUM(G31:M31)</f>
        <v>0</v>
      </c>
      <c r="G31" s="292">
        <f>AF31</f>
        <v>0</v>
      </c>
      <c r="H31" s="292">
        <f>AN31</f>
        <v>0</v>
      </c>
      <c r="I31" s="292">
        <f>AV31</f>
        <v>0</v>
      </c>
      <c r="J31" s="292">
        <f>BD31</f>
        <v>0</v>
      </c>
      <c r="K31" s="292">
        <f>BL31</f>
        <v>0</v>
      </c>
      <c r="L31" s="292">
        <f>BT31</f>
        <v>0</v>
      </c>
      <c r="M31" s="292">
        <f>CB31</f>
        <v>0</v>
      </c>
      <c r="N31" s="292">
        <f>CJ31</f>
        <v>0</v>
      </c>
      <c r="O31" s="292">
        <f>CR31</f>
        <v>0</v>
      </c>
      <c r="P31" s="292">
        <f>SUM(Q31:W31)</f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>SUM(Y31:AE31)</f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>SUM(AG31:AM31)</f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>SUM(AO31:AU31)</f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>SUM(AW31:BC31)</f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>SUM(BE31:BK31)</f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>SUM(BM31:BS31)</f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>SUM(BU31:CA31)</f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>SUM(CC31:CI31)</f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>SUM(CK31:CQ31)</f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>SUM(CS31:CY31)</f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SUM(E32,F32,N32,O32)</f>
        <v>0</v>
      </c>
      <c r="E32" s="292">
        <f>X32</f>
        <v>0</v>
      </c>
      <c r="F32" s="292">
        <f>SUM(G32:M32)</f>
        <v>0</v>
      </c>
      <c r="G32" s="292">
        <f>AF32</f>
        <v>0</v>
      </c>
      <c r="H32" s="292">
        <f>AN32</f>
        <v>0</v>
      </c>
      <c r="I32" s="292">
        <f>AV32</f>
        <v>0</v>
      </c>
      <c r="J32" s="292">
        <f>BD32</f>
        <v>0</v>
      </c>
      <c r="K32" s="292">
        <f>BL32</f>
        <v>0</v>
      </c>
      <c r="L32" s="292">
        <f>BT32</f>
        <v>0</v>
      </c>
      <c r="M32" s="292">
        <f>CB32</f>
        <v>0</v>
      </c>
      <c r="N32" s="292">
        <f>CJ32</f>
        <v>0</v>
      </c>
      <c r="O32" s="292">
        <f>CR32</f>
        <v>0</v>
      </c>
      <c r="P32" s="292">
        <f>SUM(Q32:W32)</f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>SUM(Y32:AE32)</f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>SUM(AG32:AM32)</f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>SUM(AO32:AU32)</f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>SUM(AW32:BC32)</f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>SUM(BE32:BK32)</f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>SUM(BM32:BS32)</f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>SUM(BU32:CA32)</f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>SUM(CC32:CI32)</f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>SUM(CK32:CQ32)</f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>SUM(CS32:CY32)</f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SUM(E33,F33,N33,O33)</f>
        <v>0</v>
      </c>
      <c r="E33" s="292">
        <f>X33</f>
        <v>0</v>
      </c>
      <c r="F33" s="292">
        <f>SUM(G33:M33)</f>
        <v>0</v>
      </c>
      <c r="G33" s="292">
        <f>AF33</f>
        <v>0</v>
      </c>
      <c r="H33" s="292">
        <f>AN33</f>
        <v>0</v>
      </c>
      <c r="I33" s="292">
        <f>AV33</f>
        <v>0</v>
      </c>
      <c r="J33" s="292">
        <f>BD33</f>
        <v>0</v>
      </c>
      <c r="K33" s="292">
        <f>BL33</f>
        <v>0</v>
      </c>
      <c r="L33" s="292">
        <f>BT33</f>
        <v>0</v>
      </c>
      <c r="M33" s="292">
        <f>CB33</f>
        <v>0</v>
      </c>
      <c r="N33" s="292">
        <f>CJ33</f>
        <v>0</v>
      </c>
      <c r="O33" s="292">
        <f>CR33</f>
        <v>0</v>
      </c>
      <c r="P33" s="292">
        <f>SUM(Q33:W33)</f>
        <v>0</v>
      </c>
      <c r="Q33" s="292">
        <f>0</f>
        <v>0</v>
      </c>
      <c r="R33" s="292">
        <f>0</f>
        <v>0</v>
      </c>
      <c r="S33" s="292">
        <f>0</f>
        <v>0</v>
      </c>
      <c r="T33" s="292">
        <f>0</f>
        <v>0</v>
      </c>
      <c r="U33" s="292">
        <f>0</f>
        <v>0</v>
      </c>
      <c r="V33" s="292">
        <f>0</f>
        <v>0</v>
      </c>
      <c r="W33" s="292">
        <f>0</f>
        <v>0</v>
      </c>
      <c r="X33" s="292">
        <f>SUM(Y33:AE33)</f>
        <v>0</v>
      </c>
      <c r="Y33" s="292">
        <f>0</f>
        <v>0</v>
      </c>
      <c r="Z33" s="292">
        <f>0</f>
        <v>0</v>
      </c>
      <c r="AA33" s="292">
        <f>0</f>
        <v>0</v>
      </c>
      <c r="AB33" s="292">
        <f>0</f>
        <v>0</v>
      </c>
      <c r="AC33" s="292">
        <f>0</f>
        <v>0</v>
      </c>
      <c r="AD33" s="292">
        <f>0</f>
        <v>0</v>
      </c>
      <c r="AE33" s="292">
        <f>0</f>
        <v>0</v>
      </c>
      <c r="AF33" s="292">
        <f>SUM(AG33:AM33)</f>
        <v>0</v>
      </c>
      <c r="AG33" s="292">
        <f>0</f>
        <v>0</v>
      </c>
      <c r="AH33" s="292">
        <f>0</f>
        <v>0</v>
      </c>
      <c r="AI33" s="292">
        <f>0</f>
        <v>0</v>
      </c>
      <c r="AJ33" s="292">
        <f>0</f>
        <v>0</v>
      </c>
      <c r="AK33" s="292">
        <f>0</f>
        <v>0</v>
      </c>
      <c r="AL33" s="292">
        <f>0</f>
        <v>0</v>
      </c>
      <c r="AM33" s="292">
        <f>0</f>
        <v>0</v>
      </c>
      <c r="AN33" s="292">
        <f>SUM(AO33:AU33)</f>
        <v>0</v>
      </c>
      <c r="AO33" s="292">
        <f>0</f>
        <v>0</v>
      </c>
      <c r="AP33" s="292">
        <f>0</f>
        <v>0</v>
      </c>
      <c r="AQ33" s="292">
        <f>0</f>
        <v>0</v>
      </c>
      <c r="AR33" s="292">
        <f>0</f>
        <v>0</v>
      </c>
      <c r="AS33" s="292">
        <f>0</f>
        <v>0</v>
      </c>
      <c r="AT33" s="292">
        <f>0</f>
        <v>0</v>
      </c>
      <c r="AU33" s="292">
        <f>0</f>
        <v>0</v>
      </c>
      <c r="AV33" s="292">
        <f>SUM(AW33:BC33)</f>
        <v>0</v>
      </c>
      <c r="AW33" s="292">
        <f>0</f>
        <v>0</v>
      </c>
      <c r="AX33" s="292">
        <f>0</f>
        <v>0</v>
      </c>
      <c r="AY33" s="292">
        <f>0</f>
        <v>0</v>
      </c>
      <c r="AZ33" s="292">
        <f>0</f>
        <v>0</v>
      </c>
      <c r="BA33" s="292">
        <f>0</f>
        <v>0</v>
      </c>
      <c r="BB33" s="292">
        <f>0</f>
        <v>0</v>
      </c>
      <c r="BC33" s="292">
        <f>0</f>
        <v>0</v>
      </c>
      <c r="BD33" s="292">
        <f>SUM(BE33:BK33)</f>
        <v>0</v>
      </c>
      <c r="BE33" s="292">
        <f>0</f>
        <v>0</v>
      </c>
      <c r="BF33" s="292">
        <f>0</f>
        <v>0</v>
      </c>
      <c r="BG33" s="292">
        <f>0</f>
        <v>0</v>
      </c>
      <c r="BH33" s="292">
        <f>0</f>
        <v>0</v>
      </c>
      <c r="BI33" s="292">
        <f>0</f>
        <v>0</v>
      </c>
      <c r="BJ33" s="292">
        <f>0</f>
        <v>0</v>
      </c>
      <c r="BK33" s="292">
        <f>0</f>
        <v>0</v>
      </c>
      <c r="BL33" s="292">
        <f>SUM(BM33:BS33)</f>
        <v>0</v>
      </c>
      <c r="BM33" s="292">
        <f>0</f>
        <v>0</v>
      </c>
      <c r="BN33" s="292">
        <f>0</f>
        <v>0</v>
      </c>
      <c r="BO33" s="292">
        <f>0</f>
        <v>0</v>
      </c>
      <c r="BP33" s="292">
        <f>0</f>
        <v>0</v>
      </c>
      <c r="BQ33" s="292">
        <f>0</f>
        <v>0</v>
      </c>
      <c r="BR33" s="292">
        <f>0</f>
        <v>0</v>
      </c>
      <c r="BS33" s="292">
        <f>0</f>
        <v>0</v>
      </c>
      <c r="BT33" s="292">
        <f>SUM(BU33:CA33)</f>
        <v>0</v>
      </c>
      <c r="BU33" s="292">
        <f>0</f>
        <v>0</v>
      </c>
      <c r="BV33" s="292">
        <f>0</f>
        <v>0</v>
      </c>
      <c r="BW33" s="292">
        <f>0</f>
        <v>0</v>
      </c>
      <c r="BX33" s="292">
        <f>0</f>
        <v>0</v>
      </c>
      <c r="BY33" s="292">
        <f>0</f>
        <v>0</v>
      </c>
      <c r="BZ33" s="292">
        <f>0</f>
        <v>0</v>
      </c>
      <c r="CA33" s="292">
        <f>0</f>
        <v>0</v>
      </c>
      <c r="CB33" s="292">
        <f>SUM(CC33:CI33)</f>
        <v>0</v>
      </c>
      <c r="CC33" s="292">
        <f>0</f>
        <v>0</v>
      </c>
      <c r="CD33" s="292">
        <f>0</f>
        <v>0</v>
      </c>
      <c r="CE33" s="292">
        <f>0</f>
        <v>0</v>
      </c>
      <c r="CF33" s="292">
        <f>0</f>
        <v>0</v>
      </c>
      <c r="CG33" s="292">
        <f>0</f>
        <v>0</v>
      </c>
      <c r="CH33" s="292">
        <f>0</f>
        <v>0</v>
      </c>
      <c r="CI33" s="292">
        <f>0</f>
        <v>0</v>
      </c>
      <c r="CJ33" s="292">
        <f>SUM(CK33:CQ33)</f>
        <v>0</v>
      </c>
      <c r="CK33" s="292">
        <f>0</f>
        <v>0</v>
      </c>
      <c r="CL33" s="292">
        <f>0</f>
        <v>0</v>
      </c>
      <c r="CM33" s="292">
        <f>0</f>
        <v>0</v>
      </c>
      <c r="CN33" s="292">
        <f>0</f>
        <v>0</v>
      </c>
      <c r="CO33" s="292">
        <f>0</f>
        <v>0</v>
      </c>
      <c r="CP33" s="292">
        <f>0</f>
        <v>0</v>
      </c>
      <c r="CQ33" s="292">
        <f>0</f>
        <v>0</v>
      </c>
      <c r="CR33" s="292">
        <f>SUM(CS33:CY33)</f>
        <v>0</v>
      </c>
      <c r="CS33" s="292">
        <f>0</f>
        <v>0</v>
      </c>
      <c r="CT33" s="292">
        <f>0</f>
        <v>0</v>
      </c>
      <c r="CU33" s="292">
        <f>0</f>
        <v>0</v>
      </c>
      <c r="CV33" s="292">
        <f>0</f>
        <v>0</v>
      </c>
      <c r="CW33" s="292">
        <f>0</f>
        <v>0</v>
      </c>
      <c r="CX33" s="292">
        <f>0</f>
        <v>0</v>
      </c>
      <c r="CY33" s="292">
        <f>0</f>
        <v>0</v>
      </c>
    </row>
    <row r="34" spans="1:103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SUM(E34,F34,N34,O34)</f>
        <v>0</v>
      </c>
      <c r="E34" s="292">
        <f>X34</f>
        <v>0</v>
      </c>
      <c r="F34" s="292">
        <f>SUM(G34:M34)</f>
        <v>0</v>
      </c>
      <c r="G34" s="292">
        <f>AF34</f>
        <v>0</v>
      </c>
      <c r="H34" s="292">
        <f>AN34</f>
        <v>0</v>
      </c>
      <c r="I34" s="292">
        <f>AV34</f>
        <v>0</v>
      </c>
      <c r="J34" s="292">
        <f>BD34</f>
        <v>0</v>
      </c>
      <c r="K34" s="292">
        <f>BL34</f>
        <v>0</v>
      </c>
      <c r="L34" s="292">
        <f>BT34</f>
        <v>0</v>
      </c>
      <c r="M34" s="292">
        <f>CB34</f>
        <v>0</v>
      </c>
      <c r="N34" s="292">
        <f>CJ34</f>
        <v>0</v>
      </c>
      <c r="O34" s="292">
        <f>CR34</f>
        <v>0</v>
      </c>
      <c r="P34" s="292">
        <f>SUM(Q34:W34)</f>
        <v>0</v>
      </c>
      <c r="Q34" s="292">
        <f>0</f>
        <v>0</v>
      </c>
      <c r="R34" s="292">
        <f>0</f>
        <v>0</v>
      </c>
      <c r="S34" s="292">
        <f>0</f>
        <v>0</v>
      </c>
      <c r="T34" s="292">
        <f>0</f>
        <v>0</v>
      </c>
      <c r="U34" s="292">
        <f>0</f>
        <v>0</v>
      </c>
      <c r="V34" s="292">
        <f>0</f>
        <v>0</v>
      </c>
      <c r="W34" s="292">
        <f>0</f>
        <v>0</v>
      </c>
      <c r="X34" s="292">
        <f>SUM(Y34:AE34)</f>
        <v>0</v>
      </c>
      <c r="Y34" s="292">
        <f>0</f>
        <v>0</v>
      </c>
      <c r="Z34" s="292">
        <f>0</f>
        <v>0</v>
      </c>
      <c r="AA34" s="292">
        <f>0</f>
        <v>0</v>
      </c>
      <c r="AB34" s="292">
        <f>0</f>
        <v>0</v>
      </c>
      <c r="AC34" s="292">
        <f>0</f>
        <v>0</v>
      </c>
      <c r="AD34" s="292">
        <f>0</f>
        <v>0</v>
      </c>
      <c r="AE34" s="292">
        <f>0</f>
        <v>0</v>
      </c>
      <c r="AF34" s="292">
        <f>SUM(AG34:AM34)</f>
        <v>0</v>
      </c>
      <c r="AG34" s="292">
        <f>0</f>
        <v>0</v>
      </c>
      <c r="AH34" s="292">
        <f>0</f>
        <v>0</v>
      </c>
      <c r="AI34" s="292">
        <f>0</f>
        <v>0</v>
      </c>
      <c r="AJ34" s="292">
        <f>0</f>
        <v>0</v>
      </c>
      <c r="AK34" s="292">
        <f>0</f>
        <v>0</v>
      </c>
      <c r="AL34" s="292">
        <f>0</f>
        <v>0</v>
      </c>
      <c r="AM34" s="292">
        <f>0</f>
        <v>0</v>
      </c>
      <c r="AN34" s="292">
        <f>SUM(AO34:AU34)</f>
        <v>0</v>
      </c>
      <c r="AO34" s="292">
        <f>0</f>
        <v>0</v>
      </c>
      <c r="AP34" s="292">
        <f>0</f>
        <v>0</v>
      </c>
      <c r="AQ34" s="292">
        <f>0</f>
        <v>0</v>
      </c>
      <c r="AR34" s="292">
        <f>0</f>
        <v>0</v>
      </c>
      <c r="AS34" s="292">
        <f>0</f>
        <v>0</v>
      </c>
      <c r="AT34" s="292">
        <f>0</f>
        <v>0</v>
      </c>
      <c r="AU34" s="292">
        <f>0</f>
        <v>0</v>
      </c>
      <c r="AV34" s="292">
        <f>SUM(AW34:BC34)</f>
        <v>0</v>
      </c>
      <c r="AW34" s="292">
        <f>0</f>
        <v>0</v>
      </c>
      <c r="AX34" s="292">
        <f>0</f>
        <v>0</v>
      </c>
      <c r="AY34" s="292">
        <f>0</f>
        <v>0</v>
      </c>
      <c r="AZ34" s="292">
        <f>0</f>
        <v>0</v>
      </c>
      <c r="BA34" s="292">
        <f>0</f>
        <v>0</v>
      </c>
      <c r="BB34" s="292">
        <f>0</f>
        <v>0</v>
      </c>
      <c r="BC34" s="292">
        <f>0</f>
        <v>0</v>
      </c>
      <c r="BD34" s="292">
        <f>SUM(BE34:BK34)</f>
        <v>0</v>
      </c>
      <c r="BE34" s="292">
        <f>0</f>
        <v>0</v>
      </c>
      <c r="BF34" s="292">
        <f>0</f>
        <v>0</v>
      </c>
      <c r="BG34" s="292">
        <f>0</f>
        <v>0</v>
      </c>
      <c r="BH34" s="292">
        <f>0</f>
        <v>0</v>
      </c>
      <c r="BI34" s="292">
        <f>0</f>
        <v>0</v>
      </c>
      <c r="BJ34" s="292">
        <f>0</f>
        <v>0</v>
      </c>
      <c r="BK34" s="292">
        <f>0</f>
        <v>0</v>
      </c>
      <c r="BL34" s="292">
        <f>SUM(BM34:BS34)</f>
        <v>0</v>
      </c>
      <c r="BM34" s="292">
        <f>0</f>
        <v>0</v>
      </c>
      <c r="BN34" s="292">
        <f>0</f>
        <v>0</v>
      </c>
      <c r="BO34" s="292">
        <f>0</f>
        <v>0</v>
      </c>
      <c r="BP34" s="292">
        <f>0</f>
        <v>0</v>
      </c>
      <c r="BQ34" s="292">
        <f>0</f>
        <v>0</v>
      </c>
      <c r="BR34" s="292">
        <f>0</f>
        <v>0</v>
      </c>
      <c r="BS34" s="292">
        <f>0</f>
        <v>0</v>
      </c>
      <c r="BT34" s="292">
        <f>SUM(BU34:CA34)</f>
        <v>0</v>
      </c>
      <c r="BU34" s="292">
        <f>0</f>
        <v>0</v>
      </c>
      <c r="BV34" s="292">
        <f>0</f>
        <v>0</v>
      </c>
      <c r="BW34" s="292">
        <f>0</f>
        <v>0</v>
      </c>
      <c r="BX34" s="292">
        <f>0</f>
        <v>0</v>
      </c>
      <c r="BY34" s="292">
        <f>0</f>
        <v>0</v>
      </c>
      <c r="BZ34" s="292">
        <f>0</f>
        <v>0</v>
      </c>
      <c r="CA34" s="292">
        <f>0</f>
        <v>0</v>
      </c>
      <c r="CB34" s="292">
        <f>SUM(CC34:CI34)</f>
        <v>0</v>
      </c>
      <c r="CC34" s="292">
        <f>0</f>
        <v>0</v>
      </c>
      <c r="CD34" s="292">
        <f>0</f>
        <v>0</v>
      </c>
      <c r="CE34" s="292">
        <f>0</f>
        <v>0</v>
      </c>
      <c r="CF34" s="292">
        <f>0</f>
        <v>0</v>
      </c>
      <c r="CG34" s="292">
        <f>0</f>
        <v>0</v>
      </c>
      <c r="CH34" s="292">
        <f>0</f>
        <v>0</v>
      </c>
      <c r="CI34" s="292">
        <f>0</f>
        <v>0</v>
      </c>
      <c r="CJ34" s="292">
        <f>SUM(CK34:CQ34)</f>
        <v>0</v>
      </c>
      <c r="CK34" s="292">
        <f>0</f>
        <v>0</v>
      </c>
      <c r="CL34" s="292">
        <f>0</f>
        <v>0</v>
      </c>
      <c r="CM34" s="292">
        <f>0</f>
        <v>0</v>
      </c>
      <c r="CN34" s="292">
        <f>0</f>
        <v>0</v>
      </c>
      <c r="CO34" s="292">
        <f>0</f>
        <v>0</v>
      </c>
      <c r="CP34" s="292">
        <f>0</f>
        <v>0</v>
      </c>
      <c r="CQ34" s="292">
        <f>0</f>
        <v>0</v>
      </c>
      <c r="CR34" s="292">
        <f>SUM(CS34:CY34)</f>
        <v>0</v>
      </c>
      <c r="CS34" s="292">
        <f>0</f>
        <v>0</v>
      </c>
      <c r="CT34" s="292">
        <f>0</f>
        <v>0</v>
      </c>
      <c r="CU34" s="292">
        <f>0</f>
        <v>0</v>
      </c>
      <c r="CV34" s="292">
        <f>0</f>
        <v>0</v>
      </c>
      <c r="CW34" s="292">
        <f>0</f>
        <v>0</v>
      </c>
      <c r="CX34" s="292">
        <f>0</f>
        <v>0</v>
      </c>
      <c r="CY34" s="292">
        <f>0</f>
        <v>0</v>
      </c>
    </row>
    <row r="35" spans="1:103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SUM(E35,F35,N35,O35)</f>
        <v>0</v>
      </c>
      <c r="E35" s="292">
        <f>X35</f>
        <v>0</v>
      </c>
      <c r="F35" s="292">
        <f>SUM(G35:M35)</f>
        <v>0</v>
      </c>
      <c r="G35" s="292">
        <f>AF35</f>
        <v>0</v>
      </c>
      <c r="H35" s="292">
        <f>AN35</f>
        <v>0</v>
      </c>
      <c r="I35" s="292">
        <f>AV35</f>
        <v>0</v>
      </c>
      <c r="J35" s="292">
        <f>BD35</f>
        <v>0</v>
      </c>
      <c r="K35" s="292">
        <f>BL35</f>
        <v>0</v>
      </c>
      <c r="L35" s="292">
        <f>BT35</f>
        <v>0</v>
      </c>
      <c r="M35" s="292">
        <f>CB35</f>
        <v>0</v>
      </c>
      <c r="N35" s="292">
        <f>CJ35</f>
        <v>0</v>
      </c>
      <c r="O35" s="292">
        <f>CR35</f>
        <v>0</v>
      </c>
      <c r="P35" s="292">
        <f>SUM(Q35:W35)</f>
        <v>0</v>
      </c>
      <c r="Q35" s="292">
        <f>0</f>
        <v>0</v>
      </c>
      <c r="R35" s="292">
        <f>0</f>
        <v>0</v>
      </c>
      <c r="S35" s="292">
        <f>0</f>
        <v>0</v>
      </c>
      <c r="T35" s="292">
        <f>0</f>
        <v>0</v>
      </c>
      <c r="U35" s="292">
        <f>0</f>
        <v>0</v>
      </c>
      <c r="V35" s="292">
        <f>0</f>
        <v>0</v>
      </c>
      <c r="W35" s="292">
        <f>0</f>
        <v>0</v>
      </c>
      <c r="X35" s="292">
        <f>SUM(Y35:AE35)</f>
        <v>0</v>
      </c>
      <c r="Y35" s="292">
        <f>0</f>
        <v>0</v>
      </c>
      <c r="Z35" s="292">
        <f>0</f>
        <v>0</v>
      </c>
      <c r="AA35" s="292">
        <f>0</f>
        <v>0</v>
      </c>
      <c r="AB35" s="292">
        <f>0</f>
        <v>0</v>
      </c>
      <c r="AC35" s="292">
        <f>0</f>
        <v>0</v>
      </c>
      <c r="AD35" s="292">
        <f>0</f>
        <v>0</v>
      </c>
      <c r="AE35" s="292">
        <f>0</f>
        <v>0</v>
      </c>
      <c r="AF35" s="292">
        <f>SUM(AG35:AM35)</f>
        <v>0</v>
      </c>
      <c r="AG35" s="292">
        <f>0</f>
        <v>0</v>
      </c>
      <c r="AH35" s="292">
        <f>0</f>
        <v>0</v>
      </c>
      <c r="AI35" s="292">
        <f>0</f>
        <v>0</v>
      </c>
      <c r="AJ35" s="292">
        <f>0</f>
        <v>0</v>
      </c>
      <c r="AK35" s="292">
        <f>0</f>
        <v>0</v>
      </c>
      <c r="AL35" s="292">
        <f>0</f>
        <v>0</v>
      </c>
      <c r="AM35" s="292">
        <f>0</f>
        <v>0</v>
      </c>
      <c r="AN35" s="292">
        <f>SUM(AO35:AU35)</f>
        <v>0</v>
      </c>
      <c r="AO35" s="292">
        <f>0</f>
        <v>0</v>
      </c>
      <c r="AP35" s="292">
        <f>0</f>
        <v>0</v>
      </c>
      <c r="AQ35" s="292">
        <f>0</f>
        <v>0</v>
      </c>
      <c r="AR35" s="292">
        <f>0</f>
        <v>0</v>
      </c>
      <c r="AS35" s="292">
        <f>0</f>
        <v>0</v>
      </c>
      <c r="AT35" s="292">
        <f>0</f>
        <v>0</v>
      </c>
      <c r="AU35" s="292">
        <f>0</f>
        <v>0</v>
      </c>
      <c r="AV35" s="292">
        <f>SUM(AW35:BC35)</f>
        <v>0</v>
      </c>
      <c r="AW35" s="292">
        <f>0</f>
        <v>0</v>
      </c>
      <c r="AX35" s="292">
        <f>0</f>
        <v>0</v>
      </c>
      <c r="AY35" s="292">
        <f>0</f>
        <v>0</v>
      </c>
      <c r="AZ35" s="292">
        <f>0</f>
        <v>0</v>
      </c>
      <c r="BA35" s="292">
        <f>0</f>
        <v>0</v>
      </c>
      <c r="BB35" s="292">
        <f>0</f>
        <v>0</v>
      </c>
      <c r="BC35" s="292">
        <f>0</f>
        <v>0</v>
      </c>
      <c r="BD35" s="292">
        <f>SUM(BE35:BK35)</f>
        <v>0</v>
      </c>
      <c r="BE35" s="292">
        <f>0</f>
        <v>0</v>
      </c>
      <c r="BF35" s="292">
        <f>0</f>
        <v>0</v>
      </c>
      <c r="BG35" s="292">
        <f>0</f>
        <v>0</v>
      </c>
      <c r="BH35" s="292">
        <f>0</f>
        <v>0</v>
      </c>
      <c r="BI35" s="292">
        <f>0</f>
        <v>0</v>
      </c>
      <c r="BJ35" s="292">
        <f>0</f>
        <v>0</v>
      </c>
      <c r="BK35" s="292">
        <f>0</f>
        <v>0</v>
      </c>
      <c r="BL35" s="292">
        <f>SUM(BM35:BS35)</f>
        <v>0</v>
      </c>
      <c r="BM35" s="292">
        <f>0</f>
        <v>0</v>
      </c>
      <c r="BN35" s="292">
        <f>0</f>
        <v>0</v>
      </c>
      <c r="BO35" s="292">
        <f>0</f>
        <v>0</v>
      </c>
      <c r="BP35" s="292">
        <f>0</f>
        <v>0</v>
      </c>
      <c r="BQ35" s="292">
        <f>0</f>
        <v>0</v>
      </c>
      <c r="BR35" s="292">
        <f>0</f>
        <v>0</v>
      </c>
      <c r="BS35" s="292">
        <f>0</f>
        <v>0</v>
      </c>
      <c r="BT35" s="292">
        <f>SUM(BU35:CA35)</f>
        <v>0</v>
      </c>
      <c r="BU35" s="292">
        <f>0</f>
        <v>0</v>
      </c>
      <c r="BV35" s="292">
        <f>0</f>
        <v>0</v>
      </c>
      <c r="BW35" s="292">
        <f>0</f>
        <v>0</v>
      </c>
      <c r="BX35" s="292">
        <f>0</f>
        <v>0</v>
      </c>
      <c r="BY35" s="292">
        <f>0</f>
        <v>0</v>
      </c>
      <c r="BZ35" s="292">
        <f>0</f>
        <v>0</v>
      </c>
      <c r="CA35" s="292">
        <f>0</f>
        <v>0</v>
      </c>
      <c r="CB35" s="292">
        <f>SUM(CC35:CI35)</f>
        <v>0</v>
      </c>
      <c r="CC35" s="292">
        <f>0</f>
        <v>0</v>
      </c>
      <c r="CD35" s="292">
        <f>0</f>
        <v>0</v>
      </c>
      <c r="CE35" s="292">
        <f>0</f>
        <v>0</v>
      </c>
      <c r="CF35" s="292">
        <f>0</f>
        <v>0</v>
      </c>
      <c r="CG35" s="292">
        <f>0</f>
        <v>0</v>
      </c>
      <c r="CH35" s="292">
        <f>0</f>
        <v>0</v>
      </c>
      <c r="CI35" s="292">
        <f>0</f>
        <v>0</v>
      </c>
      <c r="CJ35" s="292">
        <f>SUM(CK35:CQ35)</f>
        <v>0</v>
      </c>
      <c r="CK35" s="292">
        <f>0</f>
        <v>0</v>
      </c>
      <c r="CL35" s="292">
        <f>0</f>
        <v>0</v>
      </c>
      <c r="CM35" s="292">
        <f>0</f>
        <v>0</v>
      </c>
      <c r="CN35" s="292">
        <f>0</f>
        <v>0</v>
      </c>
      <c r="CO35" s="292">
        <f>0</f>
        <v>0</v>
      </c>
      <c r="CP35" s="292">
        <f>0</f>
        <v>0</v>
      </c>
      <c r="CQ35" s="292">
        <f>0</f>
        <v>0</v>
      </c>
      <c r="CR35" s="292">
        <f>SUM(CS35:CY35)</f>
        <v>0</v>
      </c>
      <c r="CS35" s="292">
        <f>0</f>
        <v>0</v>
      </c>
      <c r="CT35" s="292">
        <f>0</f>
        <v>0</v>
      </c>
      <c r="CU35" s="292">
        <f>0</f>
        <v>0</v>
      </c>
      <c r="CV35" s="292">
        <f>0</f>
        <v>0</v>
      </c>
      <c r="CW35" s="292">
        <f>0</f>
        <v>0</v>
      </c>
      <c r="CX35" s="292">
        <f>0</f>
        <v>0</v>
      </c>
      <c r="CY35" s="292">
        <f>0</f>
        <v>0</v>
      </c>
    </row>
    <row r="36" spans="1:103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SUM(E36,F36,N36,O36)</f>
        <v>0</v>
      </c>
      <c r="E36" s="292">
        <f>X36</f>
        <v>0</v>
      </c>
      <c r="F36" s="292">
        <f>SUM(G36:M36)</f>
        <v>0</v>
      </c>
      <c r="G36" s="292">
        <f>AF36</f>
        <v>0</v>
      </c>
      <c r="H36" s="292">
        <f>AN36</f>
        <v>0</v>
      </c>
      <c r="I36" s="292">
        <f>AV36</f>
        <v>0</v>
      </c>
      <c r="J36" s="292">
        <f>BD36</f>
        <v>0</v>
      </c>
      <c r="K36" s="292">
        <f>BL36</f>
        <v>0</v>
      </c>
      <c r="L36" s="292">
        <f>BT36</f>
        <v>0</v>
      </c>
      <c r="M36" s="292">
        <f>CB36</f>
        <v>0</v>
      </c>
      <c r="N36" s="292">
        <f>CJ36</f>
        <v>0</v>
      </c>
      <c r="O36" s="292">
        <f>CR36</f>
        <v>0</v>
      </c>
      <c r="P36" s="292">
        <f>SUM(Q36:W36)</f>
        <v>0</v>
      </c>
      <c r="Q36" s="292">
        <f>0</f>
        <v>0</v>
      </c>
      <c r="R36" s="292">
        <f>0</f>
        <v>0</v>
      </c>
      <c r="S36" s="292">
        <f>0</f>
        <v>0</v>
      </c>
      <c r="T36" s="292">
        <f>0</f>
        <v>0</v>
      </c>
      <c r="U36" s="292">
        <f>0</f>
        <v>0</v>
      </c>
      <c r="V36" s="292">
        <f>0</f>
        <v>0</v>
      </c>
      <c r="W36" s="292">
        <f>0</f>
        <v>0</v>
      </c>
      <c r="X36" s="292">
        <f>SUM(Y36:AE36)</f>
        <v>0</v>
      </c>
      <c r="Y36" s="292">
        <f>0</f>
        <v>0</v>
      </c>
      <c r="Z36" s="292">
        <f>0</f>
        <v>0</v>
      </c>
      <c r="AA36" s="292">
        <f>0</f>
        <v>0</v>
      </c>
      <c r="AB36" s="292">
        <f>0</f>
        <v>0</v>
      </c>
      <c r="AC36" s="292">
        <f>0</f>
        <v>0</v>
      </c>
      <c r="AD36" s="292">
        <f>0</f>
        <v>0</v>
      </c>
      <c r="AE36" s="292">
        <f>0</f>
        <v>0</v>
      </c>
      <c r="AF36" s="292">
        <f>SUM(AG36:AM36)</f>
        <v>0</v>
      </c>
      <c r="AG36" s="292">
        <f>0</f>
        <v>0</v>
      </c>
      <c r="AH36" s="292">
        <f>0</f>
        <v>0</v>
      </c>
      <c r="AI36" s="292">
        <f>0</f>
        <v>0</v>
      </c>
      <c r="AJ36" s="292">
        <f>0</f>
        <v>0</v>
      </c>
      <c r="AK36" s="292">
        <f>0</f>
        <v>0</v>
      </c>
      <c r="AL36" s="292">
        <f>0</f>
        <v>0</v>
      </c>
      <c r="AM36" s="292">
        <f>0</f>
        <v>0</v>
      </c>
      <c r="AN36" s="292">
        <f>SUM(AO36:AU36)</f>
        <v>0</v>
      </c>
      <c r="AO36" s="292">
        <f>0</f>
        <v>0</v>
      </c>
      <c r="AP36" s="292">
        <f>0</f>
        <v>0</v>
      </c>
      <c r="AQ36" s="292">
        <f>0</f>
        <v>0</v>
      </c>
      <c r="AR36" s="292">
        <f>0</f>
        <v>0</v>
      </c>
      <c r="AS36" s="292">
        <f>0</f>
        <v>0</v>
      </c>
      <c r="AT36" s="292">
        <f>0</f>
        <v>0</v>
      </c>
      <c r="AU36" s="292">
        <f>0</f>
        <v>0</v>
      </c>
      <c r="AV36" s="292">
        <f>SUM(AW36:BC36)</f>
        <v>0</v>
      </c>
      <c r="AW36" s="292">
        <f>0</f>
        <v>0</v>
      </c>
      <c r="AX36" s="292">
        <f>0</f>
        <v>0</v>
      </c>
      <c r="AY36" s="292">
        <f>0</f>
        <v>0</v>
      </c>
      <c r="AZ36" s="292">
        <f>0</f>
        <v>0</v>
      </c>
      <c r="BA36" s="292">
        <f>0</f>
        <v>0</v>
      </c>
      <c r="BB36" s="292">
        <f>0</f>
        <v>0</v>
      </c>
      <c r="BC36" s="292">
        <f>0</f>
        <v>0</v>
      </c>
      <c r="BD36" s="292">
        <f>SUM(BE36:BK36)</f>
        <v>0</v>
      </c>
      <c r="BE36" s="292">
        <f>0</f>
        <v>0</v>
      </c>
      <c r="BF36" s="292">
        <f>0</f>
        <v>0</v>
      </c>
      <c r="BG36" s="292">
        <f>0</f>
        <v>0</v>
      </c>
      <c r="BH36" s="292">
        <f>0</f>
        <v>0</v>
      </c>
      <c r="BI36" s="292">
        <f>0</f>
        <v>0</v>
      </c>
      <c r="BJ36" s="292">
        <f>0</f>
        <v>0</v>
      </c>
      <c r="BK36" s="292">
        <f>0</f>
        <v>0</v>
      </c>
      <c r="BL36" s="292">
        <f>SUM(BM36:BS36)</f>
        <v>0</v>
      </c>
      <c r="BM36" s="292">
        <f>0</f>
        <v>0</v>
      </c>
      <c r="BN36" s="292">
        <f>0</f>
        <v>0</v>
      </c>
      <c r="BO36" s="292">
        <f>0</f>
        <v>0</v>
      </c>
      <c r="BP36" s="292">
        <f>0</f>
        <v>0</v>
      </c>
      <c r="BQ36" s="292">
        <f>0</f>
        <v>0</v>
      </c>
      <c r="BR36" s="292">
        <f>0</f>
        <v>0</v>
      </c>
      <c r="BS36" s="292">
        <f>0</f>
        <v>0</v>
      </c>
      <c r="BT36" s="292">
        <f>SUM(BU36:CA36)</f>
        <v>0</v>
      </c>
      <c r="BU36" s="292">
        <f>0</f>
        <v>0</v>
      </c>
      <c r="BV36" s="292">
        <f>0</f>
        <v>0</v>
      </c>
      <c r="BW36" s="292">
        <f>0</f>
        <v>0</v>
      </c>
      <c r="BX36" s="292">
        <f>0</f>
        <v>0</v>
      </c>
      <c r="BY36" s="292">
        <f>0</f>
        <v>0</v>
      </c>
      <c r="BZ36" s="292">
        <f>0</f>
        <v>0</v>
      </c>
      <c r="CA36" s="292">
        <f>0</f>
        <v>0</v>
      </c>
      <c r="CB36" s="292">
        <f>SUM(CC36:CI36)</f>
        <v>0</v>
      </c>
      <c r="CC36" s="292">
        <f>0</f>
        <v>0</v>
      </c>
      <c r="CD36" s="292">
        <f>0</f>
        <v>0</v>
      </c>
      <c r="CE36" s="292">
        <f>0</f>
        <v>0</v>
      </c>
      <c r="CF36" s="292">
        <f>0</f>
        <v>0</v>
      </c>
      <c r="CG36" s="292">
        <f>0</f>
        <v>0</v>
      </c>
      <c r="CH36" s="292">
        <f>0</f>
        <v>0</v>
      </c>
      <c r="CI36" s="292">
        <f>0</f>
        <v>0</v>
      </c>
      <c r="CJ36" s="292">
        <f>SUM(CK36:CQ36)</f>
        <v>0</v>
      </c>
      <c r="CK36" s="292">
        <f>0</f>
        <v>0</v>
      </c>
      <c r="CL36" s="292">
        <f>0</f>
        <v>0</v>
      </c>
      <c r="CM36" s="292">
        <f>0</f>
        <v>0</v>
      </c>
      <c r="CN36" s="292">
        <f>0</f>
        <v>0</v>
      </c>
      <c r="CO36" s="292">
        <f>0</f>
        <v>0</v>
      </c>
      <c r="CP36" s="292">
        <f>0</f>
        <v>0</v>
      </c>
      <c r="CQ36" s="292">
        <f>0</f>
        <v>0</v>
      </c>
      <c r="CR36" s="292">
        <f>SUM(CS36:CY36)</f>
        <v>0</v>
      </c>
      <c r="CS36" s="292">
        <f>0</f>
        <v>0</v>
      </c>
      <c r="CT36" s="292">
        <f>0</f>
        <v>0</v>
      </c>
      <c r="CU36" s="292">
        <f>0</f>
        <v>0</v>
      </c>
      <c r="CV36" s="292">
        <f>0</f>
        <v>0</v>
      </c>
      <c r="CW36" s="292">
        <f>0</f>
        <v>0</v>
      </c>
      <c r="CX36" s="292">
        <f>0</f>
        <v>0</v>
      </c>
      <c r="CY36" s="292">
        <f>0</f>
        <v>0</v>
      </c>
    </row>
    <row r="37" spans="1:103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SUM(E37,F37,N37,O37)</f>
        <v>0</v>
      </c>
      <c r="E37" s="292">
        <f>X37</f>
        <v>0</v>
      </c>
      <c r="F37" s="292">
        <f>SUM(G37:M37)</f>
        <v>0</v>
      </c>
      <c r="G37" s="292">
        <f>AF37</f>
        <v>0</v>
      </c>
      <c r="H37" s="292">
        <f>AN37</f>
        <v>0</v>
      </c>
      <c r="I37" s="292">
        <f>AV37</f>
        <v>0</v>
      </c>
      <c r="J37" s="292">
        <f>BD37</f>
        <v>0</v>
      </c>
      <c r="K37" s="292">
        <f>BL37</f>
        <v>0</v>
      </c>
      <c r="L37" s="292">
        <f>BT37</f>
        <v>0</v>
      </c>
      <c r="M37" s="292">
        <f>CB37</f>
        <v>0</v>
      </c>
      <c r="N37" s="292">
        <f>CJ37</f>
        <v>0</v>
      </c>
      <c r="O37" s="292">
        <f>CR37</f>
        <v>0</v>
      </c>
      <c r="P37" s="292">
        <f>SUM(Q37:W37)</f>
        <v>0</v>
      </c>
      <c r="Q37" s="292">
        <f>0</f>
        <v>0</v>
      </c>
      <c r="R37" s="292">
        <f>0</f>
        <v>0</v>
      </c>
      <c r="S37" s="292">
        <f>0</f>
        <v>0</v>
      </c>
      <c r="T37" s="292">
        <f>0</f>
        <v>0</v>
      </c>
      <c r="U37" s="292">
        <f>0</f>
        <v>0</v>
      </c>
      <c r="V37" s="292">
        <f>0</f>
        <v>0</v>
      </c>
      <c r="W37" s="292">
        <f>0</f>
        <v>0</v>
      </c>
      <c r="X37" s="292">
        <f>SUM(Y37:AE37)</f>
        <v>0</v>
      </c>
      <c r="Y37" s="292">
        <f>0</f>
        <v>0</v>
      </c>
      <c r="Z37" s="292">
        <f>0</f>
        <v>0</v>
      </c>
      <c r="AA37" s="292">
        <f>0</f>
        <v>0</v>
      </c>
      <c r="AB37" s="292">
        <f>0</f>
        <v>0</v>
      </c>
      <c r="AC37" s="292">
        <f>0</f>
        <v>0</v>
      </c>
      <c r="AD37" s="292">
        <f>0</f>
        <v>0</v>
      </c>
      <c r="AE37" s="292">
        <f>0</f>
        <v>0</v>
      </c>
      <c r="AF37" s="292">
        <f>SUM(AG37:AM37)</f>
        <v>0</v>
      </c>
      <c r="AG37" s="292">
        <f>0</f>
        <v>0</v>
      </c>
      <c r="AH37" s="292">
        <f>0</f>
        <v>0</v>
      </c>
      <c r="AI37" s="292">
        <f>0</f>
        <v>0</v>
      </c>
      <c r="AJ37" s="292">
        <f>0</f>
        <v>0</v>
      </c>
      <c r="AK37" s="292">
        <f>0</f>
        <v>0</v>
      </c>
      <c r="AL37" s="292">
        <f>0</f>
        <v>0</v>
      </c>
      <c r="AM37" s="292">
        <f>0</f>
        <v>0</v>
      </c>
      <c r="AN37" s="292">
        <f>SUM(AO37:AU37)</f>
        <v>0</v>
      </c>
      <c r="AO37" s="292">
        <f>0</f>
        <v>0</v>
      </c>
      <c r="AP37" s="292">
        <f>0</f>
        <v>0</v>
      </c>
      <c r="AQ37" s="292">
        <f>0</f>
        <v>0</v>
      </c>
      <c r="AR37" s="292">
        <f>0</f>
        <v>0</v>
      </c>
      <c r="AS37" s="292">
        <f>0</f>
        <v>0</v>
      </c>
      <c r="AT37" s="292">
        <f>0</f>
        <v>0</v>
      </c>
      <c r="AU37" s="292">
        <f>0</f>
        <v>0</v>
      </c>
      <c r="AV37" s="292">
        <f>SUM(AW37:BC37)</f>
        <v>0</v>
      </c>
      <c r="AW37" s="292">
        <f>0</f>
        <v>0</v>
      </c>
      <c r="AX37" s="292">
        <f>0</f>
        <v>0</v>
      </c>
      <c r="AY37" s="292">
        <f>0</f>
        <v>0</v>
      </c>
      <c r="AZ37" s="292">
        <f>0</f>
        <v>0</v>
      </c>
      <c r="BA37" s="292">
        <f>0</f>
        <v>0</v>
      </c>
      <c r="BB37" s="292">
        <f>0</f>
        <v>0</v>
      </c>
      <c r="BC37" s="292">
        <f>0</f>
        <v>0</v>
      </c>
      <c r="BD37" s="292">
        <f>SUM(BE37:BK37)</f>
        <v>0</v>
      </c>
      <c r="BE37" s="292">
        <f>0</f>
        <v>0</v>
      </c>
      <c r="BF37" s="292">
        <f>0</f>
        <v>0</v>
      </c>
      <c r="BG37" s="292">
        <f>0</f>
        <v>0</v>
      </c>
      <c r="BH37" s="292">
        <f>0</f>
        <v>0</v>
      </c>
      <c r="BI37" s="292">
        <f>0</f>
        <v>0</v>
      </c>
      <c r="BJ37" s="292">
        <f>0</f>
        <v>0</v>
      </c>
      <c r="BK37" s="292">
        <f>0</f>
        <v>0</v>
      </c>
      <c r="BL37" s="292">
        <f>SUM(BM37:BS37)</f>
        <v>0</v>
      </c>
      <c r="BM37" s="292">
        <f>0</f>
        <v>0</v>
      </c>
      <c r="BN37" s="292">
        <f>0</f>
        <v>0</v>
      </c>
      <c r="BO37" s="292">
        <f>0</f>
        <v>0</v>
      </c>
      <c r="BP37" s="292">
        <f>0</f>
        <v>0</v>
      </c>
      <c r="BQ37" s="292">
        <f>0</f>
        <v>0</v>
      </c>
      <c r="BR37" s="292">
        <f>0</f>
        <v>0</v>
      </c>
      <c r="BS37" s="292">
        <f>0</f>
        <v>0</v>
      </c>
      <c r="BT37" s="292">
        <f>SUM(BU37:CA37)</f>
        <v>0</v>
      </c>
      <c r="BU37" s="292">
        <f>0</f>
        <v>0</v>
      </c>
      <c r="BV37" s="292">
        <f>0</f>
        <v>0</v>
      </c>
      <c r="BW37" s="292">
        <f>0</f>
        <v>0</v>
      </c>
      <c r="BX37" s="292">
        <f>0</f>
        <v>0</v>
      </c>
      <c r="BY37" s="292">
        <f>0</f>
        <v>0</v>
      </c>
      <c r="BZ37" s="292">
        <f>0</f>
        <v>0</v>
      </c>
      <c r="CA37" s="292">
        <f>0</f>
        <v>0</v>
      </c>
      <c r="CB37" s="292">
        <f>SUM(CC37:CI37)</f>
        <v>0</v>
      </c>
      <c r="CC37" s="292">
        <f>0</f>
        <v>0</v>
      </c>
      <c r="CD37" s="292">
        <f>0</f>
        <v>0</v>
      </c>
      <c r="CE37" s="292">
        <f>0</f>
        <v>0</v>
      </c>
      <c r="CF37" s="292">
        <f>0</f>
        <v>0</v>
      </c>
      <c r="CG37" s="292">
        <f>0</f>
        <v>0</v>
      </c>
      <c r="CH37" s="292">
        <f>0</f>
        <v>0</v>
      </c>
      <c r="CI37" s="292">
        <f>0</f>
        <v>0</v>
      </c>
      <c r="CJ37" s="292">
        <f>SUM(CK37:CQ37)</f>
        <v>0</v>
      </c>
      <c r="CK37" s="292">
        <f>0</f>
        <v>0</v>
      </c>
      <c r="CL37" s="292">
        <f>0</f>
        <v>0</v>
      </c>
      <c r="CM37" s="292">
        <f>0</f>
        <v>0</v>
      </c>
      <c r="CN37" s="292">
        <f>0</f>
        <v>0</v>
      </c>
      <c r="CO37" s="292">
        <f>0</f>
        <v>0</v>
      </c>
      <c r="CP37" s="292">
        <f>0</f>
        <v>0</v>
      </c>
      <c r="CQ37" s="292">
        <f>0</f>
        <v>0</v>
      </c>
      <c r="CR37" s="292">
        <f>SUM(CS37:CY37)</f>
        <v>0</v>
      </c>
      <c r="CS37" s="292">
        <f>0</f>
        <v>0</v>
      </c>
      <c r="CT37" s="292">
        <f>0</f>
        <v>0</v>
      </c>
      <c r="CU37" s="292">
        <f>0</f>
        <v>0</v>
      </c>
      <c r="CV37" s="292">
        <f>0</f>
        <v>0</v>
      </c>
      <c r="CW37" s="292">
        <f>0</f>
        <v>0</v>
      </c>
      <c r="CX37" s="292">
        <f>0</f>
        <v>0</v>
      </c>
      <c r="CY37" s="292">
        <f>0</f>
        <v>0</v>
      </c>
    </row>
    <row r="38" spans="1:103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SUM(E38,F38,N38,O38)</f>
        <v>0</v>
      </c>
      <c r="E38" s="292">
        <f>X38</f>
        <v>0</v>
      </c>
      <c r="F38" s="292">
        <f>SUM(G38:M38)</f>
        <v>0</v>
      </c>
      <c r="G38" s="292">
        <f>AF38</f>
        <v>0</v>
      </c>
      <c r="H38" s="292">
        <f>AN38</f>
        <v>0</v>
      </c>
      <c r="I38" s="292">
        <f>AV38</f>
        <v>0</v>
      </c>
      <c r="J38" s="292">
        <f>BD38</f>
        <v>0</v>
      </c>
      <c r="K38" s="292">
        <f>BL38</f>
        <v>0</v>
      </c>
      <c r="L38" s="292">
        <f>BT38</f>
        <v>0</v>
      </c>
      <c r="M38" s="292">
        <f>CB38</f>
        <v>0</v>
      </c>
      <c r="N38" s="292">
        <f>CJ38</f>
        <v>0</v>
      </c>
      <c r="O38" s="292">
        <f>CR38</f>
        <v>0</v>
      </c>
      <c r="P38" s="292">
        <f>SUM(Q38:W38)</f>
        <v>0</v>
      </c>
      <c r="Q38" s="292">
        <f>0</f>
        <v>0</v>
      </c>
      <c r="R38" s="292">
        <f>0</f>
        <v>0</v>
      </c>
      <c r="S38" s="292">
        <f>0</f>
        <v>0</v>
      </c>
      <c r="T38" s="292">
        <f>0</f>
        <v>0</v>
      </c>
      <c r="U38" s="292">
        <f>0</f>
        <v>0</v>
      </c>
      <c r="V38" s="292">
        <f>0</f>
        <v>0</v>
      </c>
      <c r="W38" s="292">
        <f>0</f>
        <v>0</v>
      </c>
      <c r="X38" s="292">
        <f>SUM(Y38:AE38)</f>
        <v>0</v>
      </c>
      <c r="Y38" s="292">
        <f>0</f>
        <v>0</v>
      </c>
      <c r="Z38" s="292">
        <f>0</f>
        <v>0</v>
      </c>
      <c r="AA38" s="292">
        <f>0</f>
        <v>0</v>
      </c>
      <c r="AB38" s="292">
        <f>0</f>
        <v>0</v>
      </c>
      <c r="AC38" s="292">
        <f>0</f>
        <v>0</v>
      </c>
      <c r="AD38" s="292">
        <f>0</f>
        <v>0</v>
      </c>
      <c r="AE38" s="292">
        <f>0</f>
        <v>0</v>
      </c>
      <c r="AF38" s="292">
        <f>SUM(AG38:AM38)</f>
        <v>0</v>
      </c>
      <c r="AG38" s="292">
        <f>0</f>
        <v>0</v>
      </c>
      <c r="AH38" s="292">
        <f>0</f>
        <v>0</v>
      </c>
      <c r="AI38" s="292">
        <f>0</f>
        <v>0</v>
      </c>
      <c r="AJ38" s="292">
        <f>0</f>
        <v>0</v>
      </c>
      <c r="AK38" s="292">
        <f>0</f>
        <v>0</v>
      </c>
      <c r="AL38" s="292">
        <f>0</f>
        <v>0</v>
      </c>
      <c r="AM38" s="292">
        <f>0</f>
        <v>0</v>
      </c>
      <c r="AN38" s="292">
        <f>SUM(AO38:AU38)</f>
        <v>0</v>
      </c>
      <c r="AO38" s="292">
        <f>0</f>
        <v>0</v>
      </c>
      <c r="AP38" s="292">
        <f>0</f>
        <v>0</v>
      </c>
      <c r="AQ38" s="292">
        <f>0</f>
        <v>0</v>
      </c>
      <c r="AR38" s="292">
        <f>0</f>
        <v>0</v>
      </c>
      <c r="AS38" s="292">
        <f>0</f>
        <v>0</v>
      </c>
      <c r="AT38" s="292">
        <f>0</f>
        <v>0</v>
      </c>
      <c r="AU38" s="292">
        <f>0</f>
        <v>0</v>
      </c>
      <c r="AV38" s="292">
        <f>SUM(AW38:BC38)</f>
        <v>0</v>
      </c>
      <c r="AW38" s="292">
        <f>0</f>
        <v>0</v>
      </c>
      <c r="AX38" s="292">
        <f>0</f>
        <v>0</v>
      </c>
      <c r="AY38" s="292">
        <f>0</f>
        <v>0</v>
      </c>
      <c r="AZ38" s="292">
        <f>0</f>
        <v>0</v>
      </c>
      <c r="BA38" s="292">
        <f>0</f>
        <v>0</v>
      </c>
      <c r="BB38" s="292">
        <f>0</f>
        <v>0</v>
      </c>
      <c r="BC38" s="292">
        <f>0</f>
        <v>0</v>
      </c>
      <c r="BD38" s="292">
        <f>SUM(BE38:BK38)</f>
        <v>0</v>
      </c>
      <c r="BE38" s="292">
        <f>0</f>
        <v>0</v>
      </c>
      <c r="BF38" s="292">
        <f>0</f>
        <v>0</v>
      </c>
      <c r="BG38" s="292">
        <f>0</f>
        <v>0</v>
      </c>
      <c r="BH38" s="292">
        <f>0</f>
        <v>0</v>
      </c>
      <c r="BI38" s="292">
        <f>0</f>
        <v>0</v>
      </c>
      <c r="BJ38" s="292">
        <f>0</f>
        <v>0</v>
      </c>
      <c r="BK38" s="292">
        <f>0</f>
        <v>0</v>
      </c>
      <c r="BL38" s="292">
        <f>SUM(BM38:BS38)</f>
        <v>0</v>
      </c>
      <c r="BM38" s="292">
        <f>0</f>
        <v>0</v>
      </c>
      <c r="BN38" s="292">
        <f>0</f>
        <v>0</v>
      </c>
      <c r="BO38" s="292">
        <f>0</f>
        <v>0</v>
      </c>
      <c r="BP38" s="292">
        <f>0</f>
        <v>0</v>
      </c>
      <c r="BQ38" s="292">
        <f>0</f>
        <v>0</v>
      </c>
      <c r="BR38" s="292">
        <f>0</f>
        <v>0</v>
      </c>
      <c r="BS38" s="292">
        <f>0</f>
        <v>0</v>
      </c>
      <c r="BT38" s="292">
        <f>SUM(BU38:CA38)</f>
        <v>0</v>
      </c>
      <c r="BU38" s="292">
        <f>0</f>
        <v>0</v>
      </c>
      <c r="BV38" s="292">
        <f>0</f>
        <v>0</v>
      </c>
      <c r="BW38" s="292">
        <f>0</f>
        <v>0</v>
      </c>
      <c r="BX38" s="292">
        <f>0</f>
        <v>0</v>
      </c>
      <c r="BY38" s="292">
        <f>0</f>
        <v>0</v>
      </c>
      <c r="BZ38" s="292">
        <f>0</f>
        <v>0</v>
      </c>
      <c r="CA38" s="292">
        <f>0</f>
        <v>0</v>
      </c>
      <c r="CB38" s="292">
        <f>SUM(CC38:CI38)</f>
        <v>0</v>
      </c>
      <c r="CC38" s="292">
        <f>0</f>
        <v>0</v>
      </c>
      <c r="CD38" s="292">
        <f>0</f>
        <v>0</v>
      </c>
      <c r="CE38" s="292">
        <f>0</f>
        <v>0</v>
      </c>
      <c r="CF38" s="292">
        <f>0</f>
        <v>0</v>
      </c>
      <c r="CG38" s="292">
        <f>0</f>
        <v>0</v>
      </c>
      <c r="CH38" s="292">
        <f>0</f>
        <v>0</v>
      </c>
      <c r="CI38" s="292">
        <f>0</f>
        <v>0</v>
      </c>
      <c r="CJ38" s="292">
        <f>SUM(CK38:CQ38)</f>
        <v>0</v>
      </c>
      <c r="CK38" s="292">
        <f>0</f>
        <v>0</v>
      </c>
      <c r="CL38" s="292">
        <f>0</f>
        <v>0</v>
      </c>
      <c r="CM38" s="292">
        <f>0</f>
        <v>0</v>
      </c>
      <c r="CN38" s="292">
        <f>0</f>
        <v>0</v>
      </c>
      <c r="CO38" s="292">
        <f>0</f>
        <v>0</v>
      </c>
      <c r="CP38" s="292">
        <f>0</f>
        <v>0</v>
      </c>
      <c r="CQ38" s="292">
        <f>0</f>
        <v>0</v>
      </c>
      <c r="CR38" s="292">
        <f>SUM(CS38:CY38)</f>
        <v>0</v>
      </c>
      <c r="CS38" s="292">
        <f>0</f>
        <v>0</v>
      </c>
      <c r="CT38" s="292">
        <f>0</f>
        <v>0</v>
      </c>
      <c r="CU38" s="292">
        <f>0</f>
        <v>0</v>
      </c>
      <c r="CV38" s="292">
        <f>0</f>
        <v>0</v>
      </c>
      <c r="CW38" s="292">
        <f>0</f>
        <v>0</v>
      </c>
      <c r="CX38" s="292">
        <f>0</f>
        <v>0</v>
      </c>
      <c r="CY38" s="292">
        <f>0</f>
        <v>0</v>
      </c>
    </row>
    <row r="39" spans="1:103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SUM(E39,F39,N39,O39)</f>
        <v>0</v>
      </c>
      <c r="E39" s="292">
        <f>X39</f>
        <v>0</v>
      </c>
      <c r="F39" s="292">
        <f>SUM(G39:M39)</f>
        <v>0</v>
      </c>
      <c r="G39" s="292">
        <f>AF39</f>
        <v>0</v>
      </c>
      <c r="H39" s="292">
        <f>AN39</f>
        <v>0</v>
      </c>
      <c r="I39" s="292">
        <f>AV39</f>
        <v>0</v>
      </c>
      <c r="J39" s="292">
        <f>BD39</f>
        <v>0</v>
      </c>
      <c r="K39" s="292">
        <f>BL39</f>
        <v>0</v>
      </c>
      <c r="L39" s="292">
        <f>BT39</f>
        <v>0</v>
      </c>
      <c r="M39" s="292">
        <f>CB39</f>
        <v>0</v>
      </c>
      <c r="N39" s="292">
        <f>CJ39</f>
        <v>0</v>
      </c>
      <c r="O39" s="292">
        <f>CR39</f>
        <v>0</v>
      </c>
      <c r="P39" s="292">
        <f>SUM(Q39:W39)</f>
        <v>0</v>
      </c>
      <c r="Q39" s="292">
        <f>0</f>
        <v>0</v>
      </c>
      <c r="R39" s="292">
        <f>0</f>
        <v>0</v>
      </c>
      <c r="S39" s="292">
        <f>0</f>
        <v>0</v>
      </c>
      <c r="T39" s="292">
        <f>0</f>
        <v>0</v>
      </c>
      <c r="U39" s="292">
        <f>0</f>
        <v>0</v>
      </c>
      <c r="V39" s="292">
        <f>0</f>
        <v>0</v>
      </c>
      <c r="W39" s="292">
        <f>0</f>
        <v>0</v>
      </c>
      <c r="X39" s="292">
        <f>SUM(Y39:AE39)</f>
        <v>0</v>
      </c>
      <c r="Y39" s="292">
        <f>0</f>
        <v>0</v>
      </c>
      <c r="Z39" s="292">
        <f>0</f>
        <v>0</v>
      </c>
      <c r="AA39" s="292">
        <f>0</f>
        <v>0</v>
      </c>
      <c r="AB39" s="292">
        <f>0</f>
        <v>0</v>
      </c>
      <c r="AC39" s="292">
        <f>0</f>
        <v>0</v>
      </c>
      <c r="AD39" s="292">
        <f>0</f>
        <v>0</v>
      </c>
      <c r="AE39" s="292">
        <f>0</f>
        <v>0</v>
      </c>
      <c r="AF39" s="292">
        <f>SUM(AG39:AM39)</f>
        <v>0</v>
      </c>
      <c r="AG39" s="292">
        <f>0</f>
        <v>0</v>
      </c>
      <c r="AH39" s="292">
        <f>0</f>
        <v>0</v>
      </c>
      <c r="AI39" s="292">
        <f>0</f>
        <v>0</v>
      </c>
      <c r="AJ39" s="292">
        <f>0</f>
        <v>0</v>
      </c>
      <c r="AK39" s="292">
        <f>0</f>
        <v>0</v>
      </c>
      <c r="AL39" s="292">
        <f>0</f>
        <v>0</v>
      </c>
      <c r="AM39" s="292">
        <f>0</f>
        <v>0</v>
      </c>
      <c r="AN39" s="292">
        <f>SUM(AO39:AU39)</f>
        <v>0</v>
      </c>
      <c r="AO39" s="292">
        <f>0</f>
        <v>0</v>
      </c>
      <c r="AP39" s="292">
        <f>0</f>
        <v>0</v>
      </c>
      <c r="AQ39" s="292">
        <f>0</f>
        <v>0</v>
      </c>
      <c r="AR39" s="292">
        <f>0</f>
        <v>0</v>
      </c>
      <c r="AS39" s="292">
        <f>0</f>
        <v>0</v>
      </c>
      <c r="AT39" s="292">
        <f>0</f>
        <v>0</v>
      </c>
      <c r="AU39" s="292">
        <f>0</f>
        <v>0</v>
      </c>
      <c r="AV39" s="292">
        <f>SUM(AW39:BC39)</f>
        <v>0</v>
      </c>
      <c r="AW39" s="292">
        <f>0</f>
        <v>0</v>
      </c>
      <c r="AX39" s="292">
        <f>0</f>
        <v>0</v>
      </c>
      <c r="AY39" s="292">
        <f>0</f>
        <v>0</v>
      </c>
      <c r="AZ39" s="292">
        <f>0</f>
        <v>0</v>
      </c>
      <c r="BA39" s="292">
        <f>0</f>
        <v>0</v>
      </c>
      <c r="BB39" s="292">
        <f>0</f>
        <v>0</v>
      </c>
      <c r="BC39" s="292">
        <f>0</f>
        <v>0</v>
      </c>
      <c r="BD39" s="292">
        <f>SUM(BE39:BK39)</f>
        <v>0</v>
      </c>
      <c r="BE39" s="292">
        <f>0</f>
        <v>0</v>
      </c>
      <c r="BF39" s="292">
        <f>0</f>
        <v>0</v>
      </c>
      <c r="BG39" s="292">
        <f>0</f>
        <v>0</v>
      </c>
      <c r="BH39" s="292">
        <f>0</f>
        <v>0</v>
      </c>
      <c r="BI39" s="292">
        <f>0</f>
        <v>0</v>
      </c>
      <c r="BJ39" s="292">
        <f>0</f>
        <v>0</v>
      </c>
      <c r="BK39" s="292">
        <f>0</f>
        <v>0</v>
      </c>
      <c r="BL39" s="292">
        <f>SUM(BM39:BS39)</f>
        <v>0</v>
      </c>
      <c r="BM39" s="292">
        <f>0</f>
        <v>0</v>
      </c>
      <c r="BN39" s="292">
        <f>0</f>
        <v>0</v>
      </c>
      <c r="BO39" s="292">
        <f>0</f>
        <v>0</v>
      </c>
      <c r="BP39" s="292">
        <f>0</f>
        <v>0</v>
      </c>
      <c r="BQ39" s="292">
        <f>0</f>
        <v>0</v>
      </c>
      <c r="BR39" s="292">
        <f>0</f>
        <v>0</v>
      </c>
      <c r="BS39" s="292">
        <f>0</f>
        <v>0</v>
      </c>
      <c r="BT39" s="292">
        <f>SUM(BU39:CA39)</f>
        <v>0</v>
      </c>
      <c r="BU39" s="292">
        <f>0</f>
        <v>0</v>
      </c>
      <c r="BV39" s="292">
        <f>0</f>
        <v>0</v>
      </c>
      <c r="BW39" s="292">
        <f>0</f>
        <v>0</v>
      </c>
      <c r="BX39" s="292">
        <f>0</f>
        <v>0</v>
      </c>
      <c r="BY39" s="292">
        <f>0</f>
        <v>0</v>
      </c>
      <c r="BZ39" s="292">
        <f>0</f>
        <v>0</v>
      </c>
      <c r="CA39" s="292">
        <f>0</f>
        <v>0</v>
      </c>
      <c r="CB39" s="292">
        <f>SUM(CC39:CI39)</f>
        <v>0</v>
      </c>
      <c r="CC39" s="292">
        <f>0</f>
        <v>0</v>
      </c>
      <c r="CD39" s="292">
        <f>0</f>
        <v>0</v>
      </c>
      <c r="CE39" s="292">
        <f>0</f>
        <v>0</v>
      </c>
      <c r="CF39" s="292">
        <f>0</f>
        <v>0</v>
      </c>
      <c r="CG39" s="292">
        <f>0</f>
        <v>0</v>
      </c>
      <c r="CH39" s="292">
        <f>0</f>
        <v>0</v>
      </c>
      <c r="CI39" s="292">
        <f>0</f>
        <v>0</v>
      </c>
      <c r="CJ39" s="292">
        <f>SUM(CK39:CQ39)</f>
        <v>0</v>
      </c>
      <c r="CK39" s="292">
        <f>0</f>
        <v>0</v>
      </c>
      <c r="CL39" s="292">
        <f>0</f>
        <v>0</v>
      </c>
      <c r="CM39" s="292">
        <f>0</f>
        <v>0</v>
      </c>
      <c r="CN39" s="292">
        <f>0</f>
        <v>0</v>
      </c>
      <c r="CO39" s="292">
        <f>0</f>
        <v>0</v>
      </c>
      <c r="CP39" s="292">
        <f>0</f>
        <v>0</v>
      </c>
      <c r="CQ39" s="292">
        <f>0</f>
        <v>0</v>
      </c>
      <c r="CR39" s="292">
        <f>SUM(CS39:CY39)</f>
        <v>0</v>
      </c>
      <c r="CS39" s="292">
        <f>0</f>
        <v>0</v>
      </c>
      <c r="CT39" s="292">
        <f>0</f>
        <v>0</v>
      </c>
      <c r="CU39" s="292">
        <f>0</f>
        <v>0</v>
      </c>
      <c r="CV39" s="292">
        <f>0</f>
        <v>0</v>
      </c>
      <c r="CW39" s="292">
        <f>0</f>
        <v>0</v>
      </c>
      <c r="CX39" s="292">
        <f>0</f>
        <v>0</v>
      </c>
      <c r="CY39" s="292">
        <f>0</f>
        <v>0</v>
      </c>
    </row>
    <row r="40" spans="1:103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SUM(E40,F40,N40,O40)</f>
        <v>0</v>
      </c>
      <c r="E40" s="292">
        <f>X40</f>
        <v>0</v>
      </c>
      <c r="F40" s="292">
        <f>SUM(G40:M40)</f>
        <v>0</v>
      </c>
      <c r="G40" s="292">
        <f>AF40</f>
        <v>0</v>
      </c>
      <c r="H40" s="292">
        <f>AN40</f>
        <v>0</v>
      </c>
      <c r="I40" s="292">
        <f>AV40</f>
        <v>0</v>
      </c>
      <c r="J40" s="292">
        <f>BD40</f>
        <v>0</v>
      </c>
      <c r="K40" s="292">
        <f>BL40</f>
        <v>0</v>
      </c>
      <c r="L40" s="292">
        <f>BT40</f>
        <v>0</v>
      </c>
      <c r="M40" s="292">
        <f>CB40</f>
        <v>0</v>
      </c>
      <c r="N40" s="292">
        <f>CJ40</f>
        <v>0</v>
      </c>
      <c r="O40" s="292">
        <f>CR40</f>
        <v>0</v>
      </c>
      <c r="P40" s="292">
        <f>SUM(Q40:W40)</f>
        <v>0</v>
      </c>
      <c r="Q40" s="292">
        <f>0</f>
        <v>0</v>
      </c>
      <c r="R40" s="292">
        <f>0</f>
        <v>0</v>
      </c>
      <c r="S40" s="292">
        <f>0</f>
        <v>0</v>
      </c>
      <c r="T40" s="292">
        <f>0</f>
        <v>0</v>
      </c>
      <c r="U40" s="292">
        <f>0</f>
        <v>0</v>
      </c>
      <c r="V40" s="292">
        <f>0</f>
        <v>0</v>
      </c>
      <c r="W40" s="292">
        <f>0</f>
        <v>0</v>
      </c>
      <c r="X40" s="292">
        <f>SUM(Y40:AE40)</f>
        <v>0</v>
      </c>
      <c r="Y40" s="292">
        <f>0</f>
        <v>0</v>
      </c>
      <c r="Z40" s="292">
        <f>0</f>
        <v>0</v>
      </c>
      <c r="AA40" s="292">
        <f>0</f>
        <v>0</v>
      </c>
      <c r="AB40" s="292">
        <f>0</f>
        <v>0</v>
      </c>
      <c r="AC40" s="292">
        <f>0</f>
        <v>0</v>
      </c>
      <c r="AD40" s="292">
        <f>0</f>
        <v>0</v>
      </c>
      <c r="AE40" s="292">
        <f>0</f>
        <v>0</v>
      </c>
      <c r="AF40" s="292">
        <f>SUM(AG40:AM40)</f>
        <v>0</v>
      </c>
      <c r="AG40" s="292">
        <f>0</f>
        <v>0</v>
      </c>
      <c r="AH40" s="292">
        <f>0</f>
        <v>0</v>
      </c>
      <c r="AI40" s="292">
        <f>0</f>
        <v>0</v>
      </c>
      <c r="AJ40" s="292">
        <f>0</f>
        <v>0</v>
      </c>
      <c r="AK40" s="292">
        <f>0</f>
        <v>0</v>
      </c>
      <c r="AL40" s="292">
        <f>0</f>
        <v>0</v>
      </c>
      <c r="AM40" s="292">
        <f>0</f>
        <v>0</v>
      </c>
      <c r="AN40" s="292">
        <f>SUM(AO40:AU40)</f>
        <v>0</v>
      </c>
      <c r="AO40" s="292">
        <f>0</f>
        <v>0</v>
      </c>
      <c r="AP40" s="292">
        <f>0</f>
        <v>0</v>
      </c>
      <c r="AQ40" s="292">
        <f>0</f>
        <v>0</v>
      </c>
      <c r="AR40" s="292">
        <f>0</f>
        <v>0</v>
      </c>
      <c r="AS40" s="292">
        <f>0</f>
        <v>0</v>
      </c>
      <c r="AT40" s="292">
        <f>0</f>
        <v>0</v>
      </c>
      <c r="AU40" s="292">
        <f>0</f>
        <v>0</v>
      </c>
      <c r="AV40" s="292">
        <f>SUM(AW40:BC40)</f>
        <v>0</v>
      </c>
      <c r="AW40" s="292">
        <f>0</f>
        <v>0</v>
      </c>
      <c r="AX40" s="292">
        <f>0</f>
        <v>0</v>
      </c>
      <c r="AY40" s="292">
        <f>0</f>
        <v>0</v>
      </c>
      <c r="AZ40" s="292">
        <f>0</f>
        <v>0</v>
      </c>
      <c r="BA40" s="292">
        <f>0</f>
        <v>0</v>
      </c>
      <c r="BB40" s="292">
        <f>0</f>
        <v>0</v>
      </c>
      <c r="BC40" s="292">
        <f>0</f>
        <v>0</v>
      </c>
      <c r="BD40" s="292">
        <f>SUM(BE40:BK40)</f>
        <v>0</v>
      </c>
      <c r="BE40" s="292">
        <f>0</f>
        <v>0</v>
      </c>
      <c r="BF40" s="292">
        <f>0</f>
        <v>0</v>
      </c>
      <c r="BG40" s="292">
        <f>0</f>
        <v>0</v>
      </c>
      <c r="BH40" s="292">
        <f>0</f>
        <v>0</v>
      </c>
      <c r="BI40" s="292">
        <f>0</f>
        <v>0</v>
      </c>
      <c r="BJ40" s="292">
        <f>0</f>
        <v>0</v>
      </c>
      <c r="BK40" s="292">
        <f>0</f>
        <v>0</v>
      </c>
      <c r="BL40" s="292">
        <f>SUM(BM40:BS40)</f>
        <v>0</v>
      </c>
      <c r="BM40" s="292">
        <f>0</f>
        <v>0</v>
      </c>
      <c r="BN40" s="292">
        <f>0</f>
        <v>0</v>
      </c>
      <c r="BO40" s="292">
        <f>0</f>
        <v>0</v>
      </c>
      <c r="BP40" s="292">
        <f>0</f>
        <v>0</v>
      </c>
      <c r="BQ40" s="292">
        <f>0</f>
        <v>0</v>
      </c>
      <c r="BR40" s="292">
        <f>0</f>
        <v>0</v>
      </c>
      <c r="BS40" s="292">
        <f>0</f>
        <v>0</v>
      </c>
      <c r="BT40" s="292">
        <f>SUM(BU40:CA40)</f>
        <v>0</v>
      </c>
      <c r="BU40" s="292">
        <f>0</f>
        <v>0</v>
      </c>
      <c r="BV40" s="292">
        <f>0</f>
        <v>0</v>
      </c>
      <c r="BW40" s="292">
        <f>0</f>
        <v>0</v>
      </c>
      <c r="BX40" s="292">
        <f>0</f>
        <v>0</v>
      </c>
      <c r="BY40" s="292">
        <f>0</f>
        <v>0</v>
      </c>
      <c r="BZ40" s="292">
        <f>0</f>
        <v>0</v>
      </c>
      <c r="CA40" s="292">
        <f>0</f>
        <v>0</v>
      </c>
      <c r="CB40" s="292">
        <f>SUM(CC40:CI40)</f>
        <v>0</v>
      </c>
      <c r="CC40" s="292">
        <f>0</f>
        <v>0</v>
      </c>
      <c r="CD40" s="292">
        <f>0</f>
        <v>0</v>
      </c>
      <c r="CE40" s="292">
        <f>0</f>
        <v>0</v>
      </c>
      <c r="CF40" s="292">
        <f>0</f>
        <v>0</v>
      </c>
      <c r="CG40" s="292">
        <f>0</f>
        <v>0</v>
      </c>
      <c r="CH40" s="292">
        <f>0</f>
        <v>0</v>
      </c>
      <c r="CI40" s="292">
        <f>0</f>
        <v>0</v>
      </c>
      <c r="CJ40" s="292">
        <f>SUM(CK40:CQ40)</f>
        <v>0</v>
      </c>
      <c r="CK40" s="292">
        <f>0</f>
        <v>0</v>
      </c>
      <c r="CL40" s="292">
        <f>0</f>
        <v>0</v>
      </c>
      <c r="CM40" s="292">
        <f>0</f>
        <v>0</v>
      </c>
      <c r="CN40" s="292">
        <f>0</f>
        <v>0</v>
      </c>
      <c r="CO40" s="292">
        <f>0</f>
        <v>0</v>
      </c>
      <c r="CP40" s="292">
        <f>0</f>
        <v>0</v>
      </c>
      <c r="CQ40" s="292">
        <f>0</f>
        <v>0</v>
      </c>
      <c r="CR40" s="292">
        <f>SUM(CS40:CY40)</f>
        <v>0</v>
      </c>
      <c r="CS40" s="292">
        <f>0</f>
        <v>0</v>
      </c>
      <c r="CT40" s="292">
        <f>0</f>
        <v>0</v>
      </c>
      <c r="CU40" s="292">
        <f>0</f>
        <v>0</v>
      </c>
      <c r="CV40" s="292">
        <f>0</f>
        <v>0</v>
      </c>
      <c r="CW40" s="292">
        <f>0</f>
        <v>0</v>
      </c>
      <c r="CX40" s="292">
        <f>0</f>
        <v>0</v>
      </c>
      <c r="CY40" s="292">
        <f>0</f>
        <v>0</v>
      </c>
    </row>
    <row r="41" spans="1:103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SUM(E41,F41,N41,O41)</f>
        <v>0</v>
      </c>
      <c r="E41" s="292">
        <f>X41</f>
        <v>0</v>
      </c>
      <c r="F41" s="292">
        <f>SUM(G41:M41)</f>
        <v>0</v>
      </c>
      <c r="G41" s="292">
        <f>AF41</f>
        <v>0</v>
      </c>
      <c r="H41" s="292">
        <f>AN41</f>
        <v>0</v>
      </c>
      <c r="I41" s="292">
        <f>AV41</f>
        <v>0</v>
      </c>
      <c r="J41" s="292">
        <f>BD41</f>
        <v>0</v>
      </c>
      <c r="K41" s="292">
        <f>BL41</f>
        <v>0</v>
      </c>
      <c r="L41" s="292">
        <f>BT41</f>
        <v>0</v>
      </c>
      <c r="M41" s="292">
        <f>CB41</f>
        <v>0</v>
      </c>
      <c r="N41" s="292">
        <f>CJ41</f>
        <v>0</v>
      </c>
      <c r="O41" s="292">
        <f>CR41</f>
        <v>0</v>
      </c>
      <c r="P41" s="292">
        <f>SUM(Q41:W41)</f>
        <v>0</v>
      </c>
      <c r="Q41" s="292">
        <f>0</f>
        <v>0</v>
      </c>
      <c r="R41" s="292">
        <f>0</f>
        <v>0</v>
      </c>
      <c r="S41" s="292">
        <f>0</f>
        <v>0</v>
      </c>
      <c r="T41" s="292">
        <f>0</f>
        <v>0</v>
      </c>
      <c r="U41" s="292">
        <f>0</f>
        <v>0</v>
      </c>
      <c r="V41" s="292">
        <f>0</f>
        <v>0</v>
      </c>
      <c r="W41" s="292">
        <f>0</f>
        <v>0</v>
      </c>
      <c r="X41" s="292">
        <f>SUM(Y41:AE41)</f>
        <v>0</v>
      </c>
      <c r="Y41" s="292">
        <f>0</f>
        <v>0</v>
      </c>
      <c r="Z41" s="292">
        <f>0</f>
        <v>0</v>
      </c>
      <c r="AA41" s="292">
        <f>0</f>
        <v>0</v>
      </c>
      <c r="AB41" s="292">
        <f>0</f>
        <v>0</v>
      </c>
      <c r="AC41" s="292">
        <f>0</f>
        <v>0</v>
      </c>
      <c r="AD41" s="292">
        <f>0</f>
        <v>0</v>
      </c>
      <c r="AE41" s="292">
        <f>0</f>
        <v>0</v>
      </c>
      <c r="AF41" s="292">
        <f>SUM(AG41:AM41)</f>
        <v>0</v>
      </c>
      <c r="AG41" s="292">
        <f>0</f>
        <v>0</v>
      </c>
      <c r="AH41" s="292">
        <f>0</f>
        <v>0</v>
      </c>
      <c r="AI41" s="292">
        <f>0</f>
        <v>0</v>
      </c>
      <c r="AJ41" s="292">
        <f>0</f>
        <v>0</v>
      </c>
      <c r="AK41" s="292">
        <f>0</f>
        <v>0</v>
      </c>
      <c r="AL41" s="292">
        <f>0</f>
        <v>0</v>
      </c>
      <c r="AM41" s="292">
        <f>0</f>
        <v>0</v>
      </c>
      <c r="AN41" s="292">
        <f>SUM(AO41:AU41)</f>
        <v>0</v>
      </c>
      <c r="AO41" s="292">
        <f>0</f>
        <v>0</v>
      </c>
      <c r="AP41" s="292">
        <f>0</f>
        <v>0</v>
      </c>
      <c r="AQ41" s="292">
        <f>0</f>
        <v>0</v>
      </c>
      <c r="AR41" s="292">
        <f>0</f>
        <v>0</v>
      </c>
      <c r="AS41" s="292">
        <f>0</f>
        <v>0</v>
      </c>
      <c r="AT41" s="292">
        <f>0</f>
        <v>0</v>
      </c>
      <c r="AU41" s="292">
        <f>0</f>
        <v>0</v>
      </c>
      <c r="AV41" s="292">
        <f>SUM(AW41:BC41)</f>
        <v>0</v>
      </c>
      <c r="AW41" s="292">
        <f>0</f>
        <v>0</v>
      </c>
      <c r="AX41" s="292">
        <f>0</f>
        <v>0</v>
      </c>
      <c r="AY41" s="292">
        <f>0</f>
        <v>0</v>
      </c>
      <c r="AZ41" s="292">
        <f>0</f>
        <v>0</v>
      </c>
      <c r="BA41" s="292">
        <f>0</f>
        <v>0</v>
      </c>
      <c r="BB41" s="292">
        <f>0</f>
        <v>0</v>
      </c>
      <c r="BC41" s="292">
        <f>0</f>
        <v>0</v>
      </c>
      <c r="BD41" s="292">
        <f>SUM(BE41:BK41)</f>
        <v>0</v>
      </c>
      <c r="BE41" s="292">
        <f>0</f>
        <v>0</v>
      </c>
      <c r="BF41" s="292">
        <f>0</f>
        <v>0</v>
      </c>
      <c r="BG41" s="292">
        <f>0</f>
        <v>0</v>
      </c>
      <c r="BH41" s="292">
        <f>0</f>
        <v>0</v>
      </c>
      <c r="BI41" s="292">
        <f>0</f>
        <v>0</v>
      </c>
      <c r="BJ41" s="292">
        <f>0</f>
        <v>0</v>
      </c>
      <c r="BK41" s="292">
        <f>0</f>
        <v>0</v>
      </c>
      <c r="BL41" s="292">
        <f>SUM(BM41:BS41)</f>
        <v>0</v>
      </c>
      <c r="BM41" s="292">
        <f>0</f>
        <v>0</v>
      </c>
      <c r="BN41" s="292">
        <f>0</f>
        <v>0</v>
      </c>
      <c r="BO41" s="292">
        <f>0</f>
        <v>0</v>
      </c>
      <c r="BP41" s="292">
        <f>0</f>
        <v>0</v>
      </c>
      <c r="BQ41" s="292">
        <f>0</f>
        <v>0</v>
      </c>
      <c r="BR41" s="292">
        <f>0</f>
        <v>0</v>
      </c>
      <c r="BS41" s="292">
        <f>0</f>
        <v>0</v>
      </c>
      <c r="BT41" s="292">
        <f>SUM(BU41:CA41)</f>
        <v>0</v>
      </c>
      <c r="BU41" s="292">
        <f>0</f>
        <v>0</v>
      </c>
      <c r="BV41" s="292">
        <f>0</f>
        <v>0</v>
      </c>
      <c r="BW41" s="292">
        <f>0</f>
        <v>0</v>
      </c>
      <c r="BX41" s="292">
        <f>0</f>
        <v>0</v>
      </c>
      <c r="BY41" s="292">
        <f>0</f>
        <v>0</v>
      </c>
      <c r="BZ41" s="292">
        <f>0</f>
        <v>0</v>
      </c>
      <c r="CA41" s="292">
        <f>0</f>
        <v>0</v>
      </c>
      <c r="CB41" s="292">
        <f>SUM(CC41:CI41)</f>
        <v>0</v>
      </c>
      <c r="CC41" s="292">
        <f>0</f>
        <v>0</v>
      </c>
      <c r="CD41" s="292">
        <f>0</f>
        <v>0</v>
      </c>
      <c r="CE41" s="292">
        <f>0</f>
        <v>0</v>
      </c>
      <c r="CF41" s="292">
        <f>0</f>
        <v>0</v>
      </c>
      <c r="CG41" s="292">
        <f>0</f>
        <v>0</v>
      </c>
      <c r="CH41" s="292">
        <f>0</f>
        <v>0</v>
      </c>
      <c r="CI41" s="292">
        <f>0</f>
        <v>0</v>
      </c>
      <c r="CJ41" s="292">
        <f>SUM(CK41:CQ41)</f>
        <v>0</v>
      </c>
      <c r="CK41" s="292">
        <f>0</f>
        <v>0</v>
      </c>
      <c r="CL41" s="292">
        <f>0</f>
        <v>0</v>
      </c>
      <c r="CM41" s="292">
        <f>0</f>
        <v>0</v>
      </c>
      <c r="CN41" s="292">
        <f>0</f>
        <v>0</v>
      </c>
      <c r="CO41" s="292">
        <f>0</f>
        <v>0</v>
      </c>
      <c r="CP41" s="292">
        <f>0</f>
        <v>0</v>
      </c>
      <c r="CQ41" s="292">
        <f>0</f>
        <v>0</v>
      </c>
      <c r="CR41" s="292">
        <f>SUM(CS41:CY41)</f>
        <v>0</v>
      </c>
      <c r="CS41" s="292">
        <f>0</f>
        <v>0</v>
      </c>
      <c r="CT41" s="292">
        <f>0</f>
        <v>0</v>
      </c>
      <c r="CU41" s="292">
        <f>0</f>
        <v>0</v>
      </c>
      <c r="CV41" s="292">
        <f>0</f>
        <v>0</v>
      </c>
      <c r="CW41" s="292">
        <f>0</f>
        <v>0</v>
      </c>
      <c r="CX41" s="292">
        <f>0</f>
        <v>0</v>
      </c>
      <c r="CY41" s="292">
        <f>0</f>
        <v>0</v>
      </c>
    </row>
    <row r="42" spans="1:103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SUM(E42,F42,N42,O42)</f>
        <v>0</v>
      </c>
      <c r="E42" s="292">
        <f>X42</f>
        <v>0</v>
      </c>
      <c r="F42" s="292">
        <f>SUM(G42:M42)</f>
        <v>0</v>
      </c>
      <c r="G42" s="292">
        <f>AF42</f>
        <v>0</v>
      </c>
      <c r="H42" s="292">
        <f>AN42</f>
        <v>0</v>
      </c>
      <c r="I42" s="292">
        <f>AV42</f>
        <v>0</v>
      </c>
      <c r="J42" s="292">
        <f>BD42</f>
        <v>0</v>
      </c>
      <c r="K42" s="292">
        <f>BL42</f>
        <v>0</v>
      </c>
      <c r="L42" s="292">
        <f>BT42</f>
        <v>0</v>
      </c>
      <c r="M42" s="292">
        <f>CB42</f>
        <v>0</v>
      </c>
      <c r="N42" s="292">
        <f>CJ42</f>
        <v>0</v>
      </c>
      <c r="O42" s="292">
        <f>CR42</f>
        <v>0</v>
      </c>
      <c r="P42" s="292">
        <f>SUM(Q42:W42)</f>
        <v>0</v>
      </c>
      <c r="Q42" s="292">
        <f>0</f>
        <v>0</v>
      </c>
      <c r="R42" s="292">
        <f>0</f>
        <v>0</v>
      </c>
      <c r="S42" s="292">
        <f>0</f>
        <v>0</v>
      </c>
      <c r="T42" s="292">
        <f>0</f>
        <v>0</v>
      </c>
      <c r="U42" s="292">
        <f>0</f>
        <v>0</v>
      </c>
      <c r="V42" s="292">
        <f>0</f>
        <v>0</v>
      </c>
      <c r="W42" s="292">
        <f>0</f>
        <v>0</v>
      </c>
      <c r="X42" s="292">
        <f>SUM(Y42:AE42)</f>
        <v>0</v>
      </c>
      <c r="Y42" s="292">
        <f>0</f>
        <v>0</v>
      </c>
      <c r="Z42" s="292">
        <f>0</f>
        <v>0</v>
      </c>
      <c r="AA42" s="292">
        <f>0</f>
        <v>0</v>
      </c>
      <c r="AB42" s="292">
        <f>0</f>
        <v>0</v>
      </c>
      <c r="AC42" s="292">
        <f>0</f>
        <v>0</v>
      </c>
      <c r="AD42" s="292">
        <f>0</f>
        <v>0</v>
      </c>
      <c r="AE42" s="292">
        <f>0</f>
        <v>0</v>
      </c>
      <c r="AF42" s="292">
        <f>SUM(AG42:AM42)</f>
        <v>0</v>
      </c>
      <c r="AG42" s="292">
        <f>0</f>
        <v>0</v>
      </c>
      <c r="AH42" s="292">
        <f>0</f>
        <v>0</v>
      </c>
      <c r="AI42" s="292">
        <f>0</f>
        <v>0</v>
      </c>
      <c r="AJ42" s="292">
        <f>0</f>
        <v>0</v>
      </c>
      <c r="AK42" s="292">
        <f>0</f>
        <v>0</v>
      </c>
      <c r="AL42" s="292">
        <f>0</f>
        <v>0</v>
      </c>
      <c r="AM42" s="292">
        <f>0</f>
        <v>0</v>
      </c>
      <c r="AN42" s="292">
        <f>SUM(AO42:AU42)</f>
        <v>0</v>
      </c>
      <c r="AO42" s="292">
        <f>0</f>
        <v>0</v>
      </c>
      <c r="AP42" s="292">
        <f>0</f>
        <v>0</v>
      </c>
      <c r="AQ42" s="292">
        <f>0</f>
        <v>0</v>
      </c>
      <c r="AR42" s="292">
        <f>0</f>
        <v>0</v>
      </c>
      <c r="AS42" s="292">
        <f>0</f>
        <v>0</v>
      </c>
      <c r="AT42" s="292">
        <f>0</f>
        <v>0</v>
      </c>
      <c r="AU42" s="292">
        <f>0</f>
        <v>0</v>
      </c>
      <c r="AV42" s="292">
        <f>SUM(AW42:BC42)</f>
        <v>0</v>
      </c>
      <c r="AW42" s="292">
        <f>0</f>
        <v>0</v>
      </c>
      <c r="AX42" s="292">
        <f>0</f>
        <v>0</v>
      </c>
      <c r="AY42" s="292">
        <f>0</f>
        <v>0</v>
      </c>
      <c r="AZ42" s="292">
        <f>0</f>
        <v>0</v>
      </c>
      <c r="BA42" s="292">
        <f>0</f>
        <v>0</v>
      </c>
      <c r="BB42" s="292">
        <f>0</f>
        <v>0</v>
      </c>
      <c r="BC42" s="292">
        <f>0</f>
        <v>0</v>
      </c>
      <c r="BD42" s="292">
        <f>SUM(BE42:BK42)</f>
        <v>0</v>
      </c>
      <c r="BE42" s="292">
        <f>0</f>
        <v>0</v>
      </c>
      <c r="BF42" s="292">
        <f>0</f>
        <v>0</v>
      </c>
      <c r="BG42" s="292">
        <f>0</f>
        <v>0</v>
      </c>
      <c r="BH42" s="292">
        <f>0</f>
        <v>0</v>
      </c>
      <c r="BI42" s="292">
        <f>0</f>
        <v>0</v>
      </c>
      <c r="BJ42" s="292">
        <f>0</f>
        <v>0</v>
      </c>
      <c r="BK42" s="292">
        <f>0</f>
        <v>0</v>
      </c>
      <c r="BL42" s="292">
        <f>SUM(BM42:BS42)</f>
        <v>0</v>
      </c>
      <c r="BM42" s="292">
        <f>0</f>
        <v>0</v>
      </c>
      <c r="BN42" s="292">
        <f>0</f>
        <v>0</v>
      </c>
      <c r="BO42" s="292">
        <f>0</f>
        <v>0</v>
      </c>
      <c r="BP42" s="292">
        <f>0</f>
        <v>0</v>
      </c>
      <c r="BQ42" s="292">
        <f>0</f>
        <v>0</v>
      </c>
      <c r="BR42" s="292">
        <f>0</f>
        <v>0</v>
      </c>
      <c r="BS42" s="292">
        <f>0</f>
        <v>0</v>
      </c>
      <c r="BT42" s="292">
        <f>SUM(BU42:CA42)</f>
        <v>0</v>
      </c>
      <c r="BU42" s="292">
        <f>0</f>
        <v>0</v>
      </c>
      <c r="BV42" s="292">
        <f>0</f>
        <v>0</v>
      </c>
      <c r="BW42" s="292">
        <f>0</f>
        <v>0</v>
      </c>
      <c r="BX42" s="292">
        <f>0</f>
        <v>0</v>
      </c>
      <c r="BY42" s="292">
        <f>0</f>
        <v>0</v>
      </c>
      <c r="BZ42" s="292">
        <f>0</f>
        <v>0</v>
      </c>
      <c r="CA42" s="292">
        <f>0</f>
        <v>0</v>
      </c>
      <c r="CB42" s="292">
        <f>SUM(CC42:CI42)</f>
        <v>0</v>
      </c>
      <c r="CC42" s="292">
        <f>0</f>
        <v>0</v>
      </c>
      <c r="CD42" s="292">
        <f>0</f>
        <v>0</v>
      </c>
      <c r="CE42" s="292">
        <f>0</f>
        <v>0</v>
      </c>
      <c r="CF42" s="292">
        <f>0</f>
        <v>0</v>
      </c>
      <c r="CG42" s="292">
        <f>0</f>
        <v>0</v>
      </c>
      <c r="CH42" s="292">
        <f>0</f>
        <v>0</v>
      </c>
      <c r="CI42" s="292">
        <f>0</f>
        <v>0</v>
      </c>
      <c r="CJ42" s="292">
        <f>SUM(CK42:CQ42)</f>
        <v>0</v>
      </c>
      <c r="CK42" s="292">
        <f>0</f>
        <v>0</v>
      </c>
      <c r="CL42" s="292">
        <f>0</f>
        <v>0</v>
      </c>
      <c r="CM42" s="292">
        <f>0</f>
        <v>0</v>
      </c>
      <c r="CN42" s="292">
        <f>0</f>
        <v>0</v>
      </c>
      <c r="CO42" s="292">
        <f>0</f>
        <v>0</v>
      </c>
      <c r="CP42" s="292">
        <f>0</f>
        <v>0</v>
      </c>
      <c r="CQ42" s="292">
        <f>0</f>
        <v>0</v>
      </c>
      <c r="CR42" s="292">
        <f>SUM(CS42:CY42)</f>
        <v>0</v>
      </c>
      <c r="CS42" s="292">
        <f>0</f>
        <v>0</v>
      </c>
      <c r="CT42" s="292">
        <f>0</f>
        <v>0</v>
      </c>
      <c r="CU42" s="292">
        <f>0</f>
        <v>0</v>
      </c>
      <c r="CV42" s="292">
        <f>0</f>
        <v>0</v>
      </c>
      <c r="CW42" s="292">
        <f>0</f>
        <v>0</v>
      </c>
      <c r="CX42" s="292">
        <f>0</f>
        <v>0</v>
      </c>
      <c r="CY42" s="292">
        <f>0</f>
        <v>0</v>
      </c>
    </row>
    <row r="43" spans="1:103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</row>
    <row r="44" spans="1:103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</row>
    <row r="45" spans="1:103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</row>
    <row r="46" spans="1:103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</row>
    <row r="47" spans="1:103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</row>
    <row r="48" spans="1:103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</row>
    <row r="49" spans="1:103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</row>
    <row r="50" spans="1:103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42">
    <sortCondition ref="A8:A42"/>
    <sortCondition ref="B8:B42"/>
    <sortCondition ref="C8:C42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41" man="1"/>
    <brk id="31" min="1" max="4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10000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10201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10202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10203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10204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10205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10206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10207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10208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10209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10210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10211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10212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10344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10345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10366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10367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10382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10383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10384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10421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10424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10425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10426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 t="str">
        <f t="shared" ca="1" si="0"/>
        <v>10428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 t="str">
        <f t="shared" ca="1" si="0"/>
        <v>10429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 t="str">
        <f t="shared" ca="1" si="0"/>
        <v>10443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 t="str">
        <f t="shared" ca="1" si="0"/>
        <v>10444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 t="str">
        <f t="shared" ca="1" si="0"/>
        <v>10448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 t="str">
        <f t="shared" ca="1" si="0"/>
        <v>10449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 t="str">
        <f t="shared" ca="1" si="0"/>
        <v>10464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 t="str">
        <f t="shared" ca="1" si="0"/>
        <v>10521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 t="str">
        <f t="shared" ca="1" si="0"/>
        <v>10522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 t="str">
        <f t="shared" ca="1" si="0"/>
        <v>10523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 t="str">
        <f t="shared" ca="1" si="0"/>
        <v>10524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 t="str">
        <f t="shared" ca="1" si="0"/>
        <v>10525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>
        <f t="shared" ca="1" si="0"/>
        <v>0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>
        <f t="shared" ca="1" si="0"/>
        <v>0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>
        <f t="shared" ca="1" si="0"/>
        <v>0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>
        <f t="shared" ca="1" si="0"/>
        <v>0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>
        <f t="shared" ca="1" si="0"/>
        <v>0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>
        <f t="shared" ca="1" si="0"/>
        <v>0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>
        <f t="shared" ca="1" si="0"/>
        <v>0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2018-03-01T23:51:32Z</dcterms:modified>
</cp:coreProperties>
</file>