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水洗化人口等!$A$6:$AA$65</definedName>
    <definedName name="_xlnm.Print_Area" localSheetId="2">し尿集計結果!$A$1:$M$36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V43" i="2"/>
  <c r="V44" i="2"/>
  <c r="V45" i="2"/>
  <c r="N45" i="2" s="1"/>
  <c r="V46" i="2"/>
  <c r="V47" i="2"/>
  <c r="V48" i="2"/>
  <c r="V49" i="2"/>
  <c r="N49" i="2" s="1"/>
  <c r="V50" i="2"/>
  <c r="V51" i="2"/>
  <c r="V52" i="2"/>
  <c r="V53" i="2"/>
  <c r="N53" i="2" s="1"/>
  <c r="V54" i="2"/>
  <c r="V55" i="2"/>
  <c r="V56" i="2"/>
  <c r="V57" i="2"/>
  <c r="N57" i="2" s="1"/>
  <c r="V58" i="2"/>
  <c r="V59" i="2"/>
  <c r="N59" i="2" s="1"/>
  <c r="V60" i="2"/>
  <c r="V61" i="2"/>
  <c r="N61" i="2" s="1"/>
  <c r="V62" i="2"/>
  <c r="V63" i="2"/>
  <c r="N63" i="2" s="1"/>
  <c r="V64" i="2"/>
  <c r="V65" i="2"/>
  <c r="N65" i="2" s="1"/>
  <c r="V66" i="2"/>
  <c r="O8" i="2"/>
  <c r="N8" i="2" s="1"/>
  <c r="O9" i="2"/>
  <c r="O10" i="2"/>
  <c r="N10" i="2" s="1"/>
  <c r="O11" i="2"/>
  <c r="O12" i="2"/>
  <c r="N12" i="2" s="1"/>
  <c r="O13" i="2"/>
  <c r="O14" i="2"/>
  <c r="N14" i="2" s="1"/>
  <c r="O15" i="2"/>
  <c r="O16" i="2"/>
  <c r="N16" i="2" s="1"/>
  <c r="O17" i="2"/>
  <c r="O18" i="2"/>
  <c r="N18" i="2" s="1"/>
  <c r="O19" i="2"/>
  <c r="O20" i="2"/>
  <c r="N20" i="2" s="1"/>
  <c r="O21" i="2"/>
  <c r="O22" i="2"/>
  <c r="N22" i="2" s="1"/>
  <c r="O23" i="2"/>
  <c r="O24" i="2"/>
  <c r="N24" i="2" s="1"/>
  <c r="O25" i="2"/>
  <c r="O26" i="2"/>
  <c r="N26" i="2" s="1"/>
  <c r="O27" i="2"/>
  <c r="O28" i="2"/>
  <c r="N28" i="2" s="1"/>
  <c r="O29" i="2"/>
  <c r="O30" i="2"/>
  <c r="N30" i="2" s="1"/>
  <c r="O31" i="2"/>
  <c r="O32" i="2"/>
  <c r="N32" i="2" s="1"/>
  <c r="O33" i="2"/>
  <c r="O34" i="2"/>
  <c r="N34" i="2" s="1"/>
  <c r="O35" i="2"/>
  <c r="O36" i="2"/>
  <c r="N36" i="2" s="1"/>
  <c r="O37" i="2"/>
  <c r="O38" i="2"/>
  <c r="N38" i="2" s="1"/>
  <c r="O39" i="2"/>
  <c r="O40" i="2"/>
  <c r="N40" i="2" s="1"/>
  <c r="O41" i="2"/>
  <c r="O42" i="2"/>
  <c r="N42" i="2" s="1"/>
  <c r="O43" i="2"/>
  <c r="O44" i="2"/>
  <c r="N44" i="2" s="1"/>
  <c r="O45" i="2"/>
  <c r="O46" i="2"/>
  <c r="N46" i="2" s="1"/>
  <c r="O47" i="2"/>
  <c r="O48" i="2"/>
  <c r="N48" i="2" s="1"/>
  <c r="O49" i="2"/>
  <c r="O50" i="2"/>
  <c r="N50" i="2" s="1"/>
  <c r="O51" i="2"/>
  <c r="O52" i="2"/>
  <c r="N52" i="2" s="1"/>
  <c r="O53" i="2"/>
  <c r="O54" i="2"/>
  <c r="N54" i="2" s="1"/>
  <c r="O55" i="2"/>
  <c r="O56" i="2"/>
  <c r="N56" i="2" s="1"/>
  <c r="O57" i="2"/>
  <c r="O58" i="2"/>
  <c r="O59" i="2"/>
  <c r="O60" i="2"/>
  <c r="O61" i="2"/>
  <c r="O62" i="2"/>
  <c r="O63" i="2"/>
  <c r="O64" i="2"/>
  <c r="O65" i="2"/>
  <c r="O66" i="2"/>
  <c r="N11" i="2"/>
  <c r="N15" i="2"/>
  <c r="N19" i="2"/>
  <c r="N23" i="2"/>
  <c r="N27" i="2"/>
  <c r="N31" i="2"/>
  <c r="N35" i="2"/>
  <c r="N39" i="2"/>
  <c r="N43" i="2"/>
  <c r="N47" i="2"/>
  <c r="N51" i="2"/>
  <c r="N55" i="2"/>
  <c r="N58" i="2"/>
  <c r="N60" i="2"/>
  <c r="N62" i="2"/>
  <c r="N64" i="2"/>
  <c r="N66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D19" i="2" s="1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D31" i="2" s="1"/>
  <c r="K32" i="2"/>
  <c r="K33" i="2"/>
  <c r="K34" i="2"/>
  <c r="K35" i="2"/>
  <c r="D35" i="2" s="1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D47" i="2" s="1"/>
  <c r="K48" i="2"/>
  <c r="K49" i="2"/>
  <c r="K50" i="2"/>
  <c r="K51" i="2"/>
  <c r="D51" i="2" s="1"/>
  <c r="K52" i="2"/>
  <c r="K53" i="2"/>
  <c r="K54" i="2"/>
  <c r="K55" i="2"/>
  <c r="D55" i="2" s="1"/>
  <c r="K56" i="2"/>
  <c r="K57" i="2"/>
  <c r="K58" i="2"/>
  <c r="K59" i="2"/>
  <c r="D59" i="2" s="1"/>
  <c r="K60" i="2"/>
  <c r="K61" i="2"/>
  <c r="K62" i="2"/>
  <c r="K63" i="2"/>
  <c r="D63" i="2" s="1"/>
  <c r="K64" i="2"/>
  <c r="K65" i="2"/>
  <c r="K6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E8" i="1"/>
  <c r="D8" i="1" s="1"/>
  <c r="E9" i="1"/>
  <c r="E10" i="1"/>
  <c r="D10" i="1" s="1"/>
  <c r="E11" i="1"/>
  <c r="E12" i="1"/>
  <c r="D12" i="1" s="1"/>
  <c r="E13" i="1"/>
  <c r="E14" i="1"/>
  <c r="D14" i="1" s="1"/>
  <c r="E15" i="1"/>
  <c r="E16" i="1"/>
  <c r="D16" i="1" s="1"/>
  <c r="E17" i="1"/>
  <c r="E18" i="1"/>
  <c r="D18" i="1" s="1"/>
  <c r="E19" i="1"/>
  <c r="E20" i="1"/>
  <c r="D20" i="1" s="1"/>
  <c r="E21" i="1"/>
  <c r="E22" i="1"/>
  <c r="D22" i="1" s="1"/>
  <c r="E23" i="1"/>
  <c r="E24" i="1"/>
  <c r="D24" i="1" s="1"/>
  <c r="E25" i="1"/>
  <c r="E26" i="1"/>
  <c r="D26" i="1" s="1"/>
  <c r="E27" i="1"/>
  <c r="E28" i="1"/>
  <c r="D28" i="1" s="1"/>
  <c r="E29" i="1"/>
  <c r="E30" i="1"/>
  <c r="D30" i="1" s="1"/>
  <c r="E31" i="1"/>
  <c r="E32" i="1"/>
  <c r="D32" i="1" s="1"/>
  <c r="E33" i="1"/>
  <c r="E34" i="1"/>
  <c r="D34" i="1" s="1"/>
  <c r="E35" i="1"/>
  <c r="E36" i="1"/>
  <c r="D36" i="1" s="1"/>
  <c r="E37" i="1"/>
  <c r="E38" i="1"/>
  <c r="D38" i="1" s="1"/>
  <c r="E39" i="1"/>
  <c r="E40" i="1"/>
  <c r="D40" i="1" s="1"/>
  <c r="E41" i="1"/>
  <c r="E42" i="1"/>
  <c r="D42" i="1" s="1"/>
  <c r="E43" i="1"/>
  <c r="E44" i="1"/>
  <c r="D44" i="1" s="1"/>
  <c r="E45" i="1"/>
  <c r="E46" i="1"/>
  <c r="D46" i="1" s="1"/>
  <c r="E47" i="1"/>
  <c r="E48" i="1"/>
  <c r="D48" i="1" s="1"/>
  <c r="E49" i="1"/>
  <c r="E50" i="1"/>
  <c r="D50" i="1" s="1"/>
  <c r="E51" i="1"/>
  <c r="E52" i="1"/>
  <c r="D52" i="1" s="1"/>
  <c r="E53" i="1"/>
  <c r="E54" i="1"/>
  <c r="D54" i="1" s="1"/>
  <c r="E55" i="1"/>
  <c r="E56" i="1"/>
  <c r="D56" i="1" s="1"/>
  <c r="E57" i="1"/>
  <c r="E58" i="1"/>
  <c r="D58" i="1" s="1"/>
  <c r="E59" i="1"/>
  <c r="E60" i="1"/>
  <c r="D60" i="1" s="1"/>
  <c r="E61" i="1"/>
  <c r="E62" i="1"/>
  <c r="D62" i="1" s="1"/>
  <c r="E63" i="1"/>
  <c r="E64" i="1"/>
  <c r="D64" i="1" s="1"/>
  <c r="E65" i="1"/>
  <c r="E66" i="1"/>
  <c r="D66" i="1" s="1"/>
  <c r="D9" i="1"/>
  <c r="J9" i="1" s="1"/>
  <c r="D11" i="1"/>
  <c r="N11" i="1" s="1"/>
  <c r="D13" i="1"/>
  <c r="J13" i="1" s="1"/>
  <c r="D15" i="1"/>
  <c r="N15" i="1" s="1"/>
  <c r="D17" i="1"/>
  <c r="J17" i="1" s="1"/>
  <c r="D19" i="1"/>
  <c r="N19" i="1" s="1"/>
  <c r="D21" i="1"/>
  <c r="J21" i="1" s="1"/>
  <c r="D23" i="1"/>
  <c r="N23" i="1" s="1"/>
  <c r="D25" i="1"/>
  <c r="J25" i="1" s="1"/>
  <c r="D27" i="1"/>
  <c r="N27" i="1" s="1"/>
  <c r="D29" i="1"/>
  <c r="J29" i="1" s="1"/>
  <c r="D31" i="1"/>
  <c r="N31" i="1" s="1"/>
  <c r="D33" i="1"/>
  <c r="J33" i="1" s="1"/>
  <c r="D35" i="1"/>
  <c r="N35" i="1" s="1"/>
  <c r="D37" i="1"/>
  <c r="J37" i="1" s="1"/>
  <c r="D39" i="1"/>
  <c r="N39" i="1" s="1"/>
  <c r="D41" i="1"/>
  <c r="J41" i="1" s="1"/>
  <c r="D43" i="1"/>
  <c r="N43" i="1" s="1"/>
  <c r="D45" i="1"/>
  <c r="J45" i="1" s="1"/>
  <c r="D47" i="1"/>
  <c r="N47" i="1" s="1"/>
  <c r="D49" i="1"/>
  <c r="J49" i="1" s="1"/>
  <c r="D51" i="1"/>
  <c r="N51" i="1" s="1"/>
  <c r="D53" i="1"/>
  <c r="J53" i="1" s="1"/>
  <c r="D55" i="1"/>
  <c r="N55" i="1" s="1"/>
  <c r="D57" i="1"/>
  <c r="J57" i="1" s="1"/>
  <c r="D59" i="1"/>
  <c r="N59" i="1" s="1"/>
  <c r="D61" i="1"/>
  <c r="D63" i="1"/>
  <c r="D65" i="1"/>
  <c r="D66" i="2" l="1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F63" i="1"/>
  <c r="Q63" i="1"/>
  <c r="L63" i="1"/>
  <c r="N63" i="1"/>
  <c r="J63" i="1"/>
  <c r="F66" i="1"/>
  <c r="N66" i="1"/>
  <c r="J66" i="1"/>
  <c r="Q66" i="1"/>
  <c r="L66" i="1"/>
  <c r="F64" i="1"/>
  <c r="N64" i="1"/>
  <c r="Q64" i="1"/>
  <c r="J64" i="1"/>
  <c r="L64" i="1"/>
  <c r="F62" i="1"/>
  <c r="N62" i="1"/>
  <c r="J62" i="1"/>
  <c r="Q62" i="1"/>
  <c r="L62" i="1"/>
  <c r="F60" i="1"/>
  <c r="N60" i="1"/>
  <c r="Q60" i="1"/>
  <c r="J60" i="1"/>
  <c r="L60" i="1"/>
  <c r="F58" i="1"/>
  <c r="N58" i="1"/>
  <c r="L58" i="1"/>
  <c r="J58" i="1"/>
  <c r="Q58" i="1"/>
  <c r="F56" i="1"/>
  <c r="N56" i="1"/>
  <c r="Q56" i="1"/>
  <c r="J56" i="1"/>
  <c r="L56" i="1"/>
  <c r="F54" i="1"/>
  <c r="N54" i="1"/>
  <c r="L54" i="1"/>
  <c r="J54" i="1"/>
  <c r="Q54" i="1"/>
  <c r="F52" i="1"/>
  <c r="N52" i="1"/>
  <c r="Q52" i="1"/>
  <c r="J52" i="1"/>
  <c r="L52" i="1"/>
  <c r="F50" i="1"/>
  <c r="N50" i="1"/>
  <c r="L50" i="1"/>
  <c r="J50" i="1"/>
  <c r="Q50" i="1"/>
  <c r="F48" i="1"/>
  <c r="N48" i="1"/>
  <c r="Q48" i="1"/>
  <c r="J48" i="1"/>
  <c r="L48" i="1"/>
  <c r="F46" i="1"/>
  <c r="N46" i="1"/>
  <c r="L46" i="1"/>
  <c r="J46" i="1"/>
  <c r="Q46" i="1"/>
  <c r="F44" i="1"/>
  <c r="N44" i="1"/>
  <c r="Q44" i="1"/>
  <c r="J44" i="1"/>
  <c r="L44" i="1"/>
  <c r="F42" i="1"/>
  <c r="N42" i="1"/>
  <c r="L42" i="1"/>
  <c r="J42" i="1"/>
  <c r="Q42" i="1"/>
  <c r="F40" i="1"/>
  <c r="N40" i="1"/>
  <c r="Q40" i="1"/>
  <c r="J40" i="1"/>
  <c r="L40" i="1"/>
  <c r="F38" i="1"/>
  <c r="N38" i="1"/>
  <c r="L38" i="1"/>
  <c r="J38" i="1"/>
  <c r="Q38" i="1"/>
  <c r="F36" i="1"/>
  <c r="N36" i="1"/>
  <c r="Q36" i="1"/>
  <c r="J36" i="1"/>
  <c r="L36" i="1"/>
  <c r="F34" i="1"/>
  <c r="N34" i="1"/>
  <c r="L34" i="1"/>
  <c r="J34" i="1"/>
  <c r="Q34" i="1"/>
  <c r="F32" i="1"/>
  <c r="N32" i="1"/>
  <c r="Q32" i="1"/>
  <c r="J32" i="1"/>
  <c r="L32" i="1"/>
  <c r="F30" i="1"/>
  <c r="N30" i="1"/>
  <c r="L30" i="1"/>
  <c r="J30" i="1"/>
  <c r="Q30" i="1"/>
  <c r="F28" i="1"/>
  <c r="N28" i="1"/>
  <c r="Q28" i="1"/>
  <c r="J28" i="1"/>
  <c r="L28" i="1"/>
  <c r="F26" i="1"/>
  <c r="N26" i="1"/>
  <c r="L26" i="1"/>
  <c r="J26" i="1"/>
  <c r="Q26" i="1"/>
  <c r="F24" i="1"/>
  <c r="N24" i="1"/>
  <c r="Q24" i="1"/>
  <c r="J24" i="1"/>
  <c r="L24" i="1"/>
  <c r="F22" i="1"/>
  <c r="N22" i="1"/>
  <c r="L22" i="1"/>
  <c r="J22" i="1"/>
  <c r="Q22" i="1"/>
  <c r="F20" i="1"/>
  <c r="N20" i="1"/>
  <c r="Q20" i="1"/>
  <c r="J20" i="1"/>
  <c r="L20" i="1"/>
  <c r="F18" i="1"/>
  <c r="N18" i="1"/>
  <c r="L18" i="1"/>
  <c r="J18" i="1"/>
  <c r="Q18" i="1"/>
  <c r="F16" i="1"/>
  <c r="N16" i="1"/>
  <c r="Q16" i="1"/>
  <c r="J16" i="1"/>
  <c r="L16" i="1"/>
  <c r="F14" i="1"/>
  <c r="N14" i="1"/>
  <c r="L14" i="1"/>
  <c r="J14" i="1"/>
  <c r="Q14" i="1"/>
  <c r="F12" i="1"/>
  <c r="N12" i="1"/>
  <c r="Q12" i="1"/>
  <c r="J12" i="1"/>
  <c r="L12" i="1"/>
  <c r="F10" i="1"/>
  <c r="N10" i="1"/>
  <c r="L10" i="1"/>
  <c r="J10" i="1"/>
  <c r="Q10" i="1"/>
  <c r="F8" i="1"/>
  <c r="N8" i="1"/>
  <c r="Q8" i="1"/>
  <c r="J8" i="1"/>
  <c r="L8" i="1"/>
  <c r="F65" i="1"/>
  <c r="Q65" i="1"/>
  <c r="N65" i="1"/>
  <c r="L65" i="1"/>
  <c r="J65" i="1"/>
  <c r="F61" i="1"/>
  <c r="Q61" i="1"/>
  <c r="N61" i="1"/>
  <c r="L61" i="1"/>
  <c r="J61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F59" i="1"/>
  <c r="Q59" i="1"/>
  <c r="L59" i="1"/>
  <c r="F57" i="1"/>
  <c r="Q57" i="1"/>
  <c r="L57" i="1"/>
  <c r="F55" i="1"/>
  <c r="Q55" i="1"/>
  <c r="L55" i="1"/>
  <c r="F53" i="1"/>
  <c r="Q53" i="1"/>
  <c r="L53" i="1"/>
  <c r="F51" i="1"/>
  <c r="Q51" i="1"/>
  <c r="L51" i="1"/>
  <c r="F49" i="1"/>
  <c r="Q49" i="1"/>
  <c r="L49" i="1"/>
  <c r="F47" i="1"/>
  <c r="Q47" i="1"/>
  <c r="L47" i="1"/>
  <c r="F45" i="1"/>
  <c r="Q45" i="1"/>
  <c r="L45" i="1"/>
  <c r="F43" i="1"/>
  <c r="Q43" i="1"/>
  <c r="L43" i="1"/>
  <c r="F41" i="1"/>
  <c r="Q41" i="1"/>
  <c r="L41" i="1"/>
  <c r="F39" i="1"/>
  <c r="Q39" i="1"/>
  <c r="L39" i="1"/>
  <c r="F37" i="1"/>
  <c r="Q37" i="1"/>
  <c r="L37" i="1"/>
  <c r="F35" i="1"/>
  <c r="Q35" i="1"/>
  <c r="L35" i="1"/>
  <c r="F33" i="1"/>
  <c r="Q33" i="1"/>
  <c r="L33" i="1"/>
  <c r="F31" i="1"/>
  <c r="Q31" i="1"/>
  <c r="L31" i="1"/>
  <c r="F29" i="1"/>
  <c r="Q29" i="1"/>
  <c r="L29" i="1"/>
  <c r="F27" i="1"/>
  <c r="Q27" i="1"/>
  <c r="L27" i="1"/>
  <c r="F25" i="1"/>
  <c r="Q25" i="1"/>
  <c r="L25" i="1"/>
  <c r="F23" i="1"/>
  <c r="Q23" i="1"/>
  <c r="L23" i="1"/>
  <c r="F21" i="1"/>
  <c r="Q21" i="1"/>
  <c r="L21" i="1"/>
  <c r="F19" i="1"/>
  <c r="Q19" i="1"/>
  <c r="L19" i="1"/>
  <c r="F17" i="1"/>
  <c r="Q17" i="1"/>
  <c r="L17" i="1"/>
  <c r="F15" i="1"/>
  <c r="Q15" i="1"/>
  <c r="L15" i="1"/>
  <c r="F13" i="1"/>
  <c r="Q13" i="1"/>
  <c r="L13" i="1"/>
  <c r="F11" i="1"/>
  <c r="Q11" i="1"/>
  <c r="L11" i="1"/>
  <c r="F9" i="1"/>
  <c r="Q9" i="1"/>
  <c r="L9" i="1"/>
  <c r="N57" i="1"/>
  <c r="N53" i="1"/>
  <c r="N49" i="1"/>
  <c r="N45" i="1"/>
  <c r="N41" i="1"/>
  <c r="N37" i="1"/>
  <c r="N33" i="1"/>
  <c r="N29" i="1"/>
  <c r="N25" i="1"/>
  <c r="N21" i="1"/>
  <c r="N17" i="1"/>
  <c r="N13" i="1"/>
  <c r="N9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F7" i="1" l="1"/>
  <c r="L7" i="1"/>
  <c r="J7" i="1"/>
  <c r="Q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<sst xmlns="http://schemas.openxmlformats.org/spreadsheetml/2006/main" count="1015" uniqueCount="432">
  <si>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</si>
  <si>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</si>
  <si>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</si>
  <si>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</si>
  <si>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</si>
  <si>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</si>
  <si>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</si>
  <si>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</si>
  <si>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</si>
  <si>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</si>
  <si>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</si>
  <si>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</si>
  <si>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</si>
  <si>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</si>
  <si>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</si>
  <si>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</si>
  <si>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</si>
  <si>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</si>
  <si>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</si>
  <si>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</si>
  <si>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</si>
  <si>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</si>
  <si>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</si>
  <si>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</si>
  <si>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</si>
  <si>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</si>
  <si>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</si>
  <si>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</si>
  <si>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</si>
  <si>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</si>
  <si>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</si>
  <si>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</si>
  <si>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</si>
  <si>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</si>
  <si>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</si>
  <si>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</si>
  <si>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</si>
  <si>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</si>
  <si>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</si>
  <si>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</si>
  <si>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</si>
  <si>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</si>
  <si>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</si>
  <si>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</si>
  <si>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</si>
  <si>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</si>
  <si>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</si>
  <si>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</si>
  <si>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</si>
  <si>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</si>
  <si>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</si>
  <si>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</si>
  <si>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</si>
  <si>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</si>
  <si>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</si>
  <si>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</si>
  <si>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</si>
  <si>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</si>
  <si>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</si>
  <si>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</si>
  <si>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</si>
  <si>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</si>
  <si>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</si>
  <si>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</si>
  <si>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</si>
  <si>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</si>
  <si>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</si>
  <si>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</si>
  <si>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</si>
  <si>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</si>
  <si>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</si>
  <si>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</si>
  <si>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</si>
  <si>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</si>
  <si>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</si>
  <si>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</si>
  <si>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</si>
  <si>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</si>
  <si>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</si>
  <si>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</si>
  <si>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</si>
  <si>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</si>
  <si>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</si>
  <si>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</si>
  <si>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</si>
  <si>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</si>
  <si>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</si>
  <si>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</si>
  <si>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</si>
  <si>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</si>
  <si>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</si>
  <si>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</si>
  <si>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</si>
  <si>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</si>
  <si>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</si>
  <si>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</si>
  <si>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</si>
  <si>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</si>
  <si>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</si>
  <si>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</si>
  <si>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</si>
  <si>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</si>
  <si>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</si>
  <si>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</si>
  <si>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</si>
  <si>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</si>
  <si>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</si>
  <si>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</si>
  <si>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</si>
  <si>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</si>
  <si>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</si>
  <si>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</si>
  <si>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</si>
  <si>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</si>
  <si>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</si>
  <si>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</si>
  <si>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</si>
  <si>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</si>
  <si>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</si>
  <si>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</si>
  <si>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</si>
  <si>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</si>
  <si>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</si>
  <si>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</si>
  <si>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</si>
  <si>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</si>
  <si>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</si>
  <si>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</si>
  <si>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</si>
  <si>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</si>
  <si>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</si>
  <si>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</si>
  <si>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</si>
  <si>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</si>
  <si>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</si>
  <si>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</si>
  <si>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</si>
  <si>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</si>
  <si>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</si>
  <si>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</si>
  <si>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</si>
  <si>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</si>
  <si>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</si>
  <si>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</si>
  <si>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</si>
  <si>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</si>
  <si>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</si>
  <si>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</si>
  <si>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</si>
  <si>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</si>
  <si>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</si>
  <si>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</si>
  <si>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</si>
  <si>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</si>
  <si>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</si>
  <si>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</si>
  <si>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</si>
  <si>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</si>
  <si>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</si>
  <si>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</si>
  <si>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</si>
  <si>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</si>
  <si>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</si>
  <si>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</si>
  <si>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</si>
  <si>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</si>
  <si>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</si>
  <si>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</si>
  <si>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</si>
  <si>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</si>
  <si>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</si>
  <si>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</si>
  <si>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</si>
  <si>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</si>
  <si>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</si>
  <si>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</si>
  <si>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</si>
  <si>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</si>
  <si>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</si>
  <si>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</si>
  <si>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</si>
  <si>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</si>
  <si>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</si>
  <si>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</si>
  <si>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</si>
  <si>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</si>
  <si>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</si>
  <si>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</si>
  <si>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</si>
  <si>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</si>
  <si>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</si>
  <si>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</si>
  <si>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</si>
  <si>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</si>
  <si>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</si>
  <si>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</si>
  <si>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</si>
  <si>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</si>
  <si>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</si>
  <si>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</si>
  <si>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</si>
  <si>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</si>
  <si>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</si>
  <si>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</si>
  <si>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</si>
  <si>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</si>
  <si>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</si>
  <si>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</si>
  <si>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</si>
  <si>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</si>
  <si>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</si>
  <si>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</si>
  <si>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</si>
  <si>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</si>
  <si>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</si>
  <si>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</si>
  <si>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</si>
  <si>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</si>
  <si>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</si>
  <si>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</si>
  <si>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</si>
  <si>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</si>
  <si>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</si>
  <si>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</si>
  <si>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</si>
  <si>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</si>
  <si>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</si>
  <si>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</si>
  <si>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</si>
  <si>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</si>
  <si>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</si>
  <si>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</si>
  <si>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</si>
  <si>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</si>
  <si>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</si>
  <si>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</si>
  <si>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</si>
  <si>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</si>
  <si>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</si>
  <si>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</si>
  <si>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</si>
  <si>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</si>
  <si>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</si>
  <si>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</si>
  <si>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</si>
  <si>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</si>
  <si>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</si>
  <si>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</si>
  <si>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</si>
  <si>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</si>
  <si>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</si>
  <si>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07000</t>
  </si>
  <si>
    <t>水洗化人口等（平成28年度実績）</t>
    <phoneticPr fontId="3"/>
  </si>
  <si>
    <t>し尿処理の状況（平成28年度実績）</t>
    <phoneticPr fontId="3"/>
  </si>
  <si>
    <t>07201</t>
  </si>
  <si>
    <t>福島市</t>
  </si>
  <si>
    <t>○</t>
  </si>
  <si>
    <t>071201</t>
    <phoneticPr fontId="3"/>
  </si>
  <si>
    <t>07202</t>
  </si>
  <si>
    <t>会津若松市</t>
  </si>
  <si>
    <t>071202</t>
    <phoneticPr fontId="3"/>
  </si>
  <si>
    <t>07203</t>
  </si>
  <si>
    <t>郡山市</t>
  </si>
  <si>
    <t>071203</t>
    <phoneticPr fontId="3"/>
  </si>
  <si>
    <t>07204</t>
  </si>
  <si>
    <t>いわき市</t>
  </si>
  <si>
    <t>071204</t>
    <phoneticPr fontId="3"/>
  </si>
  <si>
    <t>07205</t>
  </si>
  <si>
    <t>白河市</t>
  </si>
  <si>
    <t>071205</t>
    <phoneticPr fontId="3"/>
  </si>
  <si>
    <t>07207</t>
  </si>
  <si>
    <t>須賀川市</t>
  </si>
  <si>
    <t>071207</t>
    <phoneticPr fontId="3"/>
  </si>
  <si>
    <t>07208</t>
  </si>
  <si>
    <t>喜多方市</t>
  </si>
  <si>
    <t>071208</t>
    <phoneticPr fontId="3"/>
  </si>
  <si>
    <t>07209</t>
  </si>
  <si>
    <t>相馬市</t>
  </si>
  <si>
    <t>071209</t>
    <phoneticPr fontId="3"/>
  </si>
  <si>
    <t>07210</t>
  </si>
  <si>
    <t>二本松市</t>
  </si>
  <si>
    <t>071210</t>
    <phoneticPr fontId="3"/>
  </si>
  <si>
    <t>07211</t>
  </si>
  <si>
    <t>田村市</t>
  </si>
  <si>
    <t>071211</t>
    <phoneticPr fontId="3"/>
  </si>
  <si>
    <t>07212</t>
  </si>
  <si>
    <t>南相馬市</t>
  </si>
  <si>
    <t>071212</t>
    <phoneticPr fontId="3"/>
  </si>
  <si>
    <t>07213</t>
  </si>
  <si>
    <t>伊達市</t>
  </si>
  <si>
    <t>071213</t>
    <phoneticPr fontId="3"/>
  </si>
  <si>
    <t>07214</t>
  </si>
  <si>
    <t>本宮市</t>
  </si>
  <si>
    <t>071214</t>
    <phoneticPr fontId="3"/>
  </si>
  <si>
    <t>07301</t>
  </si>
  <si>
    <t>桑折町</t>
  </si>
  <si>
    <t>071301</t>
    <phoneticPr fontId="3"/>
  </si>
  <si>
    <t>07303</t>
  </si>
  <si>
    <t>国見町</t>
  </si>
  <si>
    <t>071303</t>
    <phoneticPr fontId="3"/>
  </si>
  <si>
    <t>07308</t>
  </si>
  <si>
    <t>川俣町</t>
  </si>
  <si>
    <t>071308</t>
    <phoneticPr fontId="3"/>
  </si>
  <si>
    <t>07322</t>
  </si>
  <si>
    <t>大玉村</t>
  </si>
  <si>
    <t>071322</t>
    <phoneticPr fontId="3"/>
  </si>
  <si>
    <t>07342</t>
  </si>
  <si>
    <t>鏡石町</t>
  </si>
  <si>
    <t>071342</t>
    <phoneticPr fontId="3"/>
  </si>
  <si>
    <t>07344</t>
  </si>
  <si>
    <t>天栄村</t>
  </si>
  <si>
    <t>071344</t>
    <phoneticPr fontId="3"/>
  </si>
  <si>
    <t>07362</t>
  </si>
  <si>
    <t>下郷町</t>
  </si>
  <si>
    <t>071362</t>
    <phoneticPr fontId="3"/>
  </si>
  <si>
    <t>07364</t>
  </si>
  <si>
    <t>檜枝岐村</t>
  </si>
  <si>
    <t>071364</t>
    <phoneticPr fontId="3"/>
  </si>
  <si>
    <t>07367</t>
  </si>
  <si>
    <t>只見町</t>
  </si>
  <si>
    <t>071367</t>
    <phoneticPr fontId="3"/>
  </si>
  <si>
    <t>07368</t>
  </si>
  <si>
    <t>南会津町</t>
  </si>
  <si>
    <t>071368</t>
    <phoneticPr fontId="3"/>
  </si>
  <si>
    <t>07402</t>
  </si>
  <si>
    <t>北塩原村</t>
  </si>
  <si>
    <t>071402</t>
    <phoneticPr fontId="3"/>
  </si>
  <si>
    <t>07405</t>
  </si>
  <si>
    <t>西会津町</t>
  </si>
  <si>
    <t>071405</t>
    <phoneticPr fontId="3"/>
  </si>
  <si>
    <t>07407</t>
  </si>
  <si>
    <t>磐梯町</t>
  </si>
  <si>
    <t>071407</t>
    <phoneticPr fontId="3"/>
  </si>
  <si>
    <t>07408</t>
  </si>
  <si>
    <t>猪苗代町</t>
  </si>
  <si>
    <t>071408</t>
    <phoneticPr fontId="3"/>
  </si>
  <si>
    <t>07421</t>
  </si>
  <si>
    <t>会津坂下町</t>
  </si>
  <si>
    <t>071421</t>
    <phoneticPr fontId="3"/>
  </si>
  <si>
    <t>07422</t>
  </si>
  <si>
    <t>湯川村</t>
  </si>
  <si>
    <t>071422</t>
    <phoneticPr fontId="3"/>
  </si>
  <si>
    <t>07423</t>
  </si>
  <si>
    <t>柳津町</t>
  </si>
  <si>
    <t>071423</t>
    <phoneticPr fontId="3"/>
  </si>
  <si>
    <t>07444</t>
  </si>
  <si>
    <t>三島町</t>
  </si>
  <si>
    <t>071444</t>
    <phoneticPr fontId="3"/>
  </si>
  <si>
    <t>07445</t>
  </si>
  <si>
    <t>金山町</t>
  </si>
  <si>
    <t>07446</t>
  </si>
  <si>
    <t>昭和村</t>
  </si>
  <si>
    <t>071446</t>
    <phoneticPr fontId="3"/>
  </si>
  <si>
    <t>07447</t>
  </si>
  <si>
    <t>会津美里町</t>
  </si>
  <si>
    <t>071447</t>
    <phoneticPr fontId="3"/>
  </si>
  <si>
    <t>071032</t>
    <phoneticPr fontId="3"/>
  </si>
  <si>
    <t>07461</t>
  </si>
  <si>
    <t>西郷村</t>
  </si>
  <si>
    <t>071461</t>
    <phoneticPr fontId="3"/>
  </si>
  <si>
    <t>07464</t>
  </si>
  <si>
    <t>泉崎村</t>
  </si>
  <si>
    <t>071464</t>
    <phoneticPr fontId="3"/>
  </si>
  <si>
    <t>07465</t>
  </si>
  <si>
    <t>中島村</t>
  </si>
  <si>
    <t>071465</t>
    <phoneticPr fontId="3"/>
  </si>
  <si>
    <t>07466</t>
  </si>
  <si>
    <t>矢吹町</t>
  </si>
  <si>
    <t>071466</t>
    <phoneticPr fontId="3"/>
  </si>
  <si>
    <t>07481</t>
  </si>
  <si>
    <t>棚倉町</t>
  </si>
  <si>
    <t>071481</t>
    <phoneticPr fontId="3"/>
  </si>
  <si>
    <t>07482</t>
  </si>
  <si>
    <t>矢祭町</t>
  </si>
  <si>
    <t>071482</t>
    <phoneticPr fontId="3"/>
  </si>
  <si>
    <t>07483</t>
  </si>
  <si>
    <t>塙町</t>
  </si>
  <si>
    <t>071483</t>
    <phoneticPr fontId="3"/>
  </si>
  <si>
    <t>07484</t>
  </si>
  <si>
    <t>鮫川村</t>
  </si>
  <si>
    <t>071484</t>
    <phoneticPr fontId="3"/>
  </si>
  <si>
    <t>07501</t>
  </si>
  <si>
    <t>石川町</t>
  </si>
  <si>
    <t>071501</t>
    <phoneticPr fontId="3"/>
  </si>
  <si>
    <t>07502</t>
  </si>
  <si>
    <t>玉川村</t>
  </si>
  <si>
    <t>071502</t>
    <phoneticPr fontId="3"/>
  </si>
  <si>
    <t>07503</t>
  </si>
  <si>
    <t>平田村</t>
  </si>
  <si>
    <t>071503</t>
    <phoneticPr fontId="3"/>
  </si>
  <si>
    <t>07504</t>
  </si>
  <si>
    <t>浅川町</t>
  </si>
  <si>
    <t>071504</t>
    <phoneticPr fontId="3"/>
  </si>
  <si>
    <t>07505</t>
  </si>
  <si>
    <t>古殿町</t>
  </si>
  <si>
    <t>071505</t>
    <phoneticPr fontId="3"/>
  </si>
  <si>
    <t>07521</t>
  </si>
  <si>
    <t>三春町</t>
  </si>
  <si>
    <t>071521</t>
    <phoneticPr fontId="3"/>
  </si>
  <si>
    <t>07522</t>
  </si>
  <si>
    <t>小野町</t>
  </si>
  <si>
    <t>071522</t>
    <phoneticPr fontId="3"/>
  </si>
  <si>
    <t>07541</t>
  </si>
  <si>
    <t>広野町</t>
  </si>
  <si>
    <t>071541</t>
    <phoneticPr fontId="3"/>
  </si>
  <si>
    <t>07542</t>
  </si>
  <si>
    <t>楢葉町</t>
  </si>
  <si>
    <t>071542</t>
    <phoneticPr fontId="3"/>
  </si>
  <si>
    <t>07543</t>
  </si>
  <si>
    <t>富岡町</t>
  </si>
  <si>
    <t>071543</t>
    <phoneticPr fontId="3"/>
  </si>
  <si>
    <t>07544</t>
  </si>
  <si>
    <t>川内村</t>
  </si>
  <si>
    <t>071544</t>
    <phoneticPr fontId="3"/>
  </si>
  <si>
    <t>07545</t>
  </si>
  <si>
    <t>大熊町</t>
  </si>
  <si>
    <t>071545</t>
    <phoneticPr fontId="3"/>
  </si>
  <si>
    <t>07546</t>
  </si>
  <si>
    <t>双葉町</t>
  </si>
  <si>
    <t>071546</t>
    <phoneticPr fontId="3"/>
  </si>
  <si>
    <t>07547</t>
  </si>
  <si>
    <t>浪江町</t>
  </si>
  <si>
    <t>071547</t>
    <phoneticPr fontId="3"/>
  </si>
  <si>
    <t>07548</t>
  </si>
  <si>
    <t>葛尾村</t>
  </si>
  <si>
    <t>071548</t>
    <phoneticPr fontId="3"/>
  </si>
  <si>
    <t>07561</t>
  </si>
  <si>
    <t>新地町</t>
  </si>
  <si>
    <t>071561</t>
    <phoneticPr fontId="3"/>
  </si>
  <si>
    <t>07564</t>
  </si>
  <si>
    <t>飯舘村</t>
  </si>
  <si>
    <t>071564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</si>
</sst>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47</v>
      </c>
      <c r="B7" s="116" t="s">
        <v>251</v>
      </c>
      <c r="C7" s="109" t="s">
        <v>200</v>
      </c>
      <c r="D7" s="110">
        <f>+SUM(E7,+I7)</f>
        <v>1958850</v>
      </c>
      <c r="E7" s="110">
        <f>+SUM(G7,+H7)</f>
        <v>198983</v>
      </c>
      <c r="F7" s="111">
        <f>IF(D7&gt;0,E7/D7*100,"-")</f>
        <v>10.158154018939685</v>
      </c>
      <c r="G7" s="108">
        <f>SUM(G$8:G$1000)</f>
        <v>198903</v>
      </c>
      <c r="H7" s="108">
        <f>SUM(H$8:H$1000)</f>
        <v>80</v>
      </c>
      <c r="I7" s="110">
        <f>+SUM(K7,+M7,+O7)</f>
        <v>1759867</v>
      </c>
      <c r="J7" s="111">
        <f>IF(D7&gt;0,I7/D7*100,"-")</f>
        <v>89.841845981060317</v>
      </c>
      <c r="K7" s="108">
        <f>SUM(K$8:K$1000)</f>
        <v>928080</v>
      </c>
      <c r="L7" s="111">
        <f>IF(D7&gt;0,K7/D7*100,"-")</f>
        <v>47.378819205145881</v>
      </c>
      <c r="M7" s="108">
        <f>SUM(M$8:M$1000)</f>
        <v>2950</v>
      </c>
      <c r="N7" s="111">
        <f>IF(D7&gt;0,M7/D7*100,"-")</f>
        <v>0.15059856548485082</v>
      </c>
      <c r="O7" s="108">
        <f>SUM(O$8:O$1000)</f>
        <v>828837</v>
      </c>
      <c r="P7" s="108">
        <f>SUM(P$8:P$1000)</f>
        <v>503028</v>
      </c>
      <c r="Q7" s="111">
        <f>IF(D7&gt;0,O7/D7*100,"-")</f>
        <v>42.312428210429587</v>
      </c>
      <c r="R7" s="108">
        <f>SUM(R$8:R$1000)</f>
        <v>11489</v>
      </c>
      <c r="S7" s="112">
        <f t="shared" ref="S7:Z7" si="0">COUNTIF(S$8:S$1000,"○")</f>
        <v>38</v>
      </c>
      <c r="T7" s="112">
        <f t="shared" si="0"/>
        <v>5</v>
      </c>
      <c r="U7" s="112">
        <f t="shared" si="0"/>
        <v>0</v>
      </c>
      <c r="V7" s="112">
        <f t="shared" si="0"/>
        <v>16</v>
      </c>
      <c r="W7" s="112">
        <f t="shared" si="0"/>
        <v>39</v>
      </c>
      <c r="X7" s="112">
        <f t="shared" si="0"/>
        <v>3</v>
      </c>
      <c r="Y7" s="112">
        <f t="shared" si="0"/>
        <v>0</v>
      </c>
      <c r="Z7" s="112">
        <f t="shared" si="0"/>
        <v>17</v>
      </c>
      <c r="AA7" s="188"/>
      <c r="AB7" s="188"/>
    </row>
    <row r="8" spans="1:28" s="105" customFormat="1" ht="13.5" customHeight="1">
      <c r="A8" s="101" t="s">
        <v>47</v>
      </c>
      <c r="B8" s="102" t="s">
        <v>254</v>
      </c>
      <c r="C8" s="101" t="s">
        <v>255</v>
      </c>
      <c r="D8" s="103">
        <f>+SUM(E8,+I8)</f>
        <v>284010</v>
      </c>
      <c r="E8" s="103">
        <f>+SUM(G8,+H8)</f>
        <v>16717</v>
      </c>
      <c r="F8" s="104">
        <f>IF(D8&gt;0,E8/D8*100,"-")</f>
        <v>5.8860603499876767</v>
      </c>
      <c r="G8" s="103">
        <v>16717</v>
      </c>
      <c r="H8" s="103">
        <v>0</v>
      </c>
      <c r="I8" s="103">
        <f>+SUM(K8,+M8,+O8)</f>
        <v>267293</v>
      </c>
      <c r="J8" s="104">
        <f>IF(D8&gt;0,I8/D8*100,"-")</f>
        <v>94.113939650012327</v>
      </c>
      <c r="K8" s="103">
        <v>175331</v>
      </c>
      <c r="L8" s="104">
        <f>IF(D8&gt;0,K8/D8*100,"-")</f>
        <v>61.734093869934156</v>
      </c>
      <c r="M8" s="103">
        <v>0</v>
      </c>
      <c r="N8" s="104">
        <f>IF(D8&gt;0,M8/D8*100,"-")</f>
        <v>0</v>
      </c>
      <c r="O8" s="103">
        <v>91962</v>
      </c>
      <c r="P8" s="103">
        <v>64707</v>
      </c>
      <c r="Q8" s="104">
        <f>IF(D8&gt;0,O8/D8*100,"-")</f>
        <v>32.379845780078163</v>
      </c>
      <c r="R8" s="103">
        <v>1705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47</v>
      </c>
      <c r="B9" s="102" t="s">
        <v>258</v>
      </c>
      <c r="C9" s="101" t="s">
        <v>259</v>
      </c>
      <c r="D9" s="103">
        <f>+SUM(E9,+I9)</f>
        <v>121692</v>
      </c>
      <c r="E9" s="103">
        <f>+SUM(G9,+H9)</f>
        <v>12582</v>
      </c>
      <c r="F9" s="104">
        <f>IF(D9&gt;0,E9/D9*100,"-")</f>
        <v>10.339217039739671</v>
      </c>
      <c r="G9" s="103">
        <v>12582</v>
      </c>
      <c r="H9" s="103">
        <v>0</v>
      </c>
      <c r="I9" s="103">
        <f>+SUM(K9,+M9,+O9)</f>
        <v>109110</v>
      </c>
      <c r="J9" s="104">
        <f>IF(D9&gt;0,I9/D9*100,"-")</f>
        <v>89.660782960260335</v>
      </c>
      <c r="K9" s="103">
        <v>68711</v>
      </c>
      <c r="L9" s="104">
        <f>IF(D9&gt;0,K9/D9*100,"-")</f>
        <v>56.463037833218287</v>
      </c>
      <c r="M9" s="103">
        <v>0</v>
      </c>
      <c r="N9" s="104">
        <f>IF(D9&gt;0,M9/D9*100,"-")</f>
        <v>0</v>
      </c>
      <c r="O9" s="103">
        <v>40399</v>
      </c>
      <c r="P9" s="103">
        <v>18101</v>
      </c>
      <c r="Q9" s="104">
        <f>IF(D9&gt;0,O9/D9*100,"-")</f>
        <v>33.19774512704204</v>
      </c>
      <c r="R9" s="103">
        <v>694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47</v>
      </c>
      <c r="B10" s="102" t="s">
        <v>261</v>
      </c>
      <c r="C10" s="101" t="s">
        <v>262</v>
      </c>
      <c r="D10" s="103">
        <f>+SUM(E10,+I10)</f>
        <v>327022</v>
      </c>
      <c r="E10" s="103">
        <f>+SUM(G10,+H10)</f>
        <v>12198</v>
      </c>
      <c r="F10" s="104">
        <f>IF(D10&gt;0,E10/D10*100,"-")</f>
        <v>3.7300242797120688</v>
      </c>
      <c r="G10" s="103">
        <v>12198</v>
      </c>
      <c r="H10" s="103">
        <v>0</v>
      </c>
      <c r="I10" s="103">
        <f>+SUM(K10,+M10,+O10)</f>
        <v>314824</v>
      </c>
      <c r="J10" s="104">
        <f>IF(D10&gt;0,I10/D10*100,"-")</f>
        <v>96.269975720287931</v>
      </c>
      <c r="K10" s="103">
        <v>226201</v>
      </c>
      <c r="L10" s="104">
        <f>IF(D10&gt;0,K10/D10*100,"-")</f>
        <v>69.169964100274598</v>
      </c>
      <c r="M10" s="103">
        <v>0</v>
      </c>
      <c r="N10" s="104">
        <f>IF(D10&gt;0,M10/D10*100,"-")</f>
        <v>0</v>
      </c>
      <c r="O10" s="103">
        <v>88623</v>
      </c>
      <c r="P10" s="103">
        <v>48476</v>
      </c>
      <c r="Q10" s="104">
        <f>IF(D10&gt;0,O10/D10*100,"-")</f>
        <v>27.10001162001333</v>
      </c>
      <c r="R10" s="103">
        <v>2106</v>
      </c>
      <c r="S10" s="101"/>
      <c r="T10" s="101" t="s">
        <v>256</v>
      </c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47</v>
      </c>
      <c r="B11" s="102" t="s">
        <v>264</v>
      </c>
      <c r="C11" s="101" t="s">
        <v>265</v>
      </c>
      <c r="D11" s="103">
        <f>+SUM(E11,+I11)</f>
        <v>348482</v>
      </c>
      <c r="E11" s="103">
        <f>+SUM(G11,+H11)</f>
        <v>17901</v>
      </c>
      <c r="F11" s="104">
        <f>IF(D11&gt;0,E11/D11*100,"-")</f>
        <v>5.1368506838229804</v>
      </c>
      <c r="G11" s="103">
        <v>17894</v>
      </c>
      <c r="H11" s="103">
        <v>7</v>
      </c>
      <c r="I11" s="103">
        <f>+SUM(K11,+M11,+O11)</f>
        <v>330581</v>
      </c>
      <c r="J11" s="104">
        <f>IF(D11&gt;0,I11/D11*100,"-")</f>
        <v>94.863149316177015</v>
      </c>
      <c r="K11" s="103">
        <v>176230</v>
      </c>
      <c r="L11" s="104">
        <f>IF(D11&gt;0,K11/D11*100,"-")</f>
        <v>50.570761187091442</v>
      </c>
      <c r="M11" s="103">
        <v>0</v>
      </c>
      <c r="N11" s="104">
        <f>IF(D11&gt;0,M11/D11*100,"-")</f>
        <v>0</v>
      </c>
      <c r="O11" s="103">
        <v>154351</v>
      </c>
      <c r="P11" s="103">
        <v>108280</v>
      </c>
      <c r="Q11" s="104">
        <f>IF(D11&gt;0,O11/D11*100,"-")</f>
        <v>44.292388129085573</v>
      </c>
      <c r="R11" s="103">
        <v>2016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47</v>
      </c>
      <c r="B12" s="102" t="s">
        <v>267</v>
      </c>
      <c r="C12" s="101" t="s">
        <v>268</v>
      </c>
      <c r="D12" s="103">
        <f>+SUM(E12,+I12)</f>
        <v>62383</v>
      </c>
      <c r="E12" s="103">
        <f>+SUM(G12,+H12)</f>
        <v>4671</v>
      </c>
      <c r="F12" s="104">
        <f>IF(D12&gt;0,E12/D12*100,"-")</f>
        <v>7.487616818684578</v>
      </c>
      <c r="G12" s="103">
        <v>4671</v>
      </c>
      <c r="H12" s="103">
        <v>0</v>
      </c>
      <c r="I12" s="103">
        <f>+SUM(K12,+M12,+O12)</f>
        <v>57712</v>
      </c>
      <c r="J12" s="104">
        <f>IF(D12&gt;0,I12/D12*100,"-")</f>
        <v>92.512383181315428</v>
      </c>
      <c r="K12" s="103">
        <v>26149</v>
      </c>
      <c r="L12" s="104">
        <f>IF(D12&gt;0,K12/D12*100,"-")</f>
        <v>41.916868377602874</v>
      </c>
      <c r="M12" s="103">
        <v>465</v>
      </c>
      <c r="N12" s="104">
        <f>IF(D12&gt;0,M12/D12*100,"-")</f>
        <v>0.74539538015164386</v>
      </c>
      <c r="O12" s="103">
        <v>31098</v>
      </c>
      <c r="P12" s="103">
        <v>12525</v>
      </c>
      <c r="Q12" s="104">
        <f>IF(D12&gt;0,O12/D12*100,"-")</f>
        <v>49.850119423560905</v>
      </c>
      <c r="R12" s="103">
        <v>514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47</v>
      </c>
      <c r="B13" s="102" t="s">
        <v>270</v>
      </c>
      <c r="C13" s="101" t="s">
        <v>271</v>
      </c>
      <c r="D13" s="103">
        <f>+SUM(E13,+I13)</f>
        <v>77764</v>
      </c>
      <c r="E13" s="103">
        <f>+SUM(G13,+H13)</f>
        <v>7954</v>
      </c>
      <c r="F13" s="104">
        <f>IF(D13&gt;0,E13/D13*100,"-")</f>
        <v>10.228383313615556</v>
      </c>
      <c r="G13" s="103">
        <v>7954</v>
      </c>
      <c r="H13" s="103">
        <v>0</v>
      </c>
      <c r="I13" s="103">
        <f>+SUM(K13,+M13,+O13)</f>
        <v>69810</v>
      </c>
      <c r="J13" s="104">
        <f>IF(D13&gt;0,I13/D13*100,"-")</f>
        <v>89.771616686384448</v>
      </c>
      <c r="K13" s="103">
        <v>28264</v>
      </c>
      <c r="L13" s="104">
        <f>IF(D13&gt;0,K13/D13*100,"-")</f>
        <v>36.345866982151129</v>
      </c>
      <c r="M13" s="103">
        <v>0</v>
      </c>
      <c r="N13" s="104">
        <f>IF(D13&gt;0,M13/D13*100,"-")</f>
        <v>0</v>
      </c>
      <c r="O13" s="103">
        <v>41546</v>
      </c>
      <c r="P13" s="103">
        <v>25873</v>
      </c>
      <c r="Q13" s="104">
        <f>IF(D13&gt;0,O13/D13*100,"-")</f>
        <v>53.425749704233318</v>
      </c>
      <c r="R13" s="103">
        <v>349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47</v>
      </c>
      <c r="B14" s="102" t="s">
        <v>273</v>
      </c>
      <c r="C14" s="101" t="s">
        <v>274</v>
      </c>
      <c r="D14" s="103">
        <f>+SUM(E14,+I14)</f>
        <v>49679</v>
      </c>
      <c r="E14" s="103">
        <f>+SUM(G14,+H14)</f>
        <v>23345</v>
      </c>
      <c r="F14" s="104">
        <f>IF(D14&gt;0,E14/D14*100,"-")</f>
        <v>46.991686628152742</v>
      </c>
      <c r="G14" s="103">
        <v>23345</v>
      </c>
      <c r="H14" s="103">
        <v>0</v>
      </c>
      <c r="I14" s="103">
        <f>+SUM(K14,+M14,+O14)</f>
        <v>26334</v>
      </c>
      <c r="J14" s="104">
        <f>IF(D14&gt;0,I14/D14*100,"-")</f>
        <v>53.008313371847258</v>
      </c>
      <c r="K14" s="103">
        <v>16035</v>
      </c>
      <c r="L14" s="104">
        <f>IF(D14&gt;0,K14/D14*100,"-")</f>
        <v>32.277219750800136</v>
      </c>
      <c r="M14" s="103">
        <v>0</v>
      </c>
      <c r="N14" s="104">
        <f>IF(D14&gt;0,M14/D14*100,"-")</f>
        <v>0</v>
      </c>
      <c r="O14" s="103">
        <v>10299</v>
      </c>
      <c r="P14" s="103">
        <v>7916</v>
      </c>
      <c r="Q14" s="104">
        <f>IF(D14&gt;0,O14/D14*100,"-")</f>
        <v>20.731093621047123</v>
      </c>
      <c r="R14" s="103">
        <v>184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47</v>
      </c>
      <c r="B15" s="102" t="s">
        <v>276</v>
      </c>
      <c r="C15" s="101" t="s">
        <v>277</v>
      </c>
      <c r="D15" s="103">
        <f>+SUM(E15,+I15)</f>
        <v>35864</v>
      </c>
      <c r="E15" s="103">
        <f>+SUM(G15,+H15)</f>
        <v>5458</v>
      </c>
      <c r="F15" s="104">
        <f>IF(D15&gt;0,E15/D15*100,"-")</f>
        <v>15.218603613651574</v>
      </c>
      <c r="G15" s="103">
        <v>5458</v>
      </c>
      <c r="H15" s="103">
        <v>0</v>
      </c>
      <c r="I15" s="103">
        <f>+SUM(K15,+M15,+O15)</f>
        <v>30406</v>
      </c>
      <c r="J15" s="104">
        <f>IF(D15&gt;0,I15/D15*100,"-")</f>
        <v>84.781396386348433</v>
      </c>
      <c r="K15" s="103">
        <v>21383</v>
      </c>
      <c r="L15" s="104">
        <f>IF(D15&gt;0,K15/D15*100,"-")</f>
        <v>59.622462636627262</v>
      </c>
      <c r="M15" s="103">
        <v>0</v>
      </c>
      <c r="N15" s="104">
        <f>IF(D15&gt;0,M15/D15*100,"-")</f>
        <v>0</v>
      </c>
      <c r="O15" s="103">
        <v>9023</v>
      </c>
      <c r="P15" s="103">
        <v>8714</v>
      </c>
      <c r="Q15" s="104">
        <f>IF(D15&gt;0,O15/D15*100,"-")</f>
        <v>25.158933749721168</v>
      </c>
      <c r="R15" s="103">
        <v>213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47</v>
      </c>
      <c r="B16" s="102" t="s">
        <v>279</v>
      </c>
      <c r="C16" s="101" t="s">
        <v>280</v>
      </c>
      <c r="D16" s="103">
        <f>+SUM(E16,+I16)</f>
        <v>56465</v>
      </c>
      <c r="E16" s="103">
        <f>+SUM(G16,+H16)</f>
        <v>1764</v>
      </c>
      <c r="F16" s="104">
        <f>IF(D16&gt;0,E16/D16*100,"-")</f>
        <v>3.1240591516868856</v>
      </c>
      <c r="G16" s="103">
        <v>1764</v>
      </c>
      <c r="H16" s="103">
        <v>0</v>
      </c>
      <c r="I16" s="103">
        <f>+SUM(K16,+M16,+O16)</f>
        <v>54701</v>
      </c>
      <c r="J16" s="104">
        <f>IF(D16&gt;0,I16/D16*100,"-")</f>
        <v>96.875940848313107</v>
      </c>
      <c r="K16" s="103">
        <v>13191</v>
      </c>
      <c r="L16" s="104">
        <f>IF(D16&gt;0,K16/D16*100,"-")</f>
        <v>23.361374302665368</v>
      </c>
      <c r="M16" s="103">
        <v>0</v>
      </c>
      <c r="N16" s="104">
        <f>IF(D16&gt;0,M16/D16*100,"-")</f>
        <v>0</v>
      </c>
      <c r="O16" s="103">
        <v>41510</v>
      </c>
      <c r="P16" s="103">
        <v>24954</v>
      </c>
      <c r="Q16" s="104">
        <f>IF(D16&gt;0,O16/D16*100,"-")</f>
        <v>73.514566545647739</v>
      </c>
      <c r="R16" s="103">
        <v>313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47</v>
      </c>
      <c r="B17" s="102" t="s">
        <v>282</v>
      </c>
      <c r="C17" s="101" t="s">
        <v>283</v>
      </c>
      <c r="D17" s="103">
        <f>+SUM(E17,+I17)</f>
        <v>38431</v>
      </c>
      <c r="E17" s="103">
        <f>+SUM(G17,+H17)</f>
        <v>6732</v>
      </c>
      <c r="F17" s="104">
        <f>IF(D17&gt;0,E17/D17*100,"-")</f>
        <v>17.517108584215869</v>
      </c>
      <c r="G17" s="103">
        <v>6732</v>
      </c>
      <c r="H17" s="103">
        <v>0</v>
      </c>
      <c r="I17" s="103">
        <f>+SUM(K17,+M17,+O17)</f>
        <v>31699</v>
      </c>
      <c r="J17" s="104">
        <f>IF(D17&gt;0,I17/D17*100,"-")</f>
        <v>82.482891415784138</v>
      </c>
      <c r="K17" s="103">
        <v>7070</v>
      </c>
      <c r="L17" s="104">
        <f>IF(D17&gt;0,K17/D17*100,"-")</f>
        <v>18.396606905883274</v>
      </c>
      <c r="M17" s="103">
        <v>0</v>
      </c>
      <c r="N17" s="104">
        <f>IF(D17&gt;0,M17/D17*100,"-")</f>
        <v>0</v>
      </c>
      <c r="O17" s="103">
        <v>24629</v>
      </c>
      <c r="P17" s="103">
        <v>13812</v>
      </c>
      <c r="Q17" s="104">
        <f>IF(D17&gt;0,O17/D17*100,"-")</f>
        <v>64.086284509900864</v>
      </c>
      <c r="R17" s="103">
        <v>280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47</v>
      </c>
      <c r="B18" s="102" t="s">
        <v>285</v>
      </c>
      <c r="C18" s="101" t="s">
        <v>286</v>
      </c>
      <c r="D18" s="103">
        <f>+SUM(E18,+I18)</f>
        <v>63254</v>
      </c>
      <c r="E18" s="103">
        <f>+SUM(G18,+H18)</f>
        <v>4661</v>
      </c>
      <c r="F18" s="104">
        <f>IF(D18&gt;0,E18/D18*100,"-")</f>
        <v>7.3687039554810765</v>
      </c>
      <c r="G18" s="103">
        <v>4661</v>
      </c>
      <c r="H18" s="103">
        <v>0</v>
      </c>
      <c r="I18" s="103">
        <f>+SUM(K18,+M18,+O18)</f>
        <v>58593</v>
      </c>
      <c r="J18" s="104">
        <f>IF(D18&gt;0,I18/D18*100,"-")</f>
        <v>92.631296044518919</v>
      </c>
      <c r="K18" s="103">
        <v>31341</v>
      </c>
      <c r="L18" s="104">
        <f>IF(D18&gt;0,K18/D18*100,"-")</f>
        <v>49.547854681126886</v>
      </c>
      <c r="M18" s="103">
        <v>0</v>
      </c>
      <c r="N18" s="104">
        <f>IF(D18&gt;0,M18/D18*100,"-")</f>
        <v>0</v>
      </c>
      <c r="O18" s="103">
        <v>27252</v>
      </c>
      <c r="P18" s="103">
        <v>15437</v>
      </c>
      <c r="Q18" s="104">
        <f>IF(D18&gt;0,O18/D18*100,"-")</f>
        <v>43.083441363392041</v>
      </c>
      <c r="R18" s="103">
        <v>317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47</v>
      </c>
      <c r="B19" s="102" t="s">
        <v>288</v>
      </c>
      <c r="C19" s="101" t="s">
        <v>289</v>
      </c>
      <c r="D19" s="103">
        <f>+SUM(E19,+I19)</f>
        <v>61672</v>
      </c>
      <c r="E19" s="103">
        <f>+SUM(G19,+H19)</f>
        <v>11143</v>
      </c>
      <c r="F19" s="104">
        <f>IF(D19&gt;0,E19/D19*100,"-")</f>
        <v>18.068167077441952</v>
      </c>
      <c r="G19" s="103">
        <v>11143</v>
      </c>
      <c r="H19" s="103">
        <v>0</v>
      </c>
      <c r="I19" s="103">
        <f>+SUM(K19,+M19,+O19)</f>
        <v>50529</v>
      </c>
      <c r="J19" s="104">
        <f>IF(D19&gt;0,I19/D19*100,"-")</f>
        <v>81.931832922558044</v>
      </c>
      <c r="K19" s="103">
        <v>14327</v>
      </c>
      <c r="L19" s="104">
        <f>IF(D19&gt;0,K19/D19*100,"-")</f>
        <v>23.230963808535478</v>
      </c>
      <c r="M19" s="103">
        <v>0</v>
      </c>
      <c r="N19" s="104">
        <f>IF(D19&gt;0,M19/D19*100,"-")</f>
        <v>0</v>
      </c>
      <c r="O19" s="103">
        <v>36202</v>
      </c>
      <c r="P19" s="103">
        <v>15314</v>
      </c>
      <c r="Q19" s="104">
        <f>IF(D19&gt;0,O19/D19*100,"-")</f>
        <v>58.700869114022566</v>
      </c>
      <c r="R19" s="103">
        <v>402</v>
      </c>
      <c r="S19" s="101"/>
      <c r="T19" s="101" t="s">
        <v>256</v>
      </c>
      <c r="U19" s="101"/>
      <c r="V19" s="101"/>
      <c r="W19" s="101"/>
      <c r="X19" s="101" t="s">
        <v>256</v>
      </c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47</v>
      </c>
      <c r="B20" s="102" t="s">
        <v>291</v>
      </c>
      <c r="C20" s="101" t="s">
        <v>292</v>
      </c>
      <c r="D20" s="103">
        <f>+SUM(E20,+I20)</f>
        <v>30767</v>
      </c>
      <c r="E20" s="103">
        <f>+SUM(G20,+H20)</f>
        <v>2675</v>
      </c>
      <c r="F20" s="104">
        <f>IF(D20&gt;0,E20/D20*100,"-")</f>
        <v>8.6943803425748367</v>
      </c>
      <c r="G20" s="103">
        <v>2675</v>
      </c>
      <c r="H20" s="103">
        <v>0</v>
      </c>
      <c r="I20" s="103">
        <f>+SUM(K20,+M20,+O20)</f>
        <v>28092</v>
      </c>
      <c r="J20" s="104">
        <f>IF(D20&gt;0,I20/D20*100,"-")</f>
        <v>91.305619657425169</v>
      </c>
      <c r="K20" s="103">
        <v>13197</v>
      </c>
      <c r="L20" s="104">
        <f>IF(D20&gt;0,K20/D20*100,"-")</f>
        <v>42.893359768583224</v>
      </c>
      <c r="M20" s="103">
        <v>0</v>
      </c>
      <c r="N20" s="104">
        <f>IF(D20&gt;0,M20/D20*100,"-")</f>
        <v>0</v>
      </c>
      <c r="O20" s="103">
        <v>14895</v>
      </c>
      <c r="P20" s="103">
        <v>9299</v>
      </c>
      <c r="Q20" s="104">
        <f>IF(D20&gt;0,O20/D20*100,"-")</f>
        <v>48.412259888841938</v>
      </c>
      <c r="R20" s="103">
        <v>155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47</v>
      </c>
      <c r="B21" s="102" t="s">
        <v>294</v>
      </c>
      <c r="C21" s="101" t="s">
        <v>295</v>
      </c>
      <c r="D21" s="103">
        <f>+SUM(E21,+I21)</f>
        <v>12240</v>
      </c>
      <c r="E21" s="103">
        <f>+SUM(G21,+H21)</f>
        <v>611</v>
      </c>
      <c r="F21" s="104">
        <f>IF(D21&gt;0,E21/D21*100,"-")</f>
        <v>4.9918300653594772</v>
      </c>
      <c r="G21" s="103">
        <v>611</v>
      </c>
      <c r="H21" s="103">
        <v>0</v>
      </c>
      <c r="I21" s="103">
        <f>+SUM(K21,+M21,+O21)</f>
        <v>11629</v>
      </c>
      <c r="J21" s="104">
        <f>IF(D21&gt;0,I21/D21*100,"-")</f>
        <v>95.00816993464052</v>
      </c>
      <c r="K21" s="103">
        <v>4833</v>
      </c>
      <c r="L21" s="104">
        <f>IF(D21&gt;0,K21/D21*100,"-")</f>
        <v>39.485294117647058</v>
      </c>
      <c r="M21" s="103">
        <v>0</v>
      </c>
      <c r="N21" s="104">
        <f>IF(D21&gt;0,M21/D21*100,"-")</f>
        <v>0</v>
      </c>
      <c r="O21" s="103">
        <v>6796</v>
      </c>
      <c r="P21" s="103">
        <v>3981</v>
      </c>
      <c r="Q21" s="104">
        <f>IF(D21&gt;0,O21/D21*100,"-")</f>
        <v>55.522875816993469</v>
      </c>
      <c r="R21" s="103">
        <v>41</v>
      </c>
      <c r="S21" s="101"/>
      <c r="T21" s="101" t="s">
        <v>256</v>
      </c>
      <c r="U21" s="101"/>
      <c r="V21" s="101"/>
      <c r="W21" s="101"/>
      <c r="X21" s="101" t="s">
        <v>256</v>
      </c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47</v>
      </c>
      <c r="B22" s="102" t="s">
        <v>297</v>
      </c>
      <c r="C22" s="101" t="s">
        <v>298</v>
      </c>
      <c r="D22" s="103">
        <f>+SUM(E22,+I22)</f>
        <v>9534</v>
      </c>
      <c r="E22" s="103">
        <f>+SUM(G22,+H22)</f>
        <v>491</v>
      </c>
      <c r="F22" s="104">
        <f>IF(D22&gt;0,E22/D22*100,"-")</f>
        <v>5.1499895112229916</v>
      </c>
      <c r="G22" s="103">
        <v>491</v>
      </c>
      <c r="H22" s="103">
        <v>0</v>
      </c>
      <c r="I22" s="103">
        <f>+SUM(K22,+M22,+O22)</f>
        <v>9043</v>
      </c>
      <c r="J22" s="104">
        <f>IF(D22&gt;0,I22/D22*100,"-")</f>
        <v>94.850010488777002</v>
      </c>
      <c r="K22" s="103">
        <v>4594</v>
      </c>
      <c r="L22" s="104">
        <f>IF(D22&gt;0,K22/D22*100,"-")</f>
        <v>48.185441577512059</v>
      </c>
      <c r="M22" s="103">
        <v>0</v>
      </c>
      <c r="N22" s="104">
        <f>IF(D22&gt;0,M22/D22*100,"-")</f>
        <v>0</v>
      </c>
      <c r="O22" s="103">
        <v>4449</v>
      </c>
      <c r="P22" s="103">
        <v>1808</v>
      </c>
      <c r="Q22" s="104">
        <f>IF(D22&gt;0,O22/D22*100,"-")</f>
        <v>46.664568911264951</v>
      </c>
      <c r="R22" s="103">
        <v>66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47</v>
      </c>
      <c r="B23" s="102" t="s">
        <v>300</v>
      </c>
      <c r="C23" s="101" t="s">
        <v>301</v>
      </c>
      <c r="D23" s="103">
        <f>+SUM(E23,+I23)</f>
        <v>14205</v>
      </c>
      <c r="E23" s="103">
        <f>+SUM(G23,+H23)</f>
        <v>274</v>
      </c>
      <c r="F23" s="104">
        <f>IF(D23&gt;0,E23/D23*100,"-")</f>
        <v>1.928898275255192</v>
      </c>
      <c r="G23" s="103">
        <v>274</v>
      </c>
      <c r="H23" s="103">
        <v>0</v>
      </c>
      <c r="I23" s="103">
        <f>+SUM(K23,+M23,+O23)</f>
        <v>13931</v>
      </c>
      <c r="J23" s="104">
        <f>IF(D23&gt;0,I23/D23*100,"-")</f>
        <v>98.071101724744807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13931</v>
      </c>
      <c r="P23" s="103">
        <v>4512</v>
      </c>
      <c r="Q23" s="104">
        <f>IF(D23&gt;0,O23/D23*100,"-")</f>
        <v>98.071101724744807</v>
      </c>
      <c r="R23" s="103">
        <v>101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47</v>
      </c>
      <c r="B24" s="102" t="s">
        <v>303</v>
      </c>
      <c r="C24" s="101" t="s">
        <v>304</v>
      </c>
      <c r="D24" s="103">
        <f>+SUM(E24,+I24)</f>
        <v>8752</v>
      </c>
      <c r="E24" s="103">
        <f>+SUM(G24,+H24)</f>
        <v>600</v>
      </c>
      <c r="F24" s="104">
        <f>IF(D24&gt;0,E24/D24*100,"-")</f>
        <v>6.8555758683729433</v>
      </c>
      <c r="G24" s="103">
        <v>600</v>
      </c>
      <c r="H24" s="103">
        <v>0</v>
      </c>
      <c r="I24" s="103">
        <f>+SUM(K24,+M24,+O24)</f>
        <v>8152</v>
      </c>
      <c r="J24" s="104">
        <f>IF(D24&gt;0,I24/D24*100,"-")</f>
        <v>93.144424131627062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8152</v>
      </c>
      <c r="P24" s="103">
        <v>6662</v>
      </c>
      <c r="Q24" s="104">
        <f>IF(D24&gt;0,O24/D24*100,"-")</f>
        <v>93.144424131627062</v>
      </c>
      <c r="R24" s="103">
        <v>36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47</v>
      </c>
      <c r="B25" s="102" t="s">
        <v>306</v>
      </c>
      <c r="C25" s="101" t="s">
        <v>307</v>
      </c>
      <c r="D25" s="103">
        <f>+SUM(E25,+I25)</f>
        <v>12780</v>
      </c>
      <c r="E25" s="103">
        <f>+SUM(G25,+H25)</f>
        <v>1113</v>
      </c>
      <c r="F25" s="104">
        <f>IF(D25&gt;0,E25/D25*100,"-")</f>
        <v>8.7089201877934279</v>
      </c>
      <c r="G25" s="103">
        <v>1113</v>
      </c>
      <c r="H25" s="103">
        <v>0</v>
      </c>
      <c r="I25" s="103">
        <f>+SUM(K25,+M25,+O25)</f>
        <v>11667</v>
      </c>
      <c r="J25" s="104">
        <f>IF(D25&gt;0,I25/D25*100,"-")</f>
        <v>91.291079812206576</v>
      </c>
      <c r="K25" s="103">
        <v>9004</v>
      </c>
      <c r="L25" s="104">
        <f>IF(D25&gt;0,K25/D25*100,"-")</f>
        <v>70.453834115805947</v>
      </c>
      <c r="M25" s="103">
        <v>0</v>
      </c>
      <c r="N25" s="104">
        <f>IF(D25&gt;0,M25/D25*100,"-")</f>
        <v>0</v>
      </c>
      <c r="O25" s="103">
        <v>2663</v>
      </c>
      <c r="P25" s="103">
        <v>880</v>
      </c>
      <c r="Q25" s="104">
        <f>IF(D25&gt;0,O25/D25*100,"-")</f>
        <v>20.837245696400625</v>
      </c>
      <c r="R25" s="103">
        <v>51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47</v>
      </c>
      <c r="B26" s="102" t="s">
        <v>309</v>
      </c>
      <c r="C26" s="101" t="s">
        <v>310</v>
      </c>
      <c r="D26" s="103">
        <f>+SUM(E26,+I26)</f>
        <v>5902</v>
      </c>
      <c r="E26" s="103">
        <f>+SUM(G26,+H26)</f>
        <v>179</v>
      </c>
      <c r="F26" s="104">
        <f>IF(D26&gt;0,E26/D26*100,"-")</f>
        <v>3.0328702134869534</v>
      </c>
      <c r="G26" s="103">
        <v>179</v>
      </c>
      <c r="H26" s="103">
        <v>0</v>
      </c>
      <c r="I26" s="103">
        <f>+SUM(K26,+M26,+O26)</f>
        <v>5723</v>
      </c>
      <c r="J26" s="104">
        <f>IF(D26&gt;0,I26/D26*100,"-")</f>
        <v>96.967129786513055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5723</v>
      </c>
      <c r="P26" s="103">
        <v>5723</v>
      </c>
      <c r="Q26" s="104">
        <f>IF(D26&gt;0,O26/D26*100,"-")</f>
        <v>96.967129786513055</v>
      </c>
      <c r="R26" s="103">
        <v>59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47</v>
      </c>
      <c r="B27" s="102" t="s">
        <v>312</v>
      </c>
      <c r="C27" s="101" t="s">
        <v>313</v>
      </c>
      <c r="D27" s="103">
        <f>+SUM(E27,+I27)</f>
        <v>6073</v>
      </c>
      <c r="E27" s="103">
        <f>+SUM(G27,+H27)</f>
        <v>1870</v>
      </c>
      <c r="F27" s="104">
        <f>IF(D27&gt;0,E27/D27*100,"-")</f>
        <v>30.792030298040508</v>
      </c>
      <c r="G27" s="103">
        <v>1870</v>
      </c>
      <c r="H27" s="103">
        <v>0</v>
      </c>
      <c r="I27" s="103">
        <f>+SUM(K27,+M27,+O27)</f>
        <v>4203</v>
      </c>
      <c r="J27" s="104">
        <f>IF(D27&gt;0,I27/D27*100,"-")</f>
        <v>69.207969701959499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4203</v>
      </c>
      <c r="P27" s="103">
        <v>1492</v>
      </c>
      <c r="Q27" s="104">
        <f>IF(D27&gt;0,O27/D27*100,"-")</f>
        <v>69.207969701959499</v>
      </c>
      <c r="R27" s="103">
        <v>22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47</v>
      </c>
      <c r="B28" s="102" t="s">
        <v>315</v>
      </c>
      <c r="C28" s="101" t="s">
        <v>316</v>
      </c>
      <c r="D28" s="103">
        <f>+SUM(E28,+I28)</f>
        <v>580</v>
      </c>
      <c r="E28" s="103">
        <f>+SUM(G28,+H28)</f>
        <v>0</v>
      </c>
      <c r="F28" s="104">
        <f>IF(D28&gt;0,E28/D28*100,"-")</f>
        <v>0</v>
      </c>
      <c r="G28" s="103">
        <v>0</v>
      </c>
      <c r="H28" s="103">
        <v>0</v>
      </c>
      <c r="I28" s="103">
        <f>+SUM(K28,+M28,+O28)</f>
        <v>580</v>
      </c>
      <c r="J28" s="104">
        <f>IF(D28&gt;0,I28/D28*100,"-")</f>
        <v>100</v>
      </c>
      <c r="K28" s="103">
        <v>580</v>
      </c>
      <c r="L28" s="104">
        <f>IF(D28&gt;0,K28/D28*100,"-")</f>
        <v>100</v>
      </c>
      <c r="M28" s="103">
        <v>0</v>
      </c>
      <c r="N28" s="104">
        <f>IF(D28&gt;0,M28/D28*100,"-")</f>
        <v>0</v>
      </c>
      <c r="O28" s="103">
        <v>0</v>
      </c>
      <c r="P28" s="103">
        <v>0</v>
      </c>
      <c r="Q28" s="104">
        <f>IF(D28&gt;0,O28/D28*100,"-")</f>
        <v>0</v>
      </c>
      <c r="R28" s="103">
        <v>1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47</v>
      </c>
      <c r="B29" s="102" t="s">
        <v>318</v>
      </c>
      <c r="C29" s="101" t="s">
        <v>319</v>
      </c>
      <c r="D29" s="103">
        <f>+SUM(E29,+I29)</f>
        <v>4534</v>
      </c>
      <c r="E29" s="103">
        <f>+SUM(G29,+H29)</f>
        <v>44</v>
      </c>
      <c r="F29" s="104">
        <f>IF(D29&gt;0,E29/D29*100,"-")</f>
        <v>0.97044552271724738</v>
      </c>
      <c r="G29" s="103">
        <v>44</v>
      </c>
      <c r="H29" s="103">
        <v>0</v>
      </c>
      <c r="I29" s="103">
        <f>+SUM(K29,+M29,+O29)</f>
        <v>4490</v>
      </c>
      <c r="J29" s="104">
        <f>IF(D29&gt;0,I29/D29*100,"-")</f>
        <v>99.029554477282758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4490</v>
      </c>
      <c r="P29" s="103">
        <v>3579</v>
      </c>
      <c r="Q29" s="104">
        <f>IF(D29&gt;0,O29/D29*100,"-")</f>
        <v>99.029554477282758</v>
      </c>
      <c r="R29" s="103">
        <v>8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47</v>
      </c>
      <c r="B30" s="102" t="s">
        <v>321</v>
      </c>
      <c r="C30" s="101" t="s">
        <v>322</v>
      </c>
      <c r="D30" s="103">
        <f>+SUM(E30,+I30)</f>
        <v>16508</v>
      </c>
      <c r="E30" s="103">
        <f>+SUM(G30,+H30)</f>
        <v>1888</v>
      </c>
      <c r="F30" s="104">
        <f>IF(D30&gt;0,E30/D30*100,"-")</f>
        <v>11.436879088926581</v>
      </c>
      <c r="G30" s="103">
        <v>1888</v>
      </c>
      <c r="H30" s="103">
        <v>0</v>
      </c>
      <c r="I30" s="103">
        <f>+SUM(K30,+M30,+O30)</f>
        <v>14620</v>
      </c>
      <c r="J30" s="104">
        <f>IF(D30&gt;0,I30/D30*100,"-")</f>
        <v>88.563120911073426</v>
      </c>
      <c r="K30" s="103">
        <v>6279</v>
      </c>
      <c r="L30" s="104">
        <f>IF(D30&gt;0,K30/D30*100,"-")</f>
        <v>38.036103707293435</v>
      </c>
      <c r="M30" s="103">
        <v>0</v>
      </c>
      <c r="N30" s="104">
        <f>IF(D30&gt;0,M30/D30*100,"-")</f>
        <v>0</v>
      </c>
      <c r="O30" s="103">
        <v>8341</v>
      </c>
      <c r="P30" s="103">
        <v>5061</v>
      </c>
      <c r="Q30" s="104">
        <f>IF(D30&gt;0,O30/D30*100,"-")</f>
        <v>50.527017203779991</v>
      </c>
      <c r="R30" s="103">
        <v>66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47</v>
      </c>
      <c r="B31" s="102" t="s">
        <v>324</v>
      </c>
      <c r="C31" s="101" t="s">
        <v>325</v>
      </c>
      <c r="D31" s="103">
        <f>+SUM(E31,+I31)</f>
        <v>2905</v>
      </c>
      <c r="E31" s="103">
        <f>+SUM(G31,+H31)</f>
        <v>205</v>
      </c>
      <c r="F31" s="104">
        <f>IF(D31&gt;0,E31/D31*100,"-")</f>
        <v>7.056798623063683</v>
      </c>
      <c r="G31" s="103">
        <v>205</v>
      </c>
      <c r="H31" s="103">
        <v>0</v>
      </c>
      <c r="I31" s="103">
        <f>+SUM(K31,+M31,+O31)</f>
        <v>2700</v>
      </c>
      <c r="J31" s="104">
        <f>IF(D31&gt;0,I31/D31*100,"-")</f>
        <v>92.943201376936315</v>
      </c>
      <c r="K31" s="103">
        <v>2354</v>
      </c>
      <c r="L31" s="104">
        <f>IF(D31&gt;0,K31/D31*100,"-")</f>
        <v>81.032702237521519</v>
      </c>
      <c r="M31" s="103">
        <v>0</v>
      </c>
      <c r="N31" s="104">
        <f>IF(D31&gt;0,M31/D31*100,"-")</f>
        <v>0</v>
      </c>
      <c r="O31" s="103">
        <v>346</v>
      </c>
      <c r="P31" s="103">
        <v>343</v>
      </c>
      <c r="Q31" s="104">
        <f>IF(D31&gt;0,O31/D31*100,"-")</f>
        <v>11.910499139414803</v>
      </c>
      <c r="R31" s="103">
        <v>14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47</v>
      </c>
      <c r="B32" s="102" t="s">
        <v>327</v>
      </c>
      <c r="C32" s="101" t="s">
        <v>328</v>
      </c>
      <c r="D32" s="103">
        <f>+SUM(E32,+I32)</f>
        <v>6809</v>
      </c>
      <c r="E32" s="103">
        <f>+SUM(G32,+H32)</f>
        <v>2240</v>
      </c>
      <c r="F32" s="104">
        <f>IF(D32&gt;0,E32/D32*100,"-")</f>
        <v>32.897635482449701</v>
      </c>
      <c r="G32" s="103">
        <v>2240</v>
      </c>
      <c r="H32" s="103">
        <v>0</v>
      </c>
      <c r="I32" s="103">
        <f>+SUM(K32,+M32,+O32)</f>
        <v>4569</v>
      </c>
      <c r="J32" s="104">
        <f>IF(D32&gt;0,I32/D32*100,"-")</f>
        <v>67.102364517550299</v>
      </c>
      <c r="K32" s="103">
        <v>1270</v>
      </c>
      <c r="L32" s="104">
        <f>IF(D32&gt;0,K32/D32*100,"-")</f>
        <v>18.651784402996036</v>
      </c>
      <c r="M32" s="103">
        <v>0</v>
      </c>
      <c r="N32" s="104">
        <f>IF(D32&gt;0,M32/D32*100,"-")</f>
        <v>0</v>
      </c>
      <c r="O32" s="103">
        <v>3299</v>
      </c>
      <c r="P32" s="103">
        <v>2972</v>
      </c>
      <c r="Q32" s="104">
        <f>IF(D32&gt;0,O32/D32*100,"-")</f>
        <v>48.450580114554263</v>
      </c>
      <c r="R32" s="103">
        <v>47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47</v>
      </c>
      <c r="B33" s="102" t="s">
        <v>330</v>
      </c>
      <c r="C33" s="101" t="s">
        <v>331</v>
      </c>
      <c r="D33" s="103">
        <f>+SUM(E33,+I33)</f>
        <v>3594</v>
      </c>
      <c r="E33" s="103">
        <f>+SUM(G33,+H33)</f>
        <v>435</v>
      </c>
      <c r="F33" s="104">
        <f>IF(D33&gt;0,E33/D33*100,"-")</f>
        <v>12.103505843071787</v>
      </c>
      <c r="G33" s="103">
        <v>435</v>
      </c>
      <c r="H33" s="103">
        <v>0</v>
      </c>
      <c r="I33" s="103">
        <f>+SUM(K33,+M33,+O33)</f>
        <v>3159</v>
      </c>
      <c r="J33" s="104">
        <f>IF(D33&gt;0,I33/D33*100,"-")</f>
        <v>87.896494156928213</v>
      </c>
      <c r="K33" s="103">
        <v>1801</v>
      </c>
      <c r="L33" s="104">
        <f>IF(D33&gt;0,K33/D33*100,"-")</f>
        <v>50.111296605453539</v>
      </c>
      <c r="M33" s="103">
        <v>100</v>
      </c>
      <c r="N33" s="104">
        <f>IF(D33&gt;0,M33/D33*100,"-")</f>
        <v>2.7824151363383414</v>
      </c>
      <c r="O33" s="103">
        <v>1258</v>
      </c>
      <c r="P33" s="103">
        <v>158</v>
      </c>
      <c r="Q33" s="104">
        <f>IF(D33&gt;0,O33/D33*100,"-")</f>
        <v>35.002782415136338</v>
      </c>
      <c r="R33" s="103">
        <v>9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47</v>
      </c>
      <c r="B34" s="102" t="s">
        <v>333</v>
      </c>
      <c r="C34" s="101" t="s">
        <v>334</v>
      </c>
      <c r="D34" s="103">
        <f>+SUM(E34,+I34)</f>
        <v>14724</v>
      </c>
      <c r="E34" s="103">
        <f>+SUM(G34,+H34)</f>
        <v>2774</v>
      </c>
      <c r="F34" s="104">
        <f>IF(D34&gt;0,E34/D34*100,"-")</f>
        <v>18.839989133387665</v>
      </c>
      <c r="G34" s="103">
        <v>2774</v>
      </c>
      <c r="H34" s="103">
        <v>0</v>
      </c>
      <c r="I34" s="103">
        <f>+SUM(K34,+M34,+O34)</f>
        <v>11950</v>
      </c>
      <c r="J34" s="104">
        <f>IF(D34&gt;0,I34/D34*100,"-")</f>
        <v>81.160010866612325</v>
      </c>
      <c r="K34" s="103">
        <v>6022</v>
      </c>
      <c r="L34" s="104">
        <f>IF(D34&gt;0,K34/D34*100,"-")</f>
        <v>40.899212170605814</v>
      </c>
      <c r="M34" s="103">
        <v>0</v>
      </c>
      <c r="N34" s="104">
        <f>IF(D34&gt;0,M34/D34*100,"-")</f>
        <v>0</v>
      </c>
      <c r="O34" s="103">
        <v>5928</v>
      </c>
      <c r="P34" s="103">
        <v>4148</v>
      </c>
      <c r="Q34" s="104">
        <f>IF(D34&gt;0,O34/D34*100,"-")</f>
        <v>40.260798696006525</v>
      </c>
      <c r="R34" s="103">
        <v>70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47</v>
      </c>
      <c r="B35" s="102" t="s">
        <v>336</v>
      </c>
      <c r="C35" s="101" t="s">
        <v>337</v>
      </c>
      <c r="D35" s="103">
        <f>+SUM(E35,+I35)</f>
        <v>16571</v>
      </c>
      <c r="E35" s="103">
        <f>+SUM(G35,+H35)</f>
        <v>6525</v>
      </c>
      <c r="F35" s="104">
        <f>IF(D35&gt;0,E35/D35*100,"-")</f>
        <v>39.376018345302036</v>
      </c>
      <c r="G35" s="103">
        <v>6525</v>
      </c>
      <c r="H35" s="103">
        <v>0</v>
      </c>
      <c r="I35" s="103">
        <f>+SUM(K35,+M35,+O35)</f>
        <v>10046</v>
      </c>
      <c r="J35" s="104">
        <f>IF(D35&gt;0,I35/D35*100,"-")</f>
        <v>60.623981654697964</v>
      </c>
      <c r="K35" s="103">
        <v>2872</v>
      </c>
      <c r="L35" s="104">
        <f>IF(D35&gt;0,K35/D35*100,"-")</f>
        <v>17.331482710759762</v>
      </c>
      <c r="M35" s="103">
        <v>0</v>
      </c>
      <c r="N35" s="104">
        <f>IF(D35&gt;0,M35/D35*100,"-")</f>
        <v>0</v>
      </c>
      <c r="O35" s="103">
        <v>7174</v>
      </c>
      <c r="P35" s="103">
        <v>4872</v>
      </c>
      <c r="Q35" s="104">
        <f>IF(D35&gt;0,O35/D35*100,"-")</f>
        <v>43.292498943938206</v>
      </c>
      <c r="R35" s="103">
        <v>82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47</v>
      </c>
      <c r="B36" s="102" t="s">
        <v>339</v>
      </c>
      <c r="C36" s="101" t="s">
        <v>340</v>
      </c>
      <c r="D36" s="103">
        <f>+SUM(E36,+I36)</f>
        <v>3348</v>
      </c>
      <c r="E36" s="103">
        <f>+SUM(G36,+H36)</f>
        <v>519</v>
      </c>
      <c r="F36" s="104">
        <f>IF(D36&gt;0,E36/D36*100,"-")</f>
        <v>15.501792114695339</v>
      </c>
      <c r="G36" s="103">
        <v>515</v>
      </c>
      <c r="H36" s="103">
        <v>4</v>
      </c>
      <c r="I36" s="103">
        <f>+SUM(K36,+M36,+O36)</f>
        <v>2829</v>
      </c>
      <c r="J36" s="104">
        <f>IF(D36&gt;0,I36/D36*100,"-")</f>
        <v>84.498207885304652</v>
      </c>
      <c r="K36" s="103">
        <v>1241</v>
      </c>
      <c r="L36" s="104">
        <f>IF(D36&gt;0,K36/D36*100,"-")</f>
        <v>37.066905615292711</v>
      </c>
      <c r="M36" s="103">
        <v>0</v>
      </c>
      <c r="N36" s="104">
        <f>IF(D36&gt;0,M36/D36*100,"-")</f>
        <v>0</v>
      </c>
      <c r="O36" s="103">
        <v>1588</v>
      </c>
      <c r="P36" s="103">
        <v>991</v>
      </c>
      <c r="Q36" s="104">
        <f>IF(D36&gt;0,O36/D36*100,"-")</f>
        <v>47.431302270011948</v>
      </c>
      <c r="R36" s="103">
        <v>9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47</v>
      </c>
      <c r="B37" s="102" t="s">
        <v>342</v>
      </c>
      <c r="C37" s="101" t="s">
        <v>343</v>
      </c>
      <c r="D37" s="103">
        <f>+SUM(E37,+I37)</f>
        <v>3582</v>
      </c>
      <c r="E37" s="103">
        <f>+SUM(G37,+H37)</f>
        <v>114</v>
      </c>
      <c r="F37" s="104">
        <f>IF(D37&gt;0,E37/D37*100,"-")</f>
        <v>3.1825795644891124</v>
      </c>
      <c r="G37" s="103">
        <v>114</v>
      </c>
      <c r="H37" s="103">
        <v>0</v>
      </c>
      <c r="I37" s="103">
        <f>+SUM(K37,+M37,+O37)</f>
        <v>3468</v>
      </c>
      <c r="J37" s="104">
        <f>IF(D37&gt;0,I37/D37*100,"-")</f>
        <v>96.817420435510897</v>
      </c>
      <c r="K37" s="103">
        <v>2786</v>
      </c>
      <c r="L37" s="104">
        <f>IF(D37&gt;0,K37/D37*100,"-")</f>
        <v>77.777777777777786</v>
      </c>
      <c r="M37" s="103">
        <v>0</v>
      </c>
      <c r="N37" s="104">
        <f>IF(D37&gt;0,M37/D37*100,"-")</f>
        <v>0</v>
      </c>
      <c r="O37" s="103">
        <v>682</v>
      </c>
      <c r="P37" s="103">
        <v>205</v>
      </c>
      <c r="Q37" s="104">
        <f>IF(D37&gt;0,O37/D37*100,"-")</f>
        <v>19.039642657733111</v>
      </c>
      <c r="R37" s="103">
        <v>11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47</v>
      </c>
      <c r="B38" s="102" t="s">
        <v>345</v>
      </c>
      <c r="C38" s="101" t="s">
        <v>346</v>
      </c>
      <c r="D38" s="103">
        <f>+SUM(E38,+I38)</f>
        <v>1733</v>
      </c>
      <c r="E38" s="103">
        <f>+SUM(G38,+H38)</f>
        <v>110</v>
      </c>
      <c r="F38" s="104">
        <f>IF(D38&gt;0,E38/D38*100,"-")</f>
        <v>6.3473744950952105</v>
      </c>
      <c r="G38" s="103">
        <v>110</v>
      </c>
      <c r="H38" s="103">
        <v>0</v>
      </c>
      <c r="I38" s="103">
        <f>+SUM(K38,+M38,+O38)</f>
        <v>1623</v>
      </c>
      <c r="J38" s="104">
        <f>IF(D38&gt;0,I38/D38*100,"-")</f>
        <v>93.65262550490479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1623</v>
      </c>
      <c r="P38" s="103">
        <v>911</v>
      </c>
      <c r="Q38" s="104">
        <f>IF(D38&gt;0,O38/D38*100,"-")</f>
        <v>93.65262550490479</v>
      </c>
      <c r="R38" s="103">
        <v>6</v>
      </c>
      <c r="S38" s="101"/>
      <c r="T38" s="101" t="s">
        <v>256</v>
      </c>
      <c r="U38" s="101"/>
      <c r="V38" s="101"/>
      <c r="W38" s="101"/>
      <c r="X38" s="101" t="s">
        <v>256</v>
      </c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47</v>
      </c>
      <c r="B39" s="102" t="s">
        <v>348</v>
      </c>
      <c r="C39" s="101" t="s">
        <v>349</v>
      </c>
      <c r="D39" s="103">
        <f>+SUM(E39,+I39)</f>
        <v>2189</v>
      </c>
      <c r="E39" s="103">
        <f>+SUM(G39,+H39)</f>
        <v>780</v>
      </c>
      <c r="F39" s="104">
        <f>IF(D39&gt;0,E39/D39*100,"-")</f>
        <v>35.632708999543169</v>
      </c>
      <c r="G39" s="103">
        <v>780</v>
      </c>
      <c r="H39" s="103">
        <v>0</v>
      </c>
      <c r="I39" s="103">
        <f>+SUM(K39,+M39,+O39)</f>
        <v>1409</v>
      </c>
      <c r="J39" s="104">
        <f>IF(D39&gt;0,I39/D39*100,"-")</f>
        <v>64.367291000456831</v>
      </c>
      <c r="K39" s="103">
        <v>146</v>
      </c>
      <c r="L39" s="104">
        <f>IF(D39&gt;0,K39/D39*100,"-")</f>
        <v>6.669712197350389</v>
      </c>
      <c r="M39" s="103">
        <v>0</v>
      </c>
      <c r="N39" s="104">
        <f>IF(D39&gt;0,M39/D39*100,"-")</f>
        <v>0</v>
      </c>
      <c r="O39" s="103">
        <v>1263</v>
      </c>
      <c r="P39" s="103">
        <v>1037</v>
      </c>
      <c r="Q39" s="104">
        <f>IF(D39&gt;0,O39/D39*100,"-")</f>
        <v>57.697578803106438</v>
      </c>
      <c r="R39" s="103">
        <v>7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356</v>
      </c>
      <c r="AB39" s="190"/>
    </row>
    <row r="40" spans="1:28" s="105" customFormat="1" ht="13.5" customHeight="1">
      <c r="A40" s="101" t="s">
        <v>47</v>
      </c>
      <c r="B40" s="102" t="s">
        <v>350</v>
      </c>
      <c r="C40" s="101" t="s">
        <v>351</v>
      </c>
      <c r="D40" s="103">
        <f>+SUM(E40,+I40)</f>
        <v>1331</v>
      </c>
      <c r="E40" s="103">
        <f>+SUM(G40,+H40)</f>
        <v>96</v>
      </c>
      <c r="F40" s="104">
        <f>IF(D40&gt;0,E40/D40*100,"-")</f>
        <v>7.212622088655146</v>
      </c>
      <c r="G40" s="103">
        <v>96</v>
      </c>
      <c r="H40" s="103">
        <v>0</v>
      </c>
      <c r="I40" s="103">
        <f>+SUM(K40,+M40,+O40)</f>
        <v>1235</v>
      </c>
      <c r="J40" s="104">
        <f>IF(D40&gt;0,I40/D40*100,"-")</f>
        <v>92.787377911344848</v>
      </c>
      <c r="K40" s="103">
        <v>721</v>
      </c>
      <c r="L40" s="104">
        <f>IF(D40&gt;0,K40/D40*100,"-")</f>
        <v>54.169797145003763</v>
      </c>
      <c r="M40" s="103">
        <v>0</v>
      </c>
      <c r="N40" s="104">
        <f>IF(D40&gt;0,M40/D40*100,"-")</f>
        <v>0</v>
      </c>
      <c r="O40" s="103">
        <v>514</v>
      </c>
      <c r="P40" s="103">
        <v>514</v>
      </c>
      <c r="Q40" s="104">
        <f>IF(D40&gt;0,O40/D40*100,"-")</f>
        <v>38.617580766341099</v>
      </c>
      <c r="R40" s="103">
        <v>5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352</v>
      </c>
      <c r="AB40" s="190"/>
    </row>
    <row r="41" spans="1:28" s="105" customFormat="1" ht="13.5" customHeight="1">
      <c r="A41" s="101" t="s">
        <v>47</v>
      </c>
      <c r="B41" s="102" t="s">
        <v>353</v>
      </c>
      <c r="C41" s="101" t="s">
        <v>354</v>
      </c>
      <c r="D41" s="103">
        <f>+SUM(E41,+I41)</f>
        <v>21193</v>
      </c>
      <c r="E41" s="103">
        <f>+SUM(G41,+H41)</f>
        <v>7540</v>
      </c>
      <c r="F41" s="104">
        <f>IF(D41&gt;0,E41/D41*100,"-")</f>
        <v>35.577785117727551</v>
      </c>
      <c r="G41" s="103">
        <v>7540</v>
      </c>
      <c r="H41" s="103">
        <v>0</v>
      </c>
      <c r="I41" s="103">
        <f>+SUM(K41,+M41,+O41)</f>
        <v>13653</v>
      </c>
      <c r="J41" s="104">
        <f>IF(D41&gt;0,I41/D41*100,"-")</f>
        <v>64.422214882272442</v>
      </c>
      <c r="K41" s="103">
        <v>3574</v>
      </c>
      <c r="L41" s="104">
        <f>IF(D41&gt;0,K41/D41*100,"-")</f>
        <v>16.864058887368472</v>
      </c>
      <c r="M41" s="103">
        <v>0</v>
      </c>
      <c r="N41" s="104">
        <f>IF(D41&gt;0,M41/D41*100,"-")</f>
        <v>0</v>
      </c>
      <c r="O41" s="103">
        <v>10079</v>
      </c>
      <c r="P41" s="103">
        <v>5058</v>
      </c>
      <c r="Q41" s="104">
        <f>IF(D41&gt;0,O41/D41*100,"-")</f>
        <v>47.558155994903977</v>
      </c>
      <c r="R41" s="103">
        <v>34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355</v>
      </c>
      <c r="AB41" s="190"/>
    </row>
    <row r="42" spans="1:28" s="105" customFormat="1" ht="13.5" customHeight="1">
      <c r="A42" s="101" t="s">
        <v>47</v>
      </c>
      <c r="B42" s="102" t="s">
        <v>357</v>
      </c>
      <c r="C42" s="101" t="s">
        <v>358</v>
      </c>
      <c r="D42" s="103">
        <f>+SUM(E42,+I42)</f>
        <v>20072</v>
      </c>
      <c r="E42" s="103">
        <f>+SUM(G42,+H42)</f>
        <v>2588</v>
      </c>
      <c r="F42" s="104">
        <f>IF(D42&gt;0,E42/D42*100,"-")</f>
        <v>12.893583100836986</v>
      </c>
      <c r="G42" s="103">
        <v>2588</v>
      </c>
      <c r="H42" s="103">
        <v>0</v>
      </c>
      <c r="I42" s="103">
        <f>+SUM(K42,+M42,+O42)</f>
        <v>17484</v>
      </c>
      <c r="J42" s="104">
        <f>IF(D42&gt;0,I42/D42*100,"-")</f>
        <v>87.106416899163008</v>
      </c>
      <c r="K42" s="103">
        <v>13662</v>
      </c>
      <c r="L42" s="104">
        <f>IF(D42&gt;0,K42/D42*100,"-")</f>
        <v>68.06496612196095</v>
      </c>
      <c r="M42" s="103">
        <v>0</v>
      </c>
      <c r="N42" s="104">
        <f>IF(D42&gt;0,M42/D42*100,"-")</f>
        <v>0</v>
      </c>
      <c r="O42" s="103">
        <v>3822</v>
      </c>
      <c r="P42" s="103">
        <v>1542</v>
      </c>
      <c r="Q42" s="104">
        <f>IF(D42&gt;0,O42/D42*100,"-")</f>
        <v>19.041450777202073</v>
      </c>
      <c r="R42" s="103">
        <v>219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47</v>
      </c>
      <c r="B43" s="102" t="s">
        <v>360</v>
      </c>
      <c r="C43" s="101" t="s">
        <v>361</v>
      </c>
      <c r="D43" s="103">
        <f>+SUM(E43,+I43)</f>
        <v>6622</v>
      </c>
      <c r="E43" s="103">
        <f>+SUM(G43,+H43)</f>
        <v>30</v>
      </c>
      <c r="F43" s="104">
        <f>IF(D43&gt;0,E43/D43*100,"-")</f>
        <v>0.45303533675626695</v>
      </c>
      <c r="G43" s="103">
        <v>30</v>
      </c>
      <c r="H43" s="103">
        <v>0</v>
      </c>
      <c r="I43" s="103">
        <f>+SUM(K43,+M43,+O43)</f>
        <v>6592</v>
      </c>
      <c r="J43" s="104">
        <f>IF(D43&gt;0,I43/D43*100,"-")</f>
        <v>99.546964663243728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6592</v>
      </c>
      <c r="P43" s="103">
        <v>245</v>
      </c>
      <c r="Q43" s="104">
        <f>IF(D43&gt;0,O43/D43*100,"-")</f>
        <v>99.546964663243728</v>
      </c>
      <c r="R43" s="103">
        <v>82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47</v>
      </c>
      <c r="B44" s="102" t="s">
        <v>363</v>
      </c>
      <c r="C44" s="101" t="s">
        <v>364</v>
      </c>
      <c r="D44" s="103">
        <f>+SUM(E44,+I44)</f>
        <v>5200</v>
      </c>
      <c r="E44" s="103">
        <f>+SUM(G44,+H44)</f>
        <v>79</v>
      </c>
      <c r="F44" s="104">
        <f>IF(D44&gt;0,E44/D44*100,"-")</f>
        <v>1.5192307692307692</v>
      </c>
      <c r="G44" s="103">
        <v>79</v>
      </c>
      <c r="H44" s="103">
        <v>0</v>
      </c>
      <c r="I44" s="103">
        <f>+SUM(K44,+M44,+O44)</f>
        <v>5121</v>
      </c>
      <c r="J44" s="104">
        <f>IF(D44&gt;0,I44/D44*100,"-")</f>
        <v>98.480769230769226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5121</v>
      </c>
      <c r="P44" s="103">
        <v>5088</v>
      </c>
      <c r="Q44" s="104">
        <f>IF(D44&gt;0,O44/D44*100,"-")</f>
        <v>98.480769230769226</v>
      </c>
      <c r="R44" s="103">
        <v>23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47</v>
      </c>
      <c r="B45" s="102" t="s">
        <v>366</v>
      </c>
      <c r="C45" s="101" t="s">
        <v>367</v>
      </c>
      <c r="D45" s="103">
        <f>+SUM(E45,+I45)</f>
        <v>17722</v>
      </c>
      <c r="E45" s="103">
        <f>+SUM(G45,+H45)</f>
        <v>717</v>
      </c>
      <c r="F45" s="104">
        <f>IF(D45&gt;0,E45/D45*100,"-")</f>
        <v>4.0458187563480426</v>
      </c>
      <c r="G45" s="103">
        <v>717</v>
      </c>
      <c r="H45" s="103">
        <v>0</v>
      </c>
      <c r="I45" s="103">
        <f>+SUM(K45,+M45,+O45)</f>
        <v>17005</v>
      </c>
      <c r="J45" s="104">
        <f>IF(D45&gt;0,I45/D45*100,"-")</f>
        <v>95.954181243651959</v>
      </c>
      <c r="K45" s="103">
        <v>11280</v>
      </c>
      <c r="L45" s="104">
        <f>IF(D45&gt;0,K45/D45*100,"-")</f>
        <v>63.649700936688859</v>
      </c>
      <c r="M45" s="103">
        <v>0</v>
      </c>
      <c r="N45" s="104">
        <f>IF(D45&gt;0,M45/D45*100,"-")</f>
        <v>0</v>
      </c>
      <c r="O45" s="103">
        <v>5725</v>
      </c>
      <c r="P45" s="103">
        <v>5513</v>
      </c>
      <c r="Q45" s="104">
        <f>IF(D45&gt;0,O45/D45*100,"-")</f>
        <v>32.304480306963093</v>
      </c>
      <c r="R45" s="103">
        <v>130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47</v>
      </c>
      <c r="B46" s="102" t="s">
        <v>369</v>
      </c>
      <c r="C46" s="101" t="s">
        <v>370</v>
      </c>
      <c r="D46" s="103">
        <f>+SUM(E46,+I46)</f>
        <v>14478</v>
      </c>
      <c r="E46" s="103">
        <f>+SUM(G46,+H46)</f>
        <v>1257</v>
      </c>
      <c r="F46" s="104">
        <f>IF(D46&gt;0,E46/D46*100,"-")</f>
        <v>8.6821384169084119</v>
      </c>
      <c r="G46" s="103">
        <v>1257</v>
      </c>
      <c r="H46" s="103">
        <v>0</v>
      </c>
      <c r="I46" s="103">
        <f>+SUM(K46,+M46,+O46)</f>
        <v>13221</v>
      </c>
      <c r="J46" s="104">
        <f>IF(D46&gt;0,I46/D46*100,"-")</f>
        <v>91.317861583091585</v>
      </c>
      <c r="K46" s="103">
        <v>4473</v>
      </c>
      <c r="L46" s="104">
        <f>IF(D46&gt;0,K46/D46*100,"-")</f>
        <v>30.895151263986737</v>
      </c>
      <c r="M46" s="103">
        <v>0</v>
      </c>
      <c r="N46" s="104">
        <f>IF(D46&gt;0,M46/D46*100,"-")</f>
        <v>0</v>
      </c>
      <c r="O46" s="103">
        <v>8748</v>
      </c>
      <c r="P46" s="103">
        <v>5820</v>
      </c>
      <c r="Q46" s="104">
        <f>IF(D46&gt;0,O46/D46*100,"-")</f>
        <v>60.422710319104844</v>
      </c>
      <c r="R46" s="103">
        <v>92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47</v>
      </c>
      <c r="B47" s="102" t="s">
        <v>372</v>
      </c>
      <c r="C47" s="101" t="s">
        <v>373</v>
      </c>
      <c r="D47" s="103">
        <f>+SUM(E47,+I47)</f>
        <v>6072</v>
      </c>
      <c r="E47" s="103">
        <f>+SUM(G47,+H47)</f>
        <v>1416</v>
      </c>
      <c r="F47" s="104">
        <f>IF(D47&gt;0,E47/D47*100,"-")</f>
        <v>23.320158102766801</v>
      </c>
      <c r="G47" s="103">
        <v>1416</v>
      </c>
      <c r="H47" s="103">
        <v>0</v>
      </c>
      <c r="I47" s="103">
        <f>+SUM(K47,+M47,+O47)</f>
        <v>4656</v>
      </c>
      <c r="J47" s="104">
        <f>IF(D47&gt;0,I47/D47*100,"-")</f>
        <v>76.679841897233203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4656</v>
      </c>
      <c r="P47" s="103">
        <v>3619</v>
      </c>
      <c r="Q47" s="104">
        <f>IF(D47&gt;0,O47/D47*100,"-")</f>
        <v>76.679841897233203</v>
      </c>
      <c r="R47" s="103">
        <v>21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47</v>
      </c>
      <c r="B48" s="102" t="s">
        <v>375</v>
      </c>
      <c r="C48" s="101" t="s">
        <v>376</v>
      </c>
      <c r="D48" s="103">
        <f>+SUM(E48,+I48)</f>
        <v>9227</v>
      </c>
      <c r="E48" s="103">
        <f>+SUM(G48,+H48)</f>
        <v>194</v>
      </c>
      <c r="F48" s="104">
        <f>IF(D48&gt;0,E48/D48*100,"-")</f>
        <v>2.1025251977890971</v>
      </c>
      <c r="G48" s="103">
        <v>194</v>
      </c>
      <c r="H48" s="103">
        <v>0</v>
      </c>
      <c r="I48" s="103">
        <f>+SUM(K48,+M48,+O48)</f>
        <v>9033</v>
      </c>
      <c r="J48" s="104">
        <f>IF(D48&gt;0,I48/D48*100,"-")</f>
        <v>97.897474802210908</v>
      </c>
      <c r="K48" s="103">
        <v>3082</v>
      </c>
      <c r="L48" s="104">
        <f>IF(D48&gt;0,K48/D48*100,"-")</f>
        <v>33.401972472092773</v>
      </c>
      <c r="M48" s="103">
        <v>0</v>
      </c>
      <c r="N48" s="104">
        <f>IF(D48&gt;0,M48/D48*100,"-")</f>
        <v>0</v>
      </c>
      <c r="O48" s="103">
        <v>5951</v>
      </c>
      <c r="P48" s="103">
        <v>5232</v>
      </c>
      <c r="Q48" s="104">
        <f>IF(D48&gt;0,O48/D48*100,"-")</f>
        <v>64.495502330118128</v>
      </c>
      <c r="R48" s="103">
        <v>83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47</v>
      </c>
      <c r="B49" s="102" t="s">
        <v>378</v>
      </c>
      <c r="C49" s="101" t="s">
        <v>379</v>
      </c>
      <c r="D49" s="103">
        <f>+SUM(E49,+I49)</f>
        <v>3676</v>
      </c>
      <c r="E49" s="103">
        <f>+SUM(G49,+H49)</f>
        <v>311</v>
      </c>
      <c r="F49" s="104">
        <f>IF(D49&gt;0,E49/D49*100,"-")</f>
        <v>8.4602829162132753</v>
      </c>
      <c r="G49" s="103">
        <v>311</v>
      </c>
      <c r="H49" s="103">
        <v>0</v>
      </c>
      <c r="I49" s="103">
        <f>+SUM(K49,+M49,+O49)</f>
        <v>3365</v>
      </c>
      <c r="J49" s="104">
        <f>IF(D49&gt;0,I49/D49*100,"-")</f>
        <v>91.539717083786726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3365</v>
      </c>
      <c r="P49" s="103">
        <v>3202</v>
      </c>
      <c r="Q49" s="104">
        <f>IF(D49&gt;0,O49/D49*100,"-")</f>
        <v>91.539717083786726</v>
      </c>
      <c r="R49" s="103">
        <v>13</v>
      </c>
      <c r="S49" s="101" t="s">
        <v>256</v>
      </c>
      <c r="T49" s="101"/>
      <c r="U49" s="101"/>
      <c r="V49" s="101"/>
      <c r="W49" s="101" t="s">
        <v>256</v>
      </c>
      <c r="X49" s="101"/>
      <c r="Y49" s="101"/>
      <c r="Z49" s="101"/>
      <c r="AA49" s="189" t="s">
        <v>380</v>
      </c>
      <c r="AB49" s="190"/>
    </row>
    <row r="50" spans="1:28" s="105" customFormat="1" ht="13.5" customHeight="1">
      <c r="A50" s="101" t="s">
        <v>47</v>
      </c>
      <c r="B50" s="102" t="s">
        <v>381</v>
      </c>
      <c r="C50" s="101" t="s">
        <v>382</v>
      </c>
      <c r="D50" s="103">
        <f>+SUM(E50,+I50)</f>
        <v>15964</v>
      </c>
      <c r="E50" s="103">
        <f>+SUM(G50,+H50)</f>
        <v>743</v>
      </c>
      <c r="F50" s="104">
        <f>IF(D50&gt;0,E50/D50*100,"-")</f>
        <v>4.6542219994988727</v>
      </c>
      <c r="G50" s="103">
        <v>743</v>
      </c>
      <c r="H50" s="103">
        <v>0</v>
      </c>
      <c r="I50" s="103">
        <f>+SUM(K50,+M50,+O50)</f>
        <v>15221</v>
      </c>
      <c r="J50" s="104">
        <f>IF(D50&gt;0,I50/D50*100,"-")</f>
        <v>95.345778000501127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15221</v>
      </c>
      <c r="P50" s="103">
        <v>9192</v>
      </c>
      <c r="Q50" s="104">
        <f>IF(D50&gt;0,O50/D50*100,"-")</f>
        <v>95.345778000501127</v>
      </c>
      <c r="R50" s="103">
        <v>96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 t="s">
        <v>47</v>
      </c>
      <c r="B51" s="102" t="s">
        <v>384</v>
      </c>
      <c r="C51" s="101" t="s">
        <v>385</v>
      </c>
      <c r="D51" s="103">
        <f>+SUM(E51,+I51)</f>
        <v>6904</v>
      </c>
      <c r="E51" s="103">
        <f>+SUM(G51,+H51)</f>
        <v>1133</v>
      </c>
      <c r="F51" s="104">
        <f>IF(D51&gt;0,E51/D51*100,"-")</f>
        <v>16.410776361529546</v>
      </c>
      <c r="G51" s="103">
        <v>1133</v>
      </c>
      <c r="H51" s="103">
        <v>0</v>
      </c>
      <c r="I51" s="103">
        <f>+SUM(K51,+M51,+O51)</f>
        <v>5771</v>
      </c>
      <c r="J51" s="104">
        <f>IF(D51&gt;0,I51/D51*100,"-")</f>
        <v>83.589223638470457</v>
      </c>
      <c r="K51" s="103">
        <v>0</v>
      </c>
      <c r="L51" s="104">
        <f>IF(D51&gt;0,K51/D51*100,"-")</f>
        <v>0</v>
      </c>
      <c r="M51" s="103">
        <v>0</v>
      </c>
      <c r="N51" s="104">
        <f>IF(D51&gt;0,M51/D51*100,"-")</f>
        <v>0</v>
      </c>
      <c r="O51" s="103">
        <v>5771</v>
      </c>
      <c r="P51" s="103">
        <v>2219</v>
      </c>
      <c r="Q51" s="104">
        <f>IF(D51&gt;0,O51/D51*100,"-")</f>
        <v>83.589223638470457</v>
      </c>
      <c r="R51" s="103">
        <v>63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47</v>
      </c>
      <c r="B52" s="102" t="s">
        <v>387</v>
      </c>
      <c r="C52" s="101" t="s">
        <v>388</v>
      </c>
      <c r="D52" s="103">
        <f>+SUM(E52,+I52)</f>
        <v>6435</v>
      </c>
      <c r="E52" s="103">
        <f>+SUM(G52,+H52)</f>
        <v>595</v>
      </c>
      <c r="F52" s="104">
        <f>IF(D52&gt;0,E52/D52*100,"-")</f>
        <v>9.2463092463092469</v>
      </c>
      <c r="G52" s="103">
        <v>595</v>
      </c>
      <c r="H52" s="103">
        <v>0</v>
      </c>
      <c r="I52" s="103">
        <f>+SUM(K52,+M52,+O52)</f>
        <v>5840</v>
      </c>
      <c r="J52" s="104">
        <f>IF(D52&gt;0,I52/D52*100,"-")</f>
        <v>90.753690753690748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5840</v>
      </c>
      <c r="P52" s="103">
        <v>4521</v>
      </c>
      <c r="Q52" s="104">
        <f>IF(D52&gt;0,O52/D52*100,"-")</f>
        <v>90.753690753690748</v>
      </c>
      <c r="R52" s="103">
        <v>94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47</v>
      </c>
      <c r="B53" s="102" t="s">
        <v>390</v>
      </c>
      <c r="C53" s="101" t="s">
        <v>391</v>
      </c>
      <c r="D53" s="103">
        <f>+SUM(E53,+I53)</f>
        <v>6593</v>
      </c>
      <c r="E53" s="103">
        <f>+SUM(G53,+H53)</f>
        <v>660</v>
      </c>
      <c r="F53" s="104">
        <f>IF(D53&gt;0,E53/D53*100,"-")</f>
        <v>10.010617321401487</v>
      </c>
      <c r="G53" s="103">
        <v>660</v>
      </c>
      <c r="H53" s="103">
        <v>0</v>
      </c>
      <c r="I53" s="103">
        <f>+SUM(K53,+M53,+O53)</f>
        <v>5933</v>
      </c>
      <c r="J53" s="104">
        <f>IF(D53&gt;0,I53/D53*100,"-")</f>
        <v>89.989382678598517</v>
      </c>
      <c r="K53" s="103">
        <v>1442</v>
      </c>
      <c r="L53" s="104">
        <f>IF(D53&gt;0,K53/D53*100,"-")</f>
        <v>21.871682087062037</v>
      </c>
      <c r="M53" s="103">
        <v>0</v>
      </c>
      <c r="N53" s="104">
        <f>IF(D53&gt;0,M53/D53*100,"-")</f>
        <v>0</v>
      </c>
      <c r="O53" s="103">
        <v>4491</v>
      </c>
      <c r="P53" s="103">
        <v>2016</v>
      </c>
      <c r="Q53" s="104">
        <f>IF(D53&gt;0,O53/D53*100,"-")</f>
        <v>68.117700591536476</v>
      </c>
      <c r="R53" s="103">
        <v>31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47</v>
      </c>
      <c r="B54" s="102" t="s">
        <v>393</v>
      </c>
      <c r="C54" s="101" t="s">
        <v>394</v>
      </c>
      <c r="D54" s="103">
        <f>+SUM(E54,+I54)</f>
        <v>5638</v>
      </c>
      <c r="E54" s="103">
        <f>+SUM(G54,+H54)</f>
        <v>1455</v>
      </c>
      <c r="F54" s="104">
        <f>IF(D54&gt;0,E54/D54*100,"-")</f>
        <v>25.807023767293369</v>
      </c>
      <c r="G54" s="103">
        <v>1455</v>
      </c>
      <c r="H54" s="103">
        <v>0</v>
      </c>
      <c r="I54" s="103">
        <f>+SUM(K54,+M54,+O54)</f>
        <v>4183</v>
      </c>
      <c r="J54" s="104">
        <f>IF(D54&gt;0,I54/D54*100,"-")</f>
        <v>74.192976232706627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4183</v>
      </c>
      <c r="P54" s="103">
        <v>1740</v>
      </c>
      <c r="Q54" s="104">
        <f>IF(D54&gt;0,O54/D54*100,"-")</f>
        <v>74.192976232706627</v>
      </c>
      <c r="R54" s="103">
        <v>54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47</v>
      </c>
      <c r="B55" s="102" t="s">
        <v>396</v>
      </c>
      <c r="C55" s="101" t="s">
        <v>397</v>
      </c>
      <c r="D55" s="103">
        <f>+SUM(E55,+I55)</f>
        <v>17613</v>
      </c>
      <c r="E55" s="103">
        <f>+SUM(G55,+H55)</f>
        <v>3377</v>
      </c>
      <c r="F55" s="104">
        <f>IF(D55&gt;0,E55/D55*100,"-")</f>
        <v>19.173337875432921</v>
      </c>
      <c r="G55" s="103">
        <v>3377</v>
      </c>
      <c r="H55" s="103">
        <v>0</v>
      </c>
      <c r="I55" s="103">
        <f>+SUM(K55,+M55,+O55)</f>
        <v>14236</v>
      </c>
      <c r="J55" s="104">
        <f>IF(D55&gt;0,I55/D55*100,"-")</f>
        <v>80.826662124567079</v>
      </c>
      <c r="K55" s="103">
        <v>2228</v>
      </c>
      <c r="L55" s="104">
        <f>IF(D55&gt;0,K55/D55*100,"-")</f>
        <v>12.649747345710555</v>
      </c>
      <c r="M55" s="103">
        <v>0</v>
      </c>
      <c r="N55" s="104">
        <f>IF(D55&gt;0,M55/D55*100,"-")</f>
        <v>0</v>
      </c>
      <c r="O55" s="103">
        <v>12008</v>
      </c>
      <c r="P55" s="103">
        <v>5223</v>
      </c>
      <c r="Q55" s="104">
        <f>IF(D55&gt;0,O55/D55*100,"-")</f>
        <v>68.176914778856528</v>
      </c>
      <c r="R55" s="103">
        <v>66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47</v>
      </c>
      <c r="B56" s="102" t="s">
        <v>399</v>
      </c>
      <c r="C56" s="101" t="s">
        <v>400</v>
      </c>
      <c r="D56" s="103">
        <f>+SUM(E56,+I56)</f>
        <v>10608</v>
      </c>
      <c r="E56" s="103">
        <f>+SUM(G56,+H56)</f>
        <v>872</v>
      </c>
      <c r="F56" s="104">
        <f>IF(D56&gt;0,E56/D56*100,"-")</f>
        <v>8.2202111613876312</v>
      </c>
      <c r="G56" s="103">
        <v>872</v>
      </c>
      <c r="H56" s="103">
        <v>0</v>
      </c>
      <c r="I56" s="103">
        <f>+SUM(K56,+M56,+O56)</f>
        <v>9736</v>
      </c>
      <c r="J56" s="104">
        <f>IF(D56&gt;0,I56/D56*100,"-")</f>
        <v>91.779788838612362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9736</v>
      </c>
      <c r="P56" s="103">
        <v>5051</v>
      </c>
      <c r="Q56" s="104">
        <f>IF(D56&gt;0,O56/D56*100,"-")</f>
        <v>91.779788838612362</v>
      </c>
      <c r="R56" s="103">
        <v>72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47</v>
      </c>
      <c r="B57" s="102" t="s">
        <v>402</v>
      </c>
      <c r="C57" s="101" t="s">
        <v>403</v>
      </c>
      <c r="D57" s="103">
        <f>+SUM(E57,+I57)</f>
        <v>5071</v>
      </c>
      <c r="E57" s="103">
        <f>+SUM(G57,+H57)</f>
        <v>5071</v>
      </c>
      <c r="F57" s="104">
        <f>IF(D57&gt;0,E57/D57*100,"-")</f>
        <v>100</v>
      </c>
      <c r="G57" s="103">
        <v>5071</v>
      </c>
      <c r="H57" s="103">
        <v>0</v>
      </c>
      <c r="I57" s="103">
        <f>+SUM(K57,+M57,+O57)</f>
        <v>0</v>
      </c>
      <c r="J57" s="104">
        <f>IF(D57&gt;0,I57/D57*100,"-")</f>
        <v>0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0</v>
      </c>
      <c r="P57" s="103">
        <v>0</v>
      </c>
      <c r="Q57" s="104">
        <f>IF(D57&gt;0,O57/D57*100,"-")</f>
        <v>0</v>
      </c>
      <c r="R57" s="103">
        <v>36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47</v>
      </c>
      <c r="B58" s="102" t="s">
        <v>405</v>
      </c>
      <c r="C58" s="101" t="s">
        <v>406</v>
      </c>
      <c r="D58" s="103">
        <f>+SUM(E58,+I58)</f>
        <v>7315</v>
      </c>
      <c r="E58" s="103">
        <f>+SUM(G58,+H58)</f>
        <v>0</v>
      </c>
      <c r="F58" s="104">
        <f>IF(D58&gt;0,E58/D58*100,"-")</f>
        <v>0</v>
      </c>
      <c r="G58" s="103">
        <v>0</v>
      </c>
      <c r="H58" s="103">
        <v>0</v>
      </c>
      <c r="I58" s="103">
        <f>+SUM(K58,+M58,+O58)</f>
        <v>7315</v>
      </c>
      <c r="J58" s="104">
        <f>IF(D58&gt;0,I58/D58*100,"-")</f>
        <v>100</v>
      </c>
      <c r="K58" s="103">
        <v>6600</v>
      </c>
      <c r="L58" s="104">
        <f>IF(D58&gt;0,K58/D58*100,"-")</f>
        <v>90.225563909774436</v>
      </c>
      <c r="M58" s="103">
        <v>0</v>
      </c>
      <c r="N58" s="104">
        <f>IF(D58&gt;0,M58/D58*100,"-")</f>
        <v>0</v>
      </c>
      <c r="O58" s="103">
        <v>715</v>
      </c>
      <c r="P58" s="103">
        <v>715</v>
      </c>
      <c r="Q58" s="104">
        <f>IF(D58&gt;0,O58/D58*100,"-")</f>
        <v>9.7744360902255636</v>
      </c>
      <c r="R58" s="103">
        <v>27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47</v>
      </c>
      <c r="B59" s="102" t="s">
        <v>408</v>
      </c>
      <c r="C59" s="101" t="s">
        <v>409</v>
      </c>
      <c r="D59" s="103">
        <f>+SUM(E59,+I59)</f>
        <v>13674</v>
      </c>
      <c r="E59" s="103">
        <f>+SUM(G59,+H59)</f>
        <v>725</v>
      </c>
      <c r="F59" s="104">
        <f>IF(D59&gt;0,E59/D59*100,"-")</f>
        <v>5.3020330554336699</v>
      </c>
      <c r="G59" s="103">
        <v>706</v>
      </c>
      <c r="H59" s="103">
        <v>19</v>
      </c>
      <c r="I59" s="103">
        <f>+SUM(K59,+M59,+O59)</f>
        <v>12949</v>
      </c>
      <c r="J59" s="104">
        <f>IF(D59&gt;0,I59/D59*100,"-")</f>
        <v>94.697966944566332</v>
      </c>
      <c r="K59" s="103">
        <v>7562</v>
      </c>
      <c r="L59" s="104">
        <f>IF(D59&gt;0,K59/D59*100,"-")</f>
        <v>55.302033055433675</v>
      </c>
      <c r="M59" s="103">
        <v>0</v>
      </c>
      <c r="N59" s="104">
        <f>IF(D59&gt;0,M59/D59*100,"-")</f>
        <v>0</v>
      </c>
      <c r="O59" s="103">
        <v>5387</v>
      </c>
      <c r="P59" s="103">
        <v>4358</v>
      </c>
      <c r="Q59" s="104">
        <f>IF(D59&gt;0,O59/D59*100,"-")</f>
        <v>39.395933889132664</v>
      </c>
      <c r="R59" s="103">
        <v>59</v>
      </c>
      <c r="S59" s="101" t="s">
        <v>256</v>
      </c>
      <c r="T59" s="101"/>
      <c r="U59" s="101"/>
      <c r="V59" s="101"/>
      <c r="W59" s="101" t="s">
        <v>256</v>
      </c>
      <c r="X59" s="101"/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47</v>
      </c>
      <c r="B60" s="102" t="s">
        <v>411</v>
      </c>
      <c r="C60" s="101" t="s">
        <v>412</v>
      </c>
      <c r="D60" s="103">
        <f>+SUM(E60,+I60)</f>
        <v>2739</v>
      </c>
      <c r="E60" s="103">
        <f>+SUM(G60,+H60)</f>
        <v>0</v>
      </c>
      <c r="F60" s="104">
        <f>IF(D60&gt;0,E60/D60*100,"-")</f>
        <v>0</v>
      </c>
      <c r="G60" s="103">
        <v>0</v>
      </c>
      <c r="H60" s="103">
        <v>0</v>
      </c>
      <c r="I60" s="103">
        <f>+SUM(K60,+M60,+O60)</f>
        <v>2739</v>
      </c>
      <c r="J60" s="104">
        <f>IF(D60&gt;0,I60/D60*100,"-")</f>
        <v>100</v>
      </c>
      <c r="K60" s="103">
        <v>1739</v>
      </c>
      <c r="L60" s="104">
        <f>IF(D60&gt;0,K60/D60*100,"-")</f>
        <v>63.490324936108067</v>
      </c>
      <c r="M60" s="103">
        <v>0</v>
      </c>
      <c r="N60" s="104">
        <f>IF(D60&gt;0,M60/D60*100,"-")</f>
        <v>0</v>
      </c>
      <c r="O60" s="103">
        <v>1000</v>
      </c>
      <c r="P60" s="103">
        <v>0</v>
      </c>
      <c r="Q60" s="104">
        <f>IF(D60&gt;0,O60/D60*100,"-")</f>
        <v>36.509675063891933</v>
      </c>
      <c r="R60" s="103">
        <v>31</v>
      </c>
      <c r="S60" s="101"/>
      <c r="T60" s="101"/>
      <c r="U60" s="101"/>
      <c r="V60" s="101" t="s">
        <v>256</v>
      </c>
      <c r="W60" s="101"/>
      <c r="X60" s="101"/>
      <c r="Y60" s="101"/>
      <c r="Z60" s="101" t="s">
        <v>256</v>
      </c>
      <c r="AA60" s="189" t="s">
        <v>413</v>
      </c>
      <c r="AB60" s="190"/>
    </row>
    <row r="61" spans="1:28" s="105" customFormat="1" ht="13.5" customHeight="1">
      <c r="A61" s="101" t="s">
        <v>47</v>
      </c>
      <c r="B61" s="102" t="s">
        <v>414</v>
      </c>
      <c r="C61" s="101" t="s">
        <v>415</v>
      </c>
      <c r="D61" s="103">
        <f>+SUM(E61,+I61)</f>
        <v>10700</v>
      </c>
      <c r="E61" s="103">
        <f>+SUM(G61,+H61)</f>
        <v>202</v>
      </c>
      <c r="F61" s="104">
        <f>IF(D61&gt;0,E61/D61*100,"-")</f>
        <v>1.8878504672897196</v>
      </c>
      <c r="G61" s="103">
        <v>152</v>
      </c>
      <c r="H61" s="103">
        <v>50</v>
      </c>
      <c r="I61" s="103">
        <f>+SUM(K61,+M61,+O61)</f>
        <v>10498</v>
      </c>
      <c r="J61" s="104">
        <f>IF(D61&gt;0,I61/D61*100,"-")</f>
        <v>98.112149532710276</v>
      </c>
      <c r="K61" s="103">
        <v>3996</v>
      </c>
      <c r="L61" s="104">
        <f>IF(D61&gt;0,K61/D61*100,"-")</f>
        <v>37.345794392523359</v>
      </c>
      <c r="M61" s="103">
        <v>2385</v>
      </c>
      <c r="N61" s="104">
        <f>IF(D61&gt;0,M61/D61*100,"-")</f>
        <v>22.289719626168225</v>
      </c>
      <c r="O61" s="103">
        <v>4117</v>
      </c>
      <c r="P61" s="103">
        <v>3729</v>
      </c>
      <c r="Q61" s="104">
        <f>IF(D61&gt;0,O61/D61*100,"-")</f>
        <v>38.476635514018689</v>
      </c>
      <c r="R61" s="103">
        <v>48</v>
      </c>
      <c r="S61" s="101"/>
      <c r="T61" s="101"/>
      <c r="U61" s="101"/>
      <c r="V61" s="101" t="s">
        <v>256</v>
      </c>
      <c r="W61" s="101"/>
      <c r="X61" s="101"/>
      <c r="Y61" s="101"/>
      <c r="Z61" s="101" t="s">
        <v>256</v>
      </c>
      <c r="AA61" s="189" t="s">
        <v>416</v>
      </c>
      <c r="AB61" s="190"/>
    </row>
    <row r="62" spans="1:28" s="105" customFormat="1" ht="13.5" customHeight="1">
      <c r="A62" s="101" t="s">
        <v>47</v>
      </c>
      <c r="B62" s="102" t="s">
        <v>417</v>
      </c>
      <c r="C62" s="101" t="s">
        <v>418</v>
      </c>
      <c r="D62" s="103">
        <f>+SUM(E62,+I62)</f>
        <v>6174</v>
      </c>
      <c r="E62" s="103">
        <f>+SUM(G62,+H62)</f>
        <v>864</v>
      </c>
      <c r="F62" s="104">
        <f>IF(D62&gt;0,E62/D62*100,"-")</f>
        <v>13.994169096209912</v>
      </c>
      <c r="G62" s="103">
        <v>864</v>
      </c>
      <c r="H62" s="103">
        <v>0</v>
      </c>
      <c r="I62" s="103">
        <f>+SUM(K62,+M62,+O62)</f>
        <v>5310</v>
      </c>
      <c r="J62" s="104">
        <f>IF(D62&gt;0,I62/D62*100,"-")</f>
        <v>86.005830903790098</v>
      </c>
      <c r="K62" s="103">
        <v>3396</v>
      </c>
      <c r="L62" s="104">
        <f>IF(D62&gt;0,K62/D62*100,"-")</f>
        <v>55.004859086491741</v>
      </c>
      <c r="M62" s="103">
        <v>0</v>
      </c>
      <c r="N62" s="104">
        <f>IF(D62&gt;0,M62/D62*100,"-")</f>
        <v>0</v>
      </c>
      <c r="O62" s="103">
        <v>1914</v>
      </c>
      <c r="P62" s="103">
        <v>0</v>
      </c>
      <c r="Q62" s="104">
        <f>IF(D62&gt;0,O62/D62*100,"-")</f>
        <v>31.00097181729835</v>
      </c>
      <c r="R62" s="103">
        <v>26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47</v>
      </c>
      <c r="B63" s="102" t="s">
        <v>420</v>
      </c>
      <c r="C63" s="101" t="s">
        <v>421</v>
      </c>
      <c r="D63" s="103">
        <f>+SUM(E63,+I63)</f>
        <v>18102</v>
      </c>
      <c r="E63" s="103">
        <f>+SUM(G63,+H63)</f>
        <v>18102</v>
      </c>
      <c r="F63" s="104">
        <f>IF(D63&gt;0,E63/D63*100,"-")</f>
        <v>100</v>
      </c>
      <c r="G63" s="103">
        <v>18102</v>
      </c>
      <c r="H63" s="103">
        <v>0</v>
      </c>
      <c r="I63" s="103">
        <f>+SUM(K63,+M63,+O63)</f>
        <v>0</v>
      </c>
      <c r="J63" s="104">
        <f>IF(D63&gt;0,I63/D63*100,"-")</f>
        <v>0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0</v>
      </c>
      <c r="P63" s="103">
        <v>0</v>
      </c>
      <c r="Q63" s="104">
        <f>IF(D63&gt;0,O63/D63*100,"-")</f>
        <v>0</v>
      </c>
      <c r="R63" s="103">
        <v>44</v>
      </c>
      <c r="S63" s="101" t="s">
        <v>256</v>
      </c>
      <c r="T63" s="101"/>
      <c r="U63" s="101"/>
      <c r="V63" s="101"/>
      <c r="W63" s="101" t="s">
        <v>256</v>
      </c>
      <c r="X63" s="101"/>
      <c r="Y63" s="101"/>
      <c r="Z63" s="101"/>
      <c r="AA63" s="189" t="s">
        <v>422</v>
      </c>
      <c r="AB63" s="190"/>
    </row>
    <row r="64" spans="1:28" s="105" customFormat="1" ht="13.5" customHeight="1">
      <c r="A64" s="101" t="s">
        <v>47</v>
      </c>
      <c r="B64" s="102" t="s">
        <v>423</v>
      </c>
      <c r="C64" s="101" t="s">
        <v>424</v>
      </c>
      <c r="D64" s="103">
        <f>+SUM(E64,+I64)</f>
        <v>1463</v>
      </c>
      <c r="E64" s="103">
        <f>+SUM(G64,+H64)</f>
        <v>168</v>
      </c>
      <c r="F64" s="104">
        <f>IF(D64&gt;0,E64/D64*100,"-")</f>
        <v>11.483253588516746</v>
      </c>
      <c r="G64" s="103">
        <v>168</v>
      </c>
      <c r="H64" s="103">
        <v>0</v>
      </c>
      <c r="I64" s="103">
        <f>+SUM(K64,+M64,+O64)</f>
        <v>1295</v>
      </c>
      <c r="J64" s="104">
        <f>IF(D64&gt;0,I64/D64*100,"-")</f>
        <v>88.516746411483254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1295</v>
      </c>
      <c r="P64" s="103">
        <v>809</v>
      </c>
      <c r="Q64" s="104">
        <f>IF(D64&gt;0,O64/D64*100,"-")</f>
        <v>88.516746411483254</v>
      </c>
      <c r="R64" s="103">
        <v>8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47</v>
      </c>
      <c r="B65" s="102" t="s">
        <v>426</v>
      </c>
      <c r="C65" s="101" t="s">
        <v>427</v>
      </c>
      <c r="D65" s="103">
        <f>+SUM(E65,+I65)</f>
        <v>8058</v>
      </c>
      <c r="E65" s="103">
        <f>+SUM(G65,+H65)</f>
        <v>1039</v>
      </c>
      <c r="F65" s="104">
        <f>IF(D65&gt;0,E65/D65*100,"-")</f>
        <v>12.894018366840406</v>
      </c>
      <c r="G65" s="103">
        <v>1039</v>
      </c>
      <c r="H65" s="103">
        <v>0</v>
      </c>
      <c r="I65" s="103">
        <f>+SUM(K65,+M65,+O65)</f>
        <v>7019</v>
      </c>
      <c r="J65" s="104">
        <f>IF(D65&gt;0,I65/D65*100,"-")</f>
        <v>87.105981633159587</v>
      </c>
      <c r="K65" s="103">
        <v>3113</v>
      </c>
      <c r="L65" s="104">
        <f>IF(D65&gt;0,K65/D65*100,"-")</f>
        <v>38.632414991312977</v>
      </c>
      <c r="M65" s="103">
        <v>0</v>
      </c>
      <c r="N65" s="104">
        <f>IF(D65&gt;0,M65/D65*100,"-")</f>
        <v>0</v>
      </c>
      <c r="O65" s="103">
        <v>3906</v>
      </c>
      <c r="P65" s="103">
        <v>952</v>
      </c>
      <c r="Q65" s="104">
        <f>IF(D65&gt;0,O65/D65*100,"-")</f>
        <v>48.47356664184661</v>
      </c>
      <c r="R65" s="103">
        <v>41</v>
      </c>
      <c r="S65" s="101"/>
      <c r="T65" s="101"/>
      <c r="U65" s="101"/>
      <c r="V65" s="101" t="s">
        <v>256</v>
      </c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47</v>
      </c>
      <c r="B66" s="102" t="s">
        <v>429</v>
      </c>
      <c r="C66" s="101" t="s">
        <v>430</v>
      </c>
      <c r="D66" s="103">
        <f>+SUM(E66,+I66)</f>
        <v>6158</v>
      </c>
      <c r="E66" s="103">
        <f>+SUM(G66,+H66)</f>
        <v>1176</v>
      </c>
      <c r="F66" s="104">
        <f>IF(D66&gt;0,E66/D66*100,"-")</f>
        <v>19.097109451120495</v>
      </c>
      <c r="G66" s="103">
        <v>1176</v>
      </c>
      <c r="H66" s="103">
        <v>0</v>
      </c>
      <c r="I66" s="103">
        <f>+SUM(K66,+M66,+O66)</f>
        <v>4982</v>
      </c>
      <c r="J66" s="104">
        <f>IF(D66&gt;0,I66/D66*100,"-")</f>
        <v>80.902890548879498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4982</v>
      </c>
      <c r="P66" s="103">
        <v>3927</v>
      </c>
      <c r="Q66" s="104">
        <f>IF(D66&gt;0,O66/D66*100,"-")</f>
        <v>80.902890548879498</v>
      </c>
      <c r="R66" s="103">
        <v>37</v>
      </c>
      <c r="S66" s="101" t="s">
        <v>256</v>
      </c>
      <c r="T66" s="101"/>
      <c r="U66" s="101"/>
      <c r="V66" s="101"/>
      <c r="W66" s="101" t="s">
        <v>256</v>
      </c>
      <c r="X66" s="101"/>
      <c r="Y66" s="101"/>
      <c r="Z66" s="101"/>
      <c r="AA66" s="189" t="s">
        <v>431</v>
      </c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66">
    <sortCondition ref="A8:A66"/>
    <sortCondition ref="B8:B66"/>
    <sortCondition ref="C8:C6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福島県</v>
      </c>
      <c r="B7" s="107" t="str">
        <f>水洗化人口等!B7</f>
        <v>07000</v>
      </c>
      <c r="C7" s="106" t="s">
        <v>200</v>
      </c>
      <c r="D7" s="108">
        <f>SUM(E7,+H7,+K7)</f>
        <v>604494</v>
      </c>
      <c r="E7" s="108">
        <f>SUM(F7:G7)</f>
        <v>31834</v>
      </c>
      <c r="F7" s="108">
        <f>SUM(F$8:F$1000)</f>
        <v>10841</v>
      </c>
      <c r="G7" s="108">
        <f>SUM(G$8:G$1000)</f>
        <v>20993</v>
      </c>
      <c r="H7" s="108">
        <f>SUM(I7:J7)</f>
        <v>16576</v>
      </c>
      <c r="I7" s="108">
        <f>SUM(I$8:I$1000)</f>
        <v>16576</v>
      </c>
      <c r="J7" s="108">
        <f>SUM(J$8:J$1000)</f>
        <v>0</v>
      </c>
      <c r="K7" s="108">
        <f>SUM(L7:M7)</f>
        <v>556084</v>
      </c>
      <c r="L7" s="108">
        <f>SUM(L$8:L$1000)</f>
        <v>121572</v>
      </c>
      <c r="M7" s="108">
        <f>SUM(M$8:M$1000)</f>
        <v>434512</v>
      </c>
      <c r="N7" s="108">
        <f>SUM(O7,+V7,+AC7)</f>
        <v>605090</v>
      </c>
      <c r="O7" s="108">
        <f>SUM(P7:U7)</f>
        <v>148989</v>
      </c>
      <c r="P7" s="108">
        <f t="shared" ref="P7:U7" si="0">SUM(P$8:P$1000)</f>
        <v>148983</v>
      </c>
      <c r="Q7" s="108">
        <f t="shared" si="0"/>
        <v>0</v>
      </c>
      <c r="R7" s="108">
        <f t="shared" si="0"/>
        <v>0</v>
      </c>
      <c r="S7" s="108">
        <f t="shared" si="0"/>
        <v>6</v>
      </c>
      <c r="T7" s="108">
        <f t="shared" si="0"/>
        <v>0</v>
      </c>
      <c r="U7" s="108">
        <f t="shared" si="0"/>
        <v>0</v>
      </c>
      <c r="V7" s="108">
        <f>SUM(W7:AB7)</f>
        <v>455505</v>
      </c>
      <c r="W7" s="108">
        <f t="shared" ref="W7:AB7" si="1">SUM(W$8:W$1000)</f>
        <v>455448</v>
      </c>
      <c r="X7" s="108">
        <f t="shared" si="1"/>
        <v>57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596</v>
      </c>
      <c r="AD7" s="108">
        <f>SUM(AD$8:AD$1000)</f>
        <v>175</v>
      </c>
      <c r="AE7" s="108">
        <f>SUM(AE$8:AE$1000)</f>
        <v>421</v>
      </c>
      <c r="AF7" s="108">
        <f>SUM(AG7:AI7)</f>
        <v>12457</v>
      </c>
      <c r="AG7" s="108">
        <f>SUM(AG$8:AG$1000)</f>
        <v>12457</v>
      </c>
      <c r="AH7" s="108">
        <f>SUM(AH$8:AH$1000)</f>
        <v>0</v>
      </c>
      <c r="AI7" s="108">
        <f>SUM(AI$8:AI$1000)</f>
        <v>0</v>
      </c>
      <c r="AJ7" s="108">
        <f>SUM(AK7:AS7)</f>
        <v>13618</v>
      </c>
      <c r="AK7" s="108">
        <f t="shared" ref="AK7:AS7" si="2">SUM(AK$8:AK$1000)</f>
        <v>1437</v>
      </c>
      <c r="AL7" s="108">
        <f t="shared" si="2"/>
        <v>0</v>
      </c>
      <c r="AM7" s="108">
        <f t="shared" si="2"/>
        <v>12018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3</v>
      </c>
      <c r="AR7" s="108">
        <f t="shared" si="2"/>
        <v>10</v>
      </c>
      <c r="AS7" s="108">
        <f t="shared" si="2"/>
        <v>150</v>
      </c>
      <c r="AT7" s="108">
        <f>SUM(AU7:AY7)</f>
        <v>673</v>
      </c>
      <c r="AU7" s="108">
        <f>SUM(AU$8:AU$1000)</f>
        <v>276</v>
      </c>
      <c r="AV7" s="108">
        <f>SUM(AV$8:AV$1000)</f>
        <v>0</v>
      </c>
      <c r="AW7" s="108">
        <f>SUM(AW$8:AW$1000)</f>
        <v>397</v>
      </c>
      <c r="AX7" s="108">
        <f>SUM(AX$8:AX$1000)</f>
        <v>0</v>
      </c>
      <c r="AY7" s="108">
        <f>SUM(AY$8:AY$1000)</f>
        <v>0</v>
      </c>
      <c r="AZ7" s="108">
        <f>SUM(BA7:BC7)</f>
        <v>238</v>
      </c>
      <c r="BA7" s="108">
        <f>SUM(BA$8:BA$1000)</f>
        <v>192</v>
      </c>
      <c r="BB7" s="108">
        <f>SUM(BB$8:BB$1000)</f>
        <v>46</v>
      </c>
      <c r="BC7" s="108">
        <f>SUM(BC$8:BC$1000)</f>
        <v>0</v>
      </c>
    </row>
    <row r="8" spans="1:55" s="105" customFormat="1" ht="13.5" customHeight="1">
      <c r="A8" s="115" t="s">
        <v>47</v>
      </c>
      <c r="B8" s="113" t="s">
        <v>254</v>
      </c>
      <c r="C8" s="101" t="s">
        <v>255</v>
      </c>
      <c r="D8" s="103">
        <f>SUM(E8,+H8,+K8)</f>
        <v>58751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58751</v>
      </c>
      <c r="L8" s="103">
        <v>13018</v>
      </c>
      <c r="M8" s="103">
        <v>45733</v>
      </c>
      <c r="N8" s="103">
        <f>SUM(O8,+V8,+AC8)</f>
        <v>58751</v>
      </c>
      <c r="O8" s="103">
        <f>SUM(P8:U8)</f>
        <v>13018</v>
      </c>
      <c r="P8" s="103">
        <v>13018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45733</v>
      </c>
      <c r="W8" s="103">
        <v>45733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763</v>
      </c>
      <c r="AG8" s="103">
        <v>763</v>
      </c>
      <c r="AH8" s="103">
        <v>0</v>
      </c>
      <c r="AI8" s="103">
        <v>0</v>
      </c>
      <c r="AJ8" s="103">
        <f>SUM(AK8:AS8)</f>
        <v>763</v>
      </c>
      <c r="AK8" s="103">
        <v>0</v>
      </c>
      <c r="AL8" s="103">
        <v>0</v>
      </c>
      <c r="AM8" s="103">
        <v>760</v>
      </c>
      <c r="AN8" s="103">
        <v>0</v>
      </c>
      <c r="AO8" s="103">
        <v>0</v>
      </c>
      <c r="AP8" s="103">
        <v>0</v>
      </c>
      <c r="AQ8" s="103">
        <v>3</v>
      </c>
      <c r="AR8" s="103">
        <v>0</v>
      </c>
      <c r="AS8" s="103">
        <v>0</v>
      </c>
      <c r="AT8" s="103">
        <f>SUM(AU8:AY8)</f>
        <v>82</v>
      </c>
      <c r="AU8" s="103">
        <v>0</v>
      </c>
      <c r="AV8" s="103">
        <v>0</v>
      </c>
      <c r="AW8" s="103">
        <v>82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47</v>
      </c>
      <c r="B9" s="113" t="s">
        <v>258</v>
      </c>
      <c r="C9" s="101" t="s">
        <v>259</v>
      </c>
      <c r="D9" s="103">
        <f>SUM(E9,+H9,+K9)</f>
        <v>43025</v>
      </c>
      <c r="E9" s="103">
        <f>SUM(F9:G9)</f>
        <v>0</v>
      </c>
      <c r="F9" s="103">
        <v>0</v>
      </c>
      <c r="G9" s="103">
        <v>0</v>
      </c>
      <c r="H9" s="103">
        <f>SUM(I9:J9)</f>
        <v>16576</v>
      </c>
      <c r="I9" s="103">
        <v>16576</v>
      </c>
      <c r="J9" s="103">
        <v>0</v>
      </c>
      <c r="K9" s="103">
        <f>SUM(L9:M9)</f>
        <v>26449</v>
      </c>
      <c r="L9" s="103">
        <v>3548</v>
      </c>
      <c r="M9" s="103">
        <v>22901</v>
      </c>
      <c r="N9" s="103">
        <f>SUM(O9,+V9,+AC9)</f>
        <v>43025</v>
      </c>
      <c r="O9" s="103">
        <f>SUM(P9:U9)</f>
        <v>20124</v>
      </c>
      <c r="P9" s="103">
        <v>20124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22901</v>
      </c>
      <c r="W9" s="103">
        <v>22901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1224</v>
      </c>
      <c r="AG9" s="103">
        <v>1224</v>
      </c>
      <c r="AH9" s="103">
        <v>0</v>
      </c>
      <c r="AI9" s="103">
        <v>0</v>
      </c>
      <c r="AJ9" s="103">
        <f>SUM(AK9:AS9)</f>
        <v>1224</v>
      </c>
      <c r="AK9" s="103">
        <v>0</v>
      </c>
      <c r="AL9" s="103">
        <v>0</v>
      </c>
      <c r="AM9" s="103">
        <v>1224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158</v>
      </c>
      <c r="AU9" s="103">
        <v>0</v>
      </c>
      <c r="AV9" s="103">
        <v>0</v>
      </c>
      <c r="AW9" s="103">
        <v>158</v>
      </c>
      <c r="AX9" s="103">
        <v>0</v>
      </c>
      <c r="AY9" s="103">
        <v>0</v>
      </c>
      <c r="AZ9" s="103">
        <f>SUM(BA9:BC9)</f>
        <v>7</v>
      </c>
      <c r="BA9" s="103">
        <v>7</v>
      </c>
      <c r="BB9" s="103">
        <v>0</v>
      </c>
      <c r="BC9" s="103">
        <v>0</v>
      </c>
    </row>
    <row r="10" spans="1:55" s="105" customFormat="1" ht="13.5" customHeight="1">
      <c r="A10" s="115" t="s">
        <v>47</v>
      </c>
      <c r="B10" s="113" t="s">
        <v>261</v>
      </c>
      <c r="C10" s="101" t="s">
        <v>262</v>
      </c>
      <c r="D10" s="103">
        <f>SUM(E10,+H10,+K10)</f>
        <v>60650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60650</v>
      </c>
      <c r="L10" s="103">
        <v>11464</v>
      </c>
      <c r="M10" s="103">
        <v>49186</v>
      </c>
      <c r="N10" s="103">
        <f>SUM(O10,+V10,+AC10)</f>
        <v>60650</v>
      </c>
      <c r="O10" s="103">
        <f>SUM(P10:U10)</f>
        <v>11464</v>
      </c>
      <c r="P10" s="103">
        <v>11464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49186</v>
      </c>
      <c r="W10" s="103">
        <v>49186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2910</v>
      </c>
      <c r="AG10" s="103">
        <v>2910</v>
      </c>
      <c r="AH10" s="103">
        <v>0</v>
      </c>
      <c r="AI10" s="103">
        <v>0</v>
      </c>
      <c r="AJ10" s="103">
        <f>SUM(AK10:AS10)</f>
        <v>2910</v>
      </c>
      <c r="AK10" s="103">
        <v>0</v>
      </c>
      <c r="AL10" s="103">
        <v>0</v>
      </c>
      <c r="AM10" s="103">
        <v>2910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47</v>
      </c>
      <c r="B11" s="113" t="s">
        <v>264</v>
      </c>
      <c r="C11" s="101" t="s">
        <v>265</v>
      </c>
      <c r="D11" s="103">
        <f>SUM(E11,+H11,+K11)</f>
        <v>121877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121877</v>
      </c>
      <c r="L11" s="103">
        <v>24655</v>
      </c>
      <c r="M11" s="103">
        <v>97222</v>
      </c>
      <c r="N11" s="103">
        <f>SUM(O11,+V11,+AC11)</f>
        <v>121881</v>
      </c>
      <c r="O11" s="103">
        <f>SUM(P11:U11)</f>
        <v>24655</v>
      </c>
      <c r="P11" s="103">
        <v>24655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97222</v>
      </c>
      <c r="W11" s="103">
        <v>97222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</v>
      </c>
      <c r="AD11" s="103">
        <v>4</v>
      </c>
      <c r="AE11" s="103">
        <v>0</v>
      </c>
      <c r="AF11" s="103">
        <f>SUM(AG11:AI11)</f>
        <v>1847</v>
      </c>
      <c r="AG11" s="103">
        <v>1847</v>
      </c>
      <c r="AH11" s="103">
        <v>0</v>
      </c>
      <c r="AI11" s="103">
        <v>0</v>
      </c>
      <c r="AJ11" s="103">
        <f>SUM(AK11:AS11)</f>
        <v>1847</v>
      </c>
      <c r="AK11" s="103">
        <v>0</v>
      </c>
      <c r="AL11" s="103">
        <v>0</v>
      </c>
      <c r="AM11" s="103">
        <v>1847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47</v>
      </c>
      <c r="B12" s="113" t="s">
        <v>267</v>
      </c>
      <c r="C12" s="101" t="s">
        <v>268</v>
      </c>
      <c r="D12" s="103">
        <f>SUM(E12,+H12,+K12)</f>
        <v>17888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17888</v>
      </c>
      <c r="L12" s="103">
        <v>2920</v>
      </c>
      <c r="M12" s="103">
        <v>14968</v>
      </c>
      <c r="N12" s="103">
        <f>SUM(O12,+V12,+AC12)</f>
        <v>17888</v>
      </c>
      <c r="O12" s="103">
        <f>SUM(P12:U12)</f>
        <v>2920</v>
      </c>
      <c r="P12" s="103">
        <v>2920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14968</v>
      </c>
      <c r="W12" s="103">
        <v>14968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963</v>
      </c>
      <c r="AG12" s="103">
        <v>963</v>
      </c>
      <c r="AH12" s="103">
        <v>0</v>
      </c>
      <c r="AI12" s="103">
        <v>0</v>
      </c>
      <c r="AJ12" s="103">
        <f>SUM(AK12:AS12)</f>
        <v>963</v>
      </c>
      <c r="AK12" s="103">
        <v>0</v>
      </c>
      <c r="AL12" s="103">
        <v>0</v>
      </c>
      <c r="AM12" s="103">
        <v>963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47</v>
      </c>
      <c r="B13" s="113" t="s">
        <v>270</v>
      </c>
      <c r="C13" s="101" t="s">
        <v>271</v>
      </c>
      <c r="D13" s="103">
        <f>SUM(E13,+H13,+K13)</f>
        <v>18709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18709</v>
      </c>
      <c r="L13" s="103">
        <v>3224</v>
      </c>
      <c r="M13" s="103">
        <v>15485</v>
      </c>
      <c r="N13" s="103">
        <f>SUM(O13,+V13,+AC13)</f>
        <v>18709</v>
      </c>
      <c r="O13" s="103">
        <f>SUM(P13:U13)</f>
        <v>3224</v>
      </c>
      <c r="P13" s="103">
        <v>3224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15485</v>
      </c>
      <c r="W13" s="103">
        <v>15485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899</v>
      </c>
      <c r="AG13" s="103">
        <v>899</v>
      </c>
      <c r="AH13" s="103">
        <v>0</v>
      </c>
      <c r="AI13" s="103">
        <v>0</v>
      </c>
      <c r="AJ13" s="103">
        <f>SUM(AK13:AS13)</f>
        <v>839</v>
      </c>
      <c r="AK13" s="103">
        <v>0</v>
      </c>
      <c r="AL13" s="103">
        <v>0</v>
      </c>
      <c r="AM13" s="103">
        <v>839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60</v>
      </c>
      <c r="AU13" s="103">
        <v>60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47</v>
      </c>
      <c r="B14" s="113" t="s">
        <v>273</v>
      </c>
      <c r="C14" s="101" t="s">
        <v>274</v>
      </c>
      <c r="D14" s="103">
        <f>SUM(E14,+H14,+K14)</f>
        <v>25187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25187</v>
      </c>
      <c r="L14" s="103">
        <v>9075</v>
      </c>
      <c r="M14" s="103">
        <v>16112</v>
      </c>
      <c r="N14" s="103">
        <f>SUM(O14,+V14,+AC14)</f>
        <v>25187</v>
      </c>
      <c r="O14" s="103">
        <f>SUM(P14:U14)</f>
        <v>9075</v>
      </c>
      <c r="P14" s="103">
        <v>9075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16112</v>
      </c>
      <c r="W14" s="103">
        <v>16112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64</v>
      </c>
      <c r="AG14" s="103">
        <v>64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64</v>
      </c>
      <c r="AU14" s="103">
        <v>64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47</v>
      </c>
      <c r="B15" s="113" t="s">
        <v>276</v>
      </c>
      <c r="C15" s="101" t="s">
        <v>277</v>
      </c>
      <c r="D15" s="103">
        <f>SUM(E15,+H15,+K15)</f>
        <v>10553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10553</v>
      </c>
      <c r="L15" s="103">
        <v>2831</v>
      </c>
      <c r="M15" s="103">
        <v>7722</v>
      </c>
      <c r="N15" s="103">
        <f>SUM(O15,+V15,+AC15)</f>
        <v>10553</v>
      </c>
      <c r="O15" s="103">
        <f>SUM(P15:U15)</f>
        <v>2831</v>
      </c>
      <c r="P15" s="103">
        <v>2831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7722</v>
      </c>
      <c r="W15" s="103">
        <v>7722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179</v>
      </c>
      <c r="AG15" s="103">
        <v>179</v>
      </c>
      <c r="AH15" s="103">
        <v>0</v>
      </c>
      <c r="AI15" s="103">
        <v>0</v>
      </c>
      <c r="AJ15" s="103">
        <f>SUM(AK15:AS15)</f>
        <v>179</v>
      </c>
      <c r="AK15" s="103">
        <v>0</v>
      </c>
      <c r="AL15" s="103">
        <v>0</v>
      </c>
      <c r="AM15" s="103">
        <v>179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47</v>
      </c>
      <c r="B16" s="113" t="s">
        <v>279</v>
      </c>
      <c r="C16" s="101" t="s">
        <v>280</v>
      </c>
      <c r="D16" s="103">
        <f>SUM(E16,+H16,+K16)</f>
        <v>26868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26868</v>
      </c>
      <c r="L16" s="103">
        <v>4019</v>
      </c>
      <c r="M16" s="103">
        <v>22849</v>
      </c>
      <c r="N16" s="103">
        <f>SUM(O16,+V16,+AC16)</f>
        <v>26868</v>
      </c>
      <c r="O16" s="103">
        <f>SUM(P16:U16)</f>
        <v>4019</v>
      </c>
      <c r="P16" s="103">
        <v>4019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22849</v>
      </c>
      <c r="W16" s="103">
        <v>22849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41</v>
      </c>
      <c r="AG16" s="103">
        <v>41</v>
      </c>
      <c r="AH16" s="103">
        <v>0</v>
      </c>
      <c r="AI16" s="103">
        <v>0</v>
      </c>
      <c r="AJ16" s="103">
        <f>SUM(AK16:AS16)</f>
        <v>41</v>
      </c>
      <c r="AK16" s="103">
        <v>0</v>
      </c>
      <c r="AL16" s="103">
        <v>0</v>
      </c>
      <c r="AM16" s="103">
        <v>41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</v>
      </c>
      <c r="AU16" s="103">
        <v>0</v>
      </c>
      <c r="AV16" s="103">
        <v>0</v>
      </c>
      <c r="AW16" s="103">
        <v>2</v>
      </c>
      <c r="AX16" s="103">
        <v>0</v>
      </c>
      <c r="AY16" s="103">
        <v>0</v>
      </c>
      <c r="AZ16" s="103">
        <f>SUM(BA16:BC16)</f>
        <v>109</v>
      </c>
      <c r="BA16" s="103">
        <v>109</v>
      </c>
      <c r="BB16" s="103">
        <v>0</v>
      </c>
      <c r="BC16" s="103">
        <v>0</v>
      </c>
    </row>
    <row r="17" spans="1:55" s="105" customFormat="1" ht="13.5" customHeight="1">
      <c r="A17" s="115" t="s">
        <v>47</v>
      </c>
      <c r="B17" s="113" t="s">
        <v>282</v>
      </c>
      <c r="C17" s="101" t="s">
        <v>283</v>
      </c>
      <c r="D17" s="103">
        <f>SUM(E17,+H17,+K17)</f>
        <v>14154</v>
      </c>
      <c r="E17" s="103">
        <f>SUM(F17:G17)</f>
        <v>14154</v>
      </c>
      <c r="F17" s="103">
        <v>3841</v>
      </c>
      <c r="G17" s="103">
        <v>10313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14154</v>
      </c>
      <c r="O17" s="103">
        <f>SUM(P17:U17)</f>
        <v>3841</v>
      </c>
      <c r="P17" s="103">
        <v>3841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10313</v>
      </c>
      <c r="W17" s="103">
        <v>10313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6</v>
      </c>
      <c r="AG17" s="103">
        <v>6</v>
      </c>
      <c r="AH17" s="103">
        <v>0</v>
      </c>
      <c r="AI17" s="103">
        <v>0</v>
      </c>
      <c r="AJ17" s="103">
        <f>SUM(AK17:AS17)</f>
        <v>6</v>
      </c>
      <c r="AK17" s="103">
        <v>0</v>
      </c>
      <c r="AL17" s="103">
        <v>0</v>
      </c>
      <c r="AM17" s="103">
        <v>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47</v>
      </c>
      <c r="B18" s="113" t="s">
        <v>285</v>
      </c>
      <c r="C18" s="101" t="s">
        <v>286</v>
      </c>
      <c r="D18" s="103">
        <f>SUM(E18,+H18,+K18)</f>
        <v>24525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24525</v>
      </c>
      <c r="L18" s="103">
        <v>4887</v>
      </c>
      <c r="M18" s="103">
        <v>19638</v>
      </c>
      <c r="N18" s="103">
        <f>SUM(O18,+V18,+AC18)</f>
        <v>24525</v>
      </c>
      <c r="O18" s="103">
        <f>SUM(P18:U18)</f>
        <v>4887</v>
      </c>
      <c r="P18" s="103">
        <v>4887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19638</v>
      </c>
      <c r="W18" s="103">
        <v>19638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68</v>
      </c>
      <c r="AG18" s="103">
        <v>68</v>
      </c>
      <c r="AH18" s="103">
        <v>0</v>
      </c>
      <c r="AI18" s="103">
        <v>0</v>
      </c>
      <c r="AJ18" s="103">
        <f>SUM(AK18:AS18)</f>
        <v>68</v>
      </c>
      <c r="AK18" s="103">
        <v>68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68</v>
      </c>
      <c r="AU18" s="103">
        <v>68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47</v>
      </c>
      <c r="B19" s="113" t="s">
        <v>288</v>
      </c>
      <c r="C19" s="101" t="s">
        <v>289</v>
      </c>
      <c r="D19" s="103">
        <f>SUM(E19,+H19,+K19)</f>
        <v>15492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15492</v>
      </c>
      <c r="L19" s="103">
        <v>5704</v>
      </c>
      <c r="M19" s="103">
        <v>9788</v>
      </c>
      <c r="N19" s="103">
        <f>SUM(O19,+V19,+AC19)</f>
        <v>15492</v>
      </c>
      <c r="O19" s="103">
        <f>SUM(P19:U19)</f>
        <v>5704</v>
      </c>
      <c r="P19" s="103">
        <v>5704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9788</v>
      </c>
      <c r="W19" s="103">
        <v>9788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942</v>
      </c>
      <c r="AG19" s="103">
        <v>942</v>
      </c>
      <c r="AH19" s="103">
        <v>0</v>
      </c>
      <c r="AI19" s="103">
        <v>0</v>
      </c>
      <c r="AJ19" s="103">
        <f>SUM(AK19:AS19)</f>
        <v>942</v>
      </c>
      <c r="AK19" s="103">
        <v>0</v>
      </c>
      <c r="AL19" s="103">
        <v>0</v>
      </c>
      <c r="AM19" s="103">
        <v>942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47</v>
      </c>
      <c r="B20" s="113" t="s">
        <v>291</v>
      </c>
      <c r="C20" s="101" t="s">
        <v>292</v>
      </c>
      <c r="D20" s="103">
        <f>SUM(E20,+H20,+K20)</f>
        <v>12829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12829</v>
      </c>
      <c r="L20" s="103">
        <v>1622</v>
      </c>
      <c r="M20" s="103">
        <v>11207</v>
      </c>
      <c r="N20" s="103">
        <f>SUM(O20,+V20,+AC20)</f>
        <v>12829</v>
      </c>
      <c r="O20" s="103">
        <f>SUM(P20:U20)</f>
        <v>1622</v>
      </c>
      <c r="P20" s="103">
        <v>1622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11207</v>
      </c>
      <c r="W20" s="103">
        <v>11207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20</v>
      </c>
      <c r="AG20" s="103">
        <v>20</v>
      </c>
      <c r="AH20" s="103">
        <v>0</v>
      </c>
      <c r="AI20" s="103">
        <v>0</v>
      </c>
      <c r="AJ20" s="103">
        <f>SUM(AK20:AS20)</f>
        <v>20</v>
      </c>
      <c r="AK20" s="103">
        <v>0</v>
      </c>
      <c r="AL20" s="103">
        <v>0</v>
      </c>
      <c r="AM20" s="103">
        <v>20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</v>
      </c>
      <c r="AU20" s="103">
        <v>0</v>
      </c>
      <c r="AV20" s="103">
        <v>0</v>
      </c>
      <c r="AW20" s="103">
        <v>1</v>
      </c>
      <c r="AX20" s="103">
        <v>0</v>
      </c>
      <c r="AY20" s="103">
        <v>0</v>
      </c>
      <c r="AZ20" s="103">
        <f>SUM(BA20:BC20)</f>
        <v>52</v>
      </c>
      <c r="BA20" s="103">
        <v>52</v>
      </c>
      <c r="BB20" s="103">
        <v>0</v>
      </c>
      <c r="BC20" s="103">
        <v>0</v>
      </c>
    </row>
    <row r="21" spans="1:55" s="105" customFormat="1" ht="13.5" customHeight="1">
      <c r="A21" s="115" t="s">
        <v>47</v>
      </c>
      <c r="B21" s="113" t="s">
        <v>294</v>
      </c>
      <c r="C21" s="101" t="s">
        <v>295</v>
      </c>
      <c r="D21" s="103">
        <f>SUM(E21,+H21,+K21)</f>
        <v>2782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2782</v>
      </c>
      <c r="L21" s="103">
        <v>745</v>
      </c>
      <c r="M21" s="103">
        <v>2037</v>
      </c>
      <c r="N21" s="103">
        <f>SUM(O21,+V21,+AC21)</f>
        <v>2782</v>
      </c>
      <c r="O21" s="103">
        <f>SUM(P21:U21)</f>
        <v>745</v>
      </c>
      <c r="P21" s="103">
        <v>745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2037</v>
      </c>
      <c r="W21" s="103">
        <v>2037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166</v>
      </c>
      <c r="AG21" s="103">
        <v>166</v>
      </c>
      <c r="AH21" s="103">
        <v>0</v>
      </c>
      <c r="AI21" s="103">
        <v>0</v>
      </c>
      <c r="AJ21" s="103">
        <f>SUM(AK21:AS21)</f>
        <v>166</v>
      </c>
      <c r="AK21" s="103">
        <v>0</v>
      </c>
      <c r="AL21" s="103">
        <v>0</v>
      </c>
      <c r="AM21" s="103">
        <v>166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47</v>
      </c>
      <c r="B22" s="113" t="s">
        <v>297</v>
      </c>
      <c r="C22" s="101" t="s">
        <v>298</v>
      </c>
      <c r="D22" s="103">
        <f>SUM(E22,+H22,+K22)</f>
        <v>2368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2368</v>
      </c>
      <c r="L22" s="103">
        <v>440</v>
      </c>
      <c r="M22" s="103">
        <v>1928</v>
      </c>
      <c r="N22" s="103">
        <f>SUM(O22,+V22,+AC22)</f>
        <v>2368</v>
      </c>
      <c r="O22" s="103">
        <f>SUM(P22:U22)</f>
        <v>440</v>
      </c>
      <c r="P22" s="103">
        <v>440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1928</v>
      </c>
      <c r="W22" s="103">
        <v>1928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16</v>
      </c>
      <c r="AG22" s="103">
        <v>16</v>
      </c>
      <c r="AH22" s="103">
        <v>0</v>
      </c>
      <c r="AI22" s="103">
        <v>0</v>
      </c>
      <c r="AJ22" s="103">
        <f>SUM(AK22:AS22)</f>
        <v>139</v>
      </c>
      <c r="AK22" s="103">
        <v>139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16</v>
      </c>
      <c r="AU22" s="103">
        <v>16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47</v>
      </c>
      <c r="B23" s="113" t="s">
        <v>300</v>
      </c>
      <c r="C23" s="101" t="s">
        <v>301</v>
      </c>
      <c r="D23" s="103">
        <f>SUM(E23,+H23,+K23)</f>
        <v>9300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9300</v>
      </c>
      <c r="L23" s="103">
        <v>2245</v>
      </c>
      <c r="M23" s="103">
        <v>7055</v>
      </c>
      <c r="N23" s="103">
        <f>SUM(O23,+V23,+AC23)</f>
        <v>9300</v>
      </c>
      <c r="O23" s="103">
        <f>SUM(P23:U23)</f>
        <v>2245</v>
      </c>
      <c r="P23" s="103">
        <v>2245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7055</v>
      </c>
      <c r="W23" s="103">
        <v>7055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316</v>
      </c>
      <c r="AG23" s="103">
        <v>316</v>
      </c>
      <c r="AH23" s="103">
        <v>0</v>
      </c>
      <c r="AI23" s="103">
        <v>0</v>
      </c>
      <c r="AJ23" s="103">
        <f>SUM(AK23:AS23)</f>
        <v>316</v>
      </c>
      <c r="AK23" s="103">
        <v>0</v>
      </c>
      <c r="AL23" s="103">
        <v>0</v>
      </c>
      <c r="AM23" s="103">
        <v>315</v>
      </c>
      <c r="AN23" s="103">
        <v>0</v>
      </c>
      <c r="AO23" s="103">
        <v>0</v>
      </c>
      <c r="AP23" s="103">
        <v>0</v>
      </c>
      <c r="AQ23" s="103">
        <v>0</v>
      </c>
      <c r="AR23" s="103">
        <v>1</v>
      </c>
      <c r="AS23" s="103">
        <v>0</v>
      </c>
      <c r="AT23" s="103">
        <f>SUM(AU23:AY23)</f>
        <v>31</v>
      </c>
      <c r="AU23" s="103">
        <v>0</v>
      </c>
      <c r="AV23" s="103">
        <v>0</v>
      </c>
      <c r="AW23" s="103">
        <v>31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47</v>
      </c>
      <c r="B24" s="113" t="s">
        <v>303</v>
      </c>
      <c r="C24" s="101" t="s">
        <v>304</v>
      </c>
      <c r="D24" s="103">
        <f>SUM(E24,+H24,+K24)</f>
        <v>3634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3634</v>
      </c>
      <c r="L24" s="103">
        <v>345</v>
      </c>
      <c r="M24" s="103">
        <v>3289</v>
      </c>
      <c r="N24" s="103">
        <f>SUM(O24,+V24,+AC24)</f>
        <v>3634</v>
      </c>
      <c r="O24" s="103">
        <f>SUM(P24:U24)</f>
        <v>345</v>
      </c>
      <c r="P24" s="103">
        <v>345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3289</v>
      </c>
      <c r="W24" s="103">
        <v>3289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</v>
      </c>
      <c r="AG24" s="103">
        <v>6</v>
      </c>
      <c r="AH24" s="103">
        <v>0</v>
      </c>
      <c r="AI24" s="103">
        <v>0</v>
      </c>
      <c r="AJ24" s="103">
        <f>SUM(AK24:AS24)</f>
        <v>6</v>
      </c>
      <c r="AK24" s="103">
        <v>0</v>
      </c>
      <c r="AL24" s="103">
        <v>0</v>
      </c>
      <c r="AM24" s="103">
        <v>6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</v>
      </c>
      <c r="AU24" s="103">
        <v>0</v>
      </c>
      <c r="AV24" s="103">
        <v>0</v>
      </c>
      <c r="AW24" s="103">
        <v>1</v>
      </c>
      <c r="AX24" s="103">
        <v>0</v>
      </c>
      <c r="AY24" s="103">
        <v>0</v>
      </c>
      <c r="AZ24" s="103">
        <f>SUM(BA24:BC24)</f>
        <v>15</v>
      </c>
      <c r="BA24" s="103">
        <v>15</v>
      </c>
      <c r="BB24" s="103">
        <v>0</v>
      </c>
      <c r="BC24" s="103">
        <v>0</v>
      </c>
    </row>
    <row r="25" spans="1:55" s="105" customFormat="1" ht="13.5" customHeight="1">
      <c r="A25" s="115" t="s">
        <v>47</v>
      </c>
      <c r="B25" s="113" t="s">
        <v>306</v>
      </c>
      <c r="C25" s="101" t="s">
        <v>307</v>
      </c>
      <c r="D25" s="103">
        <f>SUM(E25,+H25,+K25)</f>
        <v>1661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1661</v>
      </c>
      <c r="L25" s="103">
        <v>148</v>
      </c>
      <c r="M25" s="103">
        <v>1513</v>
      </c>
      <c r="N25" s="103">
        <f>SUM(O25,+V25,+AC25)</f>
        <v>1661</v>
      </c>
      <c r="O25" s="103">
        <f>SUM(P25:U25)</f>
        <v>148</v>
      </c>
      <c r="P25" s="103">
        <v>148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1513</v>
      </c>
      <c r="W25" s="103">
        <v>1513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79</v>
      </c>
      <c r="AG25" s="103">
        <v>79</v>
      </c>
      <c r="AH25" s="103">
        <v>0</v>
      </c>
      <c r="AI25" s="103">
        <v>0</v>
      </c>
      <c r="AJ25" s="103">
        <f>SUM(AK25:AS25)</f>
        <v>74</v>
      </c>
      <c r="AK25" s="103">
        <v>0</v>
      </c>
      <c r="AL25" s="103">
        <v>0</v>
      </c>
      <c r="AM25" s="103">
        <v>74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47</v>
      </c>
      <c r="B26" s="113" t="s">
        <v>309</v>
      </c>
      <c r="C26" s="101" t="s">
        <v>310</v>
      </c>
      <c r="D26" s="103">
        <f>SUM(E26,+H26,+K26)</f>
        <v>2632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2632</v>
      </c>
      <c r="L26" s="103">
        <v>168</v>
      </c>
      <c r="M26" s="103">
        <v>2464</v>
      </c>
      <c r="N26" s="103">
        <f>SUM(O26,+V26,+AC26)</f>
        <v>2632</v>
      </c>
      <c r="O26" s="103">
        <f>SUM(P26:U26)</f>
        <v>168</v>
      </c>
      <c r="P26" s="103">
        <v>168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2464</v>
      </c>
      <c r="W26" s="103">
        <v>2464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126</v>
      </c>
      <c r="AG26" s="103">
        <v>126</v>
      </c>
      <c r="AH26" s="103">
        <v>0</v>
      </c>
      <c r="AI26" s="103">
        <v>0</v>
      </c>
      <c r="AJ26" s="103">
        <f>SUM(AK26:AS26)</f>
        <v>118</v>
      </c>
      <c r="AK26" s="103">
        <v>0</v>
      </c>
      <c r="AL26" s="103">
        <v>0</v>
      </c>
      <c r="AM26" s="103">
        <v>118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47</v>
      </c>
      <c r="B27" s="113" t="s">
        <v>312</v>
      </c>
      <c r="C27" s="101" t="s">
        <v>313</v>
      </c>
      <c r="D27" s="103">
        <f>SUM(E27,+H27,+K27)</f>
        <v>5474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5474</v>
      </c>
      <c r="L27" s="103">
        <v>1218</v>
      </c>
      <c r="M27" s="103">
        <v>4256</v>
      </c>
      <c r="N27" s="103">
        <f>SUM(O27,+V27,+AC27)</f>
        <v>5474</v>
      </c>
      <c r="O27" s="103">
        <f>SUM(P27:U27)</f>
        <v>1218</v>
      </c>
      <c r="P27" s="103">
        <v>1218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4256</v>
      </c>
      <c r="W27" s="103">
        <v>4256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10</v>
      </c>
      <c r="AK27" s="103">
        <v>10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47</v>
      </c>
      <c r="B28" s="113" t="s">
        <v>315</v>
      </c>
      <c r="C28" s="101" t="s">
        <v>316</v>
      </c>
      <c r="D28" s="103">
        <f>SUM(E28,+H28,+K28)</f>
        <v>52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52</v>
      </c>
      <c r="L28" s="103">
        <v>6</v>
      </c>
      <c r="M28" s="103">
        <v>46</v>
      </c>
      <c r="N28" s="103">
        <f>SUM(O28,+V28,+AC28)</f>
        <v>52</v>
      </c>
      <c r="O28" s="103">
        <f>SUM(P28:U28)</f>
        <v>6</v>
      </c>
      <c r="P28" s="103">
        <v>0</v>
      </c>
      <c r="Q28" s="103">
        <v>0</v>
      </c>
      <c r="R28" s="103">
        <v>0</v>
      </c>
      <c r="S28" s="103">
        <v>6</v>
      </c>
      <c r="T28" s="103">
        <v>0</v>
      </c>
      <c r="U28" s="103">
        <v>0</v>
      </c>
      <c r="V28" s="103">
        <f>SUM(W28:AB28)</f>
        <v>46</v>
      </c>
      <c r="W28" s="103">
        <v>0</v>
      </c>
      <c r="X28" s="103">
        <v>46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46</v>
      </c>
      <c r="BA28" s="103">
        <v>0</v>
      </c>
      <c r="BB28" s="103">
        <v>46</v>
      </c>
      <c r="BC28" s="103">
        <v>0</v>
      </c>
    </row>
    <row r="29" spans="1:55" s="105" customFormat="1" ht="13.5" customHeight="1">
      <c r="A29" s="115" t="s">
        <v>47</v>
      </c>
      <c r="B29" s="113" t="s">
        <v>318</v>
      </c>
      <c r="C29" s="101" t="s">
        <v>319</v>
      </c>
      <c r="D29" s="103">
        <f>SUM(E29,+H29,+K29)</f>
        <v>1165</v>
      </c>
      <c r="E29" s="103">
        <f>SUM(F29:G29)</f>
        <v>1165</v>
      </c>
      <c r="F29" s="103">
        <v>202</v>
      </c>
      <c r="G29" s="103">
        <v>963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1165</v>
      </c>
      <c r="O29" s="103">
        <f>SUM(P29:U29)</f>
        <v>202</v>
      </c>
      <c r="P29" s="103">
        <v>202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963</v>
      </c>
      <c r="W29" s="103">
        <v>963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1165</v>
      </c>
      <c r="AK29" s="103">
        <v>1165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47</v>
      </c>
      <c r="B30" s="113" t="s">
        <v>321</v>
      </c>
      <c r="C30" s="101" t="s">
        <v>322</v>
      </c>
      <c r="D30" s="103">
        <f>SUM(E30,+H30,+K30)</f>
        <v>10948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10948</v>
      </c>
      <c r="L30" s="103">
        <v>3417</v>
      </c>
      <c r="M30" s="103">
        <v>7531</v>
      </c>
      <c r="N30" s="103">
        <f>SUM(O30,+V30,+AC30)</f>
        <v>10948</v>
      </c>
      <c r="O30" s="103">
        <f>SUM(P30:U30)</f>
        <v>3417</v>
      </c>
      <c r="P30" s="103">
        <v>3417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7531</v>
      </c>
      <c r="W30" s="103">
        <v>7531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47</v>
      </c>
      <c r="B31" s="113" t="s">
        <v>324</v>
      </c>
      <c r="C31" s="101" t="s">
        <v>325</v>
      </c>
      <c r="D31" s="103">
        <f>SUM(E31,+H31,+K31)</f>
        <v>588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588</v>
      </c>
      <c r="L31" s="103">
        <v>167</v>
      </c>
      <c r="M31" s="103">
        <v>421</v>
      </c>
      <c r="N31" s="103">
        <f>SUM(O31,+V31,+AC31)</f>
        <v>1176</v>
      </c>
      <c r="O31" s="103">
        <f>SUM(P31:U31)</f>
        <v>167</v>
      </c>
      <c r="P31" s="103">
        <v>167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421</v>
      </c>
      <c r="W31" s="103">
        <v>421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588</v>
      </c>
      <c r="AD31" s="103">
        <v>167</v>
      </c>
      <c r="AE31" s="103">
        <v>421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47</v>
      </c>
      <c r="B32" s="113" t="s">
        <v>327</v>
      </c>
      <c r="C32" s="101" t="s">
        <v>328</v>
      </c>
      <c r="D32" s="103">
        <f>SUM(E32,+H32,+K32)</f>
        <v>3659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3659</v>
      </c>
      <c r="L32" s="103">
        <v>1980</v>
      </c>
      <c r="M32" s="103">
        <v>1679</v>
      </c>
      <c r="N32" s="103">
        <f>SUM(O32,+V32,+AC32)</f>
        <v>3659</v>
      </c>
      <c r="O32" s="103">
        <f>SUM(P32:U32)</f>
        <v>1980</v>
      </c>
      <c r="P32" s="103">
        <v>1980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1679</v>
      </c>
      <c r="W32" s="103">
        <v>1679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</v>
      </c>
      <c r="AG32" s="103">
        <v>9</v>
      </c>
      <c r="AH32" s="103">
        <v>0</v>
      </c>
      <c r="AI32" s="103">
        <v>0</v>
      </c>
      <c r="AJ32" s="103">
        <f>SUM(AK32:AS32)</f>
        <v>9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9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47</v>
      </c>
      <c r="B33" s="113" t="s">
        <v>330</v>
      </c>
      <c r="C33" s="101" t="s">
        <v>331</v>
      </c>
      <c r="D33" s="103">
        <f>SUM(E33,+H33,+K33)</f>
        <v>1487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1487</v>
      </c>
      <c r="L33" s="103">
        <v>335</v>
      </c>
      <c r="M33" s="103">
        <v>1152</v>
      </c>
      <c r="N33" s="103">
        <f>SUM(O33,+V33,+AC33)</f>
        <v>1487</v>
      </c>
      <c r="O33" s="103">
        <f>SUM(P33:U33)</f>
        <v>335</v>
      </c>
      <c r="P33" s="103">
        <v>335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1152</v>
      </c>
      <c r="W33" s="103">
        <v>1152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41</v>
      </c>
      <c r="AG33" s="103">
        <v>41</v>
      </c>
      <c r="AH33" s="103">
        <v>0</v>
      </c>
      <c r="AI33" s="103">
        <v>0</v>
      </c>
      <c r="AJ33" s="103">
        <f>SUM(AK33:AS33)</f>
        <v>41</v>
      </c>
      <c r="AK33" s="103">
        <v>0</v>
      </c>
      <c r="AL33" s="103">
        <v>0</v>
      </c>
      <c r="AM33" s="103">
        <v>41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5</v>
      </c>
      <c r="AU33" s="103">
        <v>0</v>
      </c>
      <c r="AV33" s="103">
        <v>0</v>
      </c>
      <c r="AW33" s="103">
        <v>5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47</v>
      </c>
      <c r="B34" s="113" t="s">
        <v>333</v>
      </c>
      <c r="C34" s="101" t="s">
        <v>334</v>
      </c>
      <c r="D34" s="103">
        <f>SUM(E34,+H34,+K34)</f>
        <v>4796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4796</v>
      </c>
      <c r="L34" s="103">
        <v>2308</v>
      </c>
      <c r="M34" s="103">
        <v>2488</v>
      </c>
      <c r="N34" s="103">
        <f>SUM(O34,+V34,+AC34)</f>
        <v>4796</v>
      </c>
      <c r="O34" s="103">
        <f>SUM(P34:U34)</f>
        <v>2308</v>
      </c>
      <c r="P34" s="103">
        <v>2308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2488</v>
      </c>
      <c r="W34" s="103">
        <v>2488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137</v>
      </c>
      <c r="AG34" s="103">
        <v>137</v>
      </c>
      <c r="AH34" s="103">
        <v>0</v>
      </c>
      <c r="AI34" s="103">
        <v>0</v>
      </c>
      <c r="AJ34" s="103">
        <f>SUM(AK34:AS34)</f>
        <v>137</v>
      </c>
      <c r="AK34" s="103">
        <v>0</v>
      </c>
      <c r="AL34" s="103">
        <v>0</v>
      </c>
      <c r="AM34" s="103">
        <v>137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19</v>
      </c>
      <c r="AU34" s="103">
        <v>0</v>
      </c>
      <c r="AV34" s="103">
        <v>0</v>
      </c>
      <c r="AW34" s="103">
        <v>19</v>
      </c>
      <c r="AX34" s="103">
        <v>0</v>
      </c>
      <c r="AY34" s="103">
        <v>0</v>
      </c>
      <c r="AZ34" s="103">
        <f>SUM(BA34:BC34)</f>
        <v>1</v>
      </c>
      <c r="BA34" s="103">
        <v>1</v>
      </c>
      <c r="BB34" s="103">
        <v>0</v>
      </c>
      <c r="BC34" s="103">
        <v>0</v>
      </c>
    </row>
    <row r="35" spans="1:55" s="105" customFormat="1" ht="13.5" customHeight="1">
      <c r="A35" s="115" t="s">
        <v>47</v>
      </c>
      <c r="B35" s="113" t="s">
        <v>336</v>
      </c>
      <c r="C35" s="101" t="s">
        <v>337</v>
      </c>
      <c r="D35" s="103">
        <f>SUM(E35,+H35,+K35)</f>
        <v>9263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9263</v>
      </c>
      <c r="L35" s="103">
        <v>5219</v>
      </c>
      <c r="M35" s="103">
        <v>4044</v>
      </c>
      <c r="N35" s="103">
        <f>SUM(O35,+V35,+AC35)</f>
        <v>9263</v>
      </c>
      <c r="O35" s="103">
        <f>SUM(P35:U35)</f>
        <v>5219</v>
      </c>
      <c r="P35" s="103">
        <v>5219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4044</v>
      </c>
      <c r="W35" s="103">
        <v>4044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263</v>
      </c>
      <c r="AG35" s="103">
        <v>263</v>
      </c>
      <c r="AH35" s="103">
        <v>0</v>
      </c>
      <c r="AI35" s="103">
        <v>0</v>
      </c>
      <c r="AJ35" s="103">
        <f>SUM(AK35:AS35)</f>
        <v>263</v>
      </c>
      <c r="AK35" s="103">
        <v>0</v>
      </c>
      <c r="AL35" s="103">
        <v>0</v>
      </c>
      <c r="AM35" s="103">
        <v>263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34</v>
      </c>
      <c r="AU35" s="103">
        <v>0</v>
      </c>
      <c r="AV35" s="103">
        <v>0</v>
      </c>
      <c r="AW35" s="103">
        <v>34</v>
      </c>
      <c r="AX35" s="103">
        <v>0</v>
      </c>
      <c r="AY35" s="103">
        <v>0</v>
      </c>
      <c r="AZ35" s="103">
        <f>SUM(BA35:BC35)</f>
        <v>2</v>
      </c>
      <c r="BA35" s="103">
        <v>2</v>
      </c>
      <c r="BB35" s="103">
        <v>0</v>
      </c>
      <c r="BC35" s="103">
        <v>0</v>
      </c>
    </row>
    <row r="36" spans="1:55" s="105" customFormat="1" ht="13.5" customHeight="1">
      <c r="A36" s="115" t="s">
        <v>47</v>
      </c>
      <c r="B36" s="113" t="s">
        <v>339</v>
      </c>
      <c r="C36" s="101" t="s">
        <v>340</v>
      </c>
      <c r="D36" s="103">
        <f>SUM(E36,+H36,+K36)</f>
        <v>1381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1381</v>
      </c>
      <c r="L36" s="103">
        <v>371</v>
      </c>
      <c r="M36" s="103">
        <v>1010</v>
      </c>
      <c r="N36" s="103">
        <f>SUM(O36,+V36,+AC36)</f>
        <v>1382</v>
      </c>
      <c r="O36" s="103">
        <f>SUM(P36:U36)</f>
        <v>371</v>
      </c>
      <c r="P36" s="103">
        <v>371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1010</v>
      </c>
      <c r="W36" s="103">
        <v>1010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1</v>
      </c>
      <c r="AD36" s="103">
        <v>1</v>
      </c>
      <c r="AE36" s="103">
        <v>0</v>
      </c>
      <c r="AF36" s="103">
        <f>SUM(AG36:AI36)</f>
        <v>40</v>
      </c>
      <c r="AG36" s="103">
        <v>40</v>
      </c>
      <c r="AH36" s="103">
        <v>0</v>
      </c>
      <c r="AI36" s="103">
        <v>0</v>
      </c>
      <c r="AJ36" s="103">
        <f>SUM(AK36:AS36)</f>
        <v>40</v>
      </c>
      <c r="AK36" s="103">
        <v>0</v>
      </c>
      <c r="AL36" s="103">
        <v>0</v>
      </c>
      <c r="AM36" s="103">
        <v>40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47</v>
      </c>
      <c r="B37" s="113" t="s">
        <v>342</v>
      </c>
      <c r="C37" s="101" t="s">
        <v>343</v>
      </c>
      <c r="D37" s="103">
        <f>SUM(E37,+H37,+K37)</f>
        <v>1518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1518</v>
      </c>
      <c r="L37" s="103">
        <v>733</v>
      </c>
      <c r="M37" s="103">
        <v>785</v>
      </c>
      <c r="N37" s="103">
        <f>SUM(O37,+V37,+AC37)</f>
        <v>1518</v>
      </c>
      <c r="O37" s="103">
        <f>SUM(P37:U37)</f>
        <v>733</v>
      </c>
      <c r="P37" s="103">
        <v>733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785</v>
      </c>
      <c r="W37" s="103">
        <v>785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43</v>
      </c>
      <c r="AG37" s="103">
        <v>43</v>
      </c>
      <c r="AH37" s="103">
        <v>0</v>
      </c>
      <c r="AI37" s="103">
        <v>0</v>
      </c>
      <c r="AJ37" s="103">
        <f>SUM(AK37:AS37)</f>
        <v>43</v>
      </c>
      <c r="AK37" s="103">
        <v>0</v>
      </c>
      <c r="AL37" s="103">
        <v>0</v>
      </c>
      <c r="AM37" s="103">
        <v>43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6</v>
      </c>
      <c r="AU37" s="103">
        <v>0</v>
      </c>
      <c r="AV37" s="103">
        <v>0</v>
      </c>
      <c r="AW37" s="103">
        <v>6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47</v>
      </c>
      <c r="B38" s="113" t="s">
        <v>345</v>
      </c>
      <c r="C38" s="101" t="s">
        <v>346</v>
      </c>
      <c r="D38" s="103">
        <f>SUM(E38,+H38,+K38)</f>
        <v>1445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1445</v>
      </c>
      <c r="L38" s="103">
        <v>212</v>
      </c>
      <c r="M38" s="103">
        <v>1233</v>
      </c>
      <c r="N38" s="103">
        <f>SUM(O38,+V38,+AC38)</f>
        <v>1445</v>
      </c>
      <c r="O38" s="103">
        <f>SUM(P38:U38)</f>
        <v>212</v>
      </c>
      <c r="P38" s="103">
        <v>212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1233</v>
      </c>
      <c r="W38" s="103">
        <v>1233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41</v>
      </c>
      <c r="AG38" s="103">
        <v>41</v>
      </c>
      <c r="AH38" s="103">
        <v>0</v>
      </c>
      <c r="AI38" s="103">
        <v>0</v>
      </c>
      <c r="AJ38" s="103">
        <f>SUM(AK38:AS38)</f>
        <v>41</v>
      </c>
      <c r="AK38" s="103">
        <v>0</v>
      </c>
      <c r="AL38" s="103">
        <v>0</v>
      </c>
      <c r="AM38" s="103">
        <v>41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5</v>
      </c>
      <c r="AU38" s="103">
        <v>0</v>
      </c>
      <c r="AV38" s="103">
        <v>0</v>
      </c>
      <c r="AW38" s="103">
        <v>5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47</v>
      </c>
      <c r="B39" s="113" t="s">
        <v>348</v>
      </c>
      <c r="C39" s="101" t="s">
        <v>349</v>
      </c>
      <c r="D39" s="103">
        <f>SUM(E39,+H39,+K39)</f>
        <v>1987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1987</v>
      </c>
      <c r="L39" s="103">
        <v>605</v>
      </c>
      <c r="M39" s="103">
        <v>1382</v>
      </c>
      <c r="N39" s="103">
        <f>SUM(O39,+V39,+AC39)</f>
        <v>1987</v>
      </c>
      <c r="O39" s="103">
        <f>SUM(P39:U39)</f>
        <v>605</v>
      </c>
      <c r="P39" s="103">
        <v>605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1382</v>
      </c>
      <c r="W39" s="103">
        <v>1382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57</v>
      </c>
      <c r="AG39" s="103">
        <v>57</v>
      </c>
      <c r="AH39" s="103">
        <v>0</v>
      </c>
      <c r="AI39" s="103">
        <v>0</v>
      </c>
      <c r="AJ39" s="103">
        <f>SUM(AK39:AS39)</f>
        <v>57</v>
      </c>
      <c r="AK39" s="103">
        <v>0</v>
      </c>
      <c r="AL39" s="103">
        <v>0</v>
      </c>
      <c r="AM39" s="103">
        <v>57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7</v>
      </c>
      <c r="AU39" s="103">
        <v>0</v>
      </c>
      <c r="AV39" s="103">
        <v>0</v>
      </c>
      <c r="AW39" s="103">
        <v>7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47</v>
      </c>
      <c r="B40" s="113" t="s">
        <v>350</v>
      </c>
      <c r="C40" s="101" t="s">
        <v>351</v>
      </c>
      <c r="D40" s="103">
        <f>SUM(E40,+H40,+K40)</f>
        <v>322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322</v>
      </c>
      <c r="L40" s="103">
        <v>57</v>
      </c>
      <c r="M40" s="103">
        <v>265</v>
      </c>
      <c r="N40" s="103">
        <f>SUM(O40,+V40,+AC40)</f>
        <v>322</v>
      </c>
      <c r="O40" s="103">
        <f>SUM(P40:U40)</f>
        <v>57</v>
      </c>
      <c r="P40" s="103">
        <v>57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265</v>
      </c>
      <c r="W40" s="103">
        <v>265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10</v>
      </c>
      <c r="AG40" s="103">
        <v>10</v>
      </c>
      <c r="AH40" s="103">
        <v>0</v>
      </c>
      <c r="AI40" s="103">
        <v>0</v>
      </c>
      <c r="AJ40" s="103">
        <f>SUM(AK40:AS40)</f>
        <v>10</v>
      </c>
      <c r="AK40" s="103">
        <v>0</v>
      </c>
      <c r="AL40" s="103">
        <v>0</v>
      </c>
      <c r="AM40" s="103">
        <v>10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47</v>
      </c>
      <c r="B41" s="113" t="s">
        <v>353</v>
      </c>
      <c r="C41" s="101" t="s">
        <v>354</v>
      </c>
      <c r="D41" s="103">
        <f>SUM(E41,+H41,+K41)</f>
        <v>11055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11055</v>
      </c>
      <c r="L41" s="103">
        <v>4588</v>
      </c>
      <c r="M41" s="103">
        <v>6467</v>
      </c>
      <c r="N41" s="103">
        <f>SUM(O41,+V41,+AC41)</f>
        <v>11055</v>
      </c>
      <c r="O41" s="103">
        <f>SUM(P41:U41)</f>
        <v>4588</v>
      </c>
      <c r="P41" s="103">
        <v>4588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6467</v>
      </c>
      <c r="W41" s="103">
        <v>6467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310</v>
      </c>
      <c r="AG41" s="103">
        <v>310</v>
      </c>
      <c r="AH41" s="103">
        <v>0</v>
      </c>
      <c r="AI41" s="103">
        <v>0</v>
      </c>
      <c r="AJ41" s="103">
        <f>SUM(AK41:AS41)</f>
        <v>310</v>
      </c>
      <c r="AK41" s="103">
        <v>0</v>
      </c>
      <c r="AL41" s="103">
        <v>0</v>
      </c>
      <c r="AM41" s="103">
        <v>310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40</v>
      </c>
      <c r="AU41" s="103">
        <v>0</v>
      </c>
      <c r="AV41" s="103">
        <v>0</v>
      </c>
      <c r="AW41" s="103">
        <v>40</v>
      </c>
      <c r="AX41" s="103">
        <v>0</v>
      </c>
      <c r="AY41" s="103">
        <v>0</v>
      </c>
      <c r="AZ41" s="103">
        <f>SUM(BA41:BC41)</f>
        <v>6</v>
      </c>
      <c r="BA41" s="103">
        <v>6</v>
      </c>
      <c r="BB41" s="103">
        <v>0</v>
      </c>
      <c r="BC41" s="103">
        <v>0</v>
      </c>
    </row>
    <row r="42" spans="1:55" s="105" customFormat="1" ht="13.5" customHeight="1">
      <c r="A42" s="115" t="s">
        <v>47</v>
      </c>
      <c r="B42" s="113" t="s">
        <v>357</v>
      </c>
      <c r="C42" s="101" t="s">
        <v>358</v>
      </c>
      <c r="D42" s="103">
        <f>SUM(E42,+H42,+K42)</f>
        <v>3703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3703</v>
      </c>
      <c r="L42" s="103">
        <v>908</v>
      </c>
      <c r="M42" s="103">
        <v>2795</v>
      </c>
      <c r="N42" s="103">
        <f>SUM(O42,+V42,+AC42)</f>
        <v>3703</v>
      </c>
      <c r="O42" s="103">
        <f>SUM(P42:U42)</f>
        <v>908</v>
      </c>
      <c r="P42" s="103">
        <v>908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2795</v>
      </c>
      <c r="W42" s="103">
        <v>2795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200</v>
      </c>
      <c r="AG42" s="103">
        <v>200</v>
      </c>
      <c r="AH42" s="103">
        <v>0</v>
      </c>
      <c r="AI42" s="103">
        <v>0</v>
      </c>
      <c r="AJ42" s="103">
        <f>SUM(AK42:AS42)</f>
        <v>200</v>
      </c>
      <c r="AK42" s="103">
        <v>0</v>
      </c>
      <c r="AL42" s="103">
        <v>0</v>
      </c>
      <c r="AM42" s="103">
        <v>200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47</v>
      </c>
      <c r="B43" s="113" t="s">
        <v>360</v>
      </c>
      <c r="C43" s="101" t="s">
        <v>361</v>
      </c>
      <c r="D43" s="103">
        <f>SUM(E43,+H43,+K43)</f>
        <v>1328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1328</v>
      </c>
      <c r="L43" s="103">
        <v>364</v>
      </c>
      <c r="M43" s="103">
        <v>964</v>
      </c>
      <c r="N43" s="103">
        <f>SUM(O43,+V43,+AC43)</f>
        <v>1328</v>
      </c>
      <c r="O43" s="103">
        <f>SUM(P43:U43)</f>
        <v>364</v>
      </c>
      <c r="P43" s="103">
        <v>364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964</v>
      </c>
      <c r="W43" s="103">
        <v>964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71</v>
      </c>
      <c r="AG43" s="103">
        <v>71</v>
      </c>
      <c r="AH43" s="103">
        <v>0</v>
      </c>
      <c r="AI43" s="103">
        <v>0</v>
      </c>
      <c r="AJ43" s="103">
        <f>SUM(AK43:AS43)</f>
        <v>71</v>
      </c>
      <c r="AK43" s="103">
        <v>0</v>
      </c>
      <c r="AL43" s="103">
        <v>0</v>
      </c>
      <c r="AM43" s="103">
        <v>71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47</v>
      </c>
      <c r="B44" s="113" t="s">
        <v>363</v>
      </c>
      <c r="C44" s="101" t="s">
        <v>364</v>
      </c>
      <c r="D44" s="103">
        <f>SUM(E44,+H44,+K44)</f>
        <v>2281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2281</v>
      </c>
      <c r="L44" s="103">
        <v>162</v>
      </c>
      <c r="M44" s="103">
        <v>2119</v>
      </c>
      <c r="N44" s="103">
        <f>SUM(O44,+V44,+AC44)</f>
        <v>2281</v>
      </c>
      <c r="O44" s="103">
        <f>SUM(P44:U44)</f>
        <v>162</v>
      </c>
      <c r="P44" s="103">
        <v>162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2119</v>
      </c>
      <c r="W44" s="103">
        <v>2119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123</v>
      </c>
      <c r="AG44" s="103">
        <v>123</v>
      </c>
      <c r="AH44" s="103">
        <v>0</v>
      </c>
      <c r="AI44" s="103">
        <v>0</v>
      </c>
      <c r="AJ44" s="103">
        <f>SUM(AK44:AS44)</f>
        <v>123</v>
      </c>
      <c r="AK44" s="103">
        <v>0</v>
      </c>
      <c r="AL44" s="103">
        <v>0</v>
      </c>
      <c r="AM44" s="103">
        <v>123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47</v>
      </c>
      <c r="B45" s="113" t="s">
        <v>366</v>
      </c>
      <c r="C45" s="101" t="s">
        <v>367</v>
      </c>
      <c r="D45" s="103">
        <f>SUM(E45,+H45,+K45)</f>
        <v>4964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4964</v>
      </c>
      <c r="L45" s="103">
        <v>968</v>
      </c>
      <c r="M45" s="103">
        <v>3996</v>
      </c>
      <c r="N45" s="103">
        <f>SUM(O45,+V45,+AC45)</f>
        <v>4964</v>
      </c>
      <c r="O45" s="103">
        <f>SUM(P45:U45)</f>
        <v>968</v>
      </c>
      <c r="P45" s="103">
        <v>968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3996</v>
      </c>
      <c r="W45" s="103">
        <v>3996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267</v>
      </c>
      <c r="AG45" s="103">
        <v>267</v>
      </c>
      <c r="AH45" s="103">
        <v>0</v>
      </c>
      <c r="AI45" s="103">
        <v>0</v>
      </c>
      <c r="AJ45" s="103">
        <f>SUM(AK45:AS45)</f>
        <v>267</v>
      </c>
      <c r="AK45" s="103">
        <v>0</v>
      </c>
      <c r="AL45" s="103">
        <v>0</v>
      </c>
      <c r="AM45" s="103">
        <v>267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47</v>
      </c>
      <c r="B46" s="113" t="s">
        <v>369</v>
      </c>
      <c r="C46" s="101" t="s">
        <v>370</v>
      </c>
      <c r="D46" s="103">
        <f>SUM(E46,+H46,+K46)</f>
        <v>7813</v>
      </c>
      <c r="E46" s="103">
        <f>SUM(F46:G46)</f>
        <v>407</v>
      </c>
      <c r="F46" s="103">
        <v>0</v>
      </c>
      <c r="G46" s="103">
        <v>407</v>
      </c>
      <c r="H46" s="103">
        <f>SUM(I46:J46)</f>
        <v>0</v>
      </c>
      <c r="I46" s="103">
        <v>0</v>
      </c>
      <c r="J46" s="103">
        <v>0</v>
      </c>
      <c r="K46" s="103">
        <f>SUM(L46:M46)</f>
        <v>7406</v>
      </c>
      <c r="L46" s="103">
        <v>1049</v>
      </c>
      <c r="M46" s="103">
        <v>6357</v>
      </c>
      <c r="N46" s="103">
        <f>SUM(O46,+V46,+AC46)</f>
        <v>7813</v>
      </c>
      <c r="O46" s="103">
        <f>SUM(P46:U46)</f>
        <v>1049</v>
      </c>
      <c r="P46" s="103">
        <v>1049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6764</v>
      </c>
      <c r="W46" s="103">
        <v>6764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25</v>
      </c>
      <c r="AG46" s="103">
        <v>25</v>
      </c>
      <c r="AH46" s="103">
        <v>0</v>
      </c>
      <c r="AI46" s="103">
        <v>0</v>
      </c>
      <c r="AJ46" s="103">
        <f>SUM(AK46:AS46)</f>
        <v>25</v>
      </c>
      <c r="AK46" s="103">
        <v>25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25</v>
      </c>
      <c r="AU46" s="103">
        <v>25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47</v>
      </c>
      <c r="B47" s="113" t="s">
        <v>372</v>
      </c>
      <c r="C47" s="101" t="s">
        <v>373</v>
      </c>
      <c r="D47" s="103">
        <f>SUM(E47,+H47,+K47)</f>
        <v>4040</v>
      </c>
      <c r="E47" s="103">
        <f>SUM(F47:G47)</f>
        <v>904</v>
      </c>
      <c r="F47" s="103">
        <v>549</v>
      </c>
      <c r="G47" s="103">
        <v>355</v>
      </c>
      <c r="H47" s="103">
        <f>SUM(I47:J47)</f>
        <v>0</v>
      </c>
      <c r="I47" s="103">
        <v>0</v>
      </c>
      <c r="J47" s="103">
        <v>0</v>
      </c>
      <c r="K47" s="103">
        <f>SUM(L47:M47)</f>
        <v>3136</v>
      </c>
      <c r="L47" s="103">
        <v>0</v>
      </c>
      <c r="M47" s="103">
        <v>3136</v>
      </c>
      <c r="N47" s="103">
        <f>SUM(O47,+V47,+AC47)</f>
        <v>4040</v>
      </c>
      <c r="O47" s="103">
        <f>SUM(P47:U47)</f>
        <v>549</v>
      </c>
      <c r="P47" s="103">
        <v>549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3491</v>
      </c>
      <c r="W47" s="103">
        <v>3491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12</v>
      </c>
      <c r="AG47" s="103">
        <v>12</v>
      </c>
      <c r="AH47" s="103">
        <v>0</v>
      </c>
      <c r="AI47" s="103">
        <v>0</v>
      </c>
      <c r="AJ47" s="103">
        <f>SUM(AK47:AS47)</f>
        <v>12</v>
      </c>
      <c r="AK47" s="103">
        <v>12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12</v>
      </c>
      <c r="AU47" s="103">
        <v>12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47</v>
      </c>
      <c r="B48" s="113" t="s">
        <v>375</v>
      </c>
      <c r="C48" s="101" t="s">
        <v>376</v>
      </c>
      <c r="D48" s="103">
        <f>SUM(E48,+H48,+K48)</f>
        <v>3445</v>
      </c>
      <c r="E48" s="103">
        <f>SUM(F48:G48)</f>
        <v>537</v>
      </c>
      <c r="F48" s="103">
        <v>502</v>
      </c>
      <c r="G48" s="103">
        <v>35</v>
      </c>
      <c r="H48" s="103">
        <f>SUM(I48:J48)</f>
        <v>0</v>
      </c>
      <c r="I48" s="103">
        <v>0</v>
      </c>
      <c r="J48" s="103">
        <v>0</v>
      </c>
      <c r="K48" s="103">
        <f>SUM(L48:M48)</f>
        <v>2908</v>
      </c>
      <c r="L48" s="103">
        <v>0</v>
      </c>
      <c r="M48" s="103">
        <v>2908</v>
      </c>
      <c r="N48" s="103">
        <f>SUM(O48,+V48,+AC48)</f>
        <v>3445</v>
      </c>
      <c r="O48" s="103">
        <f>SUM(P48:U48)</f>
        <v>502</v>
      </c>
      <c r="P48" s="103">
        <v>502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2943</v>
      </c>
      <c r="W48" s="103">
        <v>2943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12</v>
      </c>
      <c r="AG48" s="103">
        <v>12</v>
      </c>
      <c r="AH48" s="103">
        <v>0</v>
      </c>
      <c r="AI48" s="103">
        <v>0</v>
      </c>
      <c r="AJ48" s="103">
        <f>SUM(AK48:AS48)</f>
        <v>12</v>
      </c>
      <c r="AK48" s="103">
        <v>12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12</v>
      </c>
      <c r="AU48" s="103">
        <v>12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47</v>
      </c>
      <c r="B49" s="113" t="s">
        <v>378</v>
      </c>
      <c r="C49" s="101" t="s">
        <v>379</v>
      </c>
      <c r="D49" s="103">
        <f>SUM(E49,+H49,+K49)</f>
        <v>1969</v>
      </c>
      <c r="E49" s="103">
        <f>SUM(F49:G49)</f>
        <v>13</v>
      </c>
      <c r="F49" s="103">
        <v>0</v>
      </c>
      <c r="G49" s="103">
        <v>13</v>
      </c>
      <c r="H49" s="103">
        <f>SUM(I49:J49)</f>
        <v>0</v>
      </c>
      <c r="I49" s="103">
        <v>0</v>
      </c>
      <c r="J49" s="103">
        <v>0</v>
      </c>
      <c r="K49" s="103">
        <f>SUM(L49:M49)</f>
        <v>1956</v>
      </c>
      <c r="L49" s="103">
        <v>165</v>
      </c>
      <c r="M49" s="103">
        <v>1791</v>
      </c>
      <c r="N49" s="103">
        <f>SUM(O49,+V49,+AC49)</f>
        <v>1969</v>
      </c>
      <c r="O49" s="103">
        <f>SUM(P49:U49)</f>
        <v>165</v>
      </c>
      <c r="P49" s="103">
        <v>165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1804</v>
      </c>
      <c r="W49" s="103">
        <v>1804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6</v>
      </c>
      <c r="AG49" s="103">
        <v>6</v>
      </c>
      <c r="AH49" s="103">
        <v>0</v>
      </c>
      <c r="AI49" s="103">
        <v>0</v>
      </c>
      <c r="AJ49" s="103">
        <f>SUM(AK49:AS49)</f>
        <v>6</v>
      </c>
      <c r="AK49" s="103">
        <v>6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6</v>
      </c>
      <c r="AU49" s="103">
        <v>6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47</v>
      </c>
      <c r="B50" s="113" t="s">
        <v>381</v>
      </c>
      <c r="C50" s="101" t="s">
        <v>382</v>
      </c>
      <c r="D50" s="103">
        <f>SUM(E50,+H50,+K50)</f>
        <v>8919</v>
      </c>
      <c r="E50" s="103">
        <f>SUM(F50:G50)</f>
        <v>2265</v>
      </c>
      <c r="F50" s="103">
        <v>1979</v>
      </c>
      <c r="G50" s="103">
        <v>286</v>
      </c>
      <c r="H50" s="103">
        <f>SUM(I50:J50)</f>
        <v>0</v>
      </c>
      <c r="I50" s="103">
        <v>0</v>
      </c>
      <c r="J50" s="103">
        <v>0</v>
      </c>
      <c r="K50" s="103">
        <f>SUM(L50:M50)</f>
        <v>6654</v>
      </c>
      <c r="L50" s="103">
        <v>0</v>
      </c>
      <c r="M50" s="103">
        <v>6654</v>
      </c>
      <c r="N50" s="103">
        <f>SUM(O50,+V50,+AC50)</f>
        <v>8919</v>
      </c>
      <c r="O50" s="103">
        <f>SUM(P50:U50)</f>
        <v>1979</v>
      </c>
      <c r="P50" s="103">
        <v>1979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6940</v>
      </c>
      <c r="W50" s="103">
        <v>6940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83</v>
      </c>
      <c r="AG50" s="103">
        <v>83</v>
      </c>
      <c r="AH50" s="103">
        <v>0</v>
      </c>
      <c r="AI50" s="103">
        <v>0</v>
      </c>
      <c r="AJ50" s="103">
        <f>SUM(AK50:AS50)</f>
        <v>83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83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47</v>
      </c>
      <c r="B51" s="113" t="s">
        <v>384</v>
      </c>
      <c r="C51" s="101" t="s">
        <v>385</v>
      </c>
      <c r="D51" s="103">
        <f>SUM(E51,+H51,+K51)</f>
        <v>2881</v>
      </c>
      <c r="E51" s="103">
        <f>SUM(F51:G51)</f>
        <v>359</v>
      </c>
      <c r="F51" s="103">
        <v>323</v>
      </c>
      <c r="G51" s="103">
        <v>36</v>
      </c>
      <c r="H51" s="103">
        <f>SUM(I51:J51)</f>
        <v>0</v>
      </c>
      <c r="I51" s="103">
        <v>0</v>
      </c>
      <c r="J51" s="103">
        <v>0</v>
      </c>
      <c r="K51" s="103">
        <f>SUM(L51:M51)</f>
        <v>2522</v>
      </c>
      <c r="L51" s="103">
        <v>0</v>
      </c>
      <c r="M51" s="103">
        <v>2522</v>
      </c>
      <c r="N51" s="103">
        <f>SUM(O51,+V51,+AC51)</f>
        <v>2881</v>
      </c>
      <c r="O51" s="103">
        <f>SUM(P51:U51)</f>
        <v>323</v>
      </c>
      <c r="P51" s="103">
        <v>323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2558</v>
      </c>
      <c r="W51" s="103">
        <v>2558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21</v>
      </c>
      <c r="AG51" s="103">
        <v>21</v>
      </c>
      <c r="AH51" s="103">
        <v>0</v>
      </c>
      <c r="AI51" s="103">
        <v>0</v>
      </c>
      <c r="AJ51" s="103">
        <f>SUM(AK51:AS51)</f>
        <v>21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21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47</v>
      </c>
      <c r="B52" s="113" t="s">
        <v>387</v>
      </c>
      <c r="C52" s="101" t="s">
        <v>388</v>
      </c>
      <c r="D52" s="103">
        <f>SUM(E52,+H52,+K52)</f>
        <v>3046</v>
      </c>
      <c r="E52" s="103">
        <f>SUM(F52:G52)</f>
        <v>496</v>
      </c>
      <c r="F52" s="103">
        <v>460</v>
      </c>
      <c r="G52" s="103">
        <v>36</v>
      </c>
      <c r="H52" s="103">
        <f>SUM(I52:J52)</f>
        <v>0</v>
      </c>
      <c r="I52" s="103">
        <v>0</v>
      </c>
      <c r="J52" s="103">
        <v>0</v>
      </c>
      <c r="K52" s="103">
        <f>SUM(L52:M52)</f>
        <v>2550</v>
      </c>
      <c r="L52" s="103">
        <v>0</v>
      </c>
      <c r="M52" s="103">
        <v>2550</v>
      </c>
      <c r="N52" s="103">
        <f>SUM(O52,+V52,+AC52)</f>
        <v>3046</v>
      </c>
      <c r="O52" s="103">
        <f>SUM(P52:U52)</f>
        <v>460</v>
      </c>
      <c r="P52" s="103">
        <v>460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2586</v>
      </c>
      <c r="W52" s="103">
        <v>2586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25</v>
      </c>
      <c r="AG52" s="103">
        <v>25</v>
      </c>
      <c r="AH52" s="103">
        <v>0</v>
      </c>
      <c r="AI52" s="103">
        <v>0</v>
      </c>
      <c r="AJ52" s="103">
        <f>SUM(AK52:AS52)</f>
        <v>25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25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47</v>
      </c>
      <c r="B53" s="113" t="s">
        <v>390</v>
      </c>
      <c r="C53" s="101" t="s">
        <v>391</v>
      </c>
      <c r="D53" s="103">
        <f>SUM(E53,+H53,+K53)</f>
        <v>2510</v>
      </c>
      <c r="E53" s="103">
        <f>SUM(F53:G53)</f>
        <v>440</v>
      </c>
      <c r="F53" s="103">
        <v>420</v>
      </c>
      <c r="G53" s="103">
        <v>20</v>
      </c>
      <c r="H53" s="103">
        <f>SUM(I53:J53)</f>
        <v>0</v>
      </c>
      <c r="I53" s="103">
        <v>0</v>
      </c>
      <c r="J53" s="103">
        <v>0</v>
      </c>
      <c r="K53" s="103">
        <f>SUM(L53:M53)</f>
        <v>2070</v>
      </c>
      <c r="L53" s="103">
        <v>0</v>
      </c>
      <c r="M53" s="103">
        <v>2070</v>
      </c>
      <c r="N53" s="103">
        <f>SUM(O53,+V53,+AC53)</f>
        <v>2510</v>
      </c>
      <c r="O53" s="103">
        <f>SUM(P53:U53)</f>
        <v>420</v>
      </c>
      <c r="P53" s="103">
        <v>420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2090</v>
      </c>
      <c r="W53" s="103">
        <v>2090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21</v>
      </c>
      <c r="AG53" s="103">
        <v>21</v>
      </c>
      <c r="AH53" s="103">
        <v>0</v>
      </c>
      <c r="AI53" s="103">
        <v>0</v>
      </c>
      <c r="AJ53" s="103">
        <f>SUM(AK53:AS53)</f>
        <v>21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21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47</v>
      </c>
      <c r="B54" s="113" t="s">
        <v>393</v>
      </c>
      <c r="C54" s="101" t="s">
        <v>394</v>
      </c>
      <c r="D54" s="103">
        <f>SUM(E54,+H54,+K54)</f>
        <v>2410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2410</v>
      </c>
      <c r="L54" s="103">
        <v>354</v>
      </c>
      <c r="M54" s="103">
        <v>2056</v>
      </c>
      <c r="N54" s="103">
        <f>SUM(O54,+V54,+AC54)</f>
        <v>2410</v>
      </c>
      <c r="O54" s="103">
        <f>SUM(P54:U54)</f>
        <v>354</v>
      </c>
      <c r="P54" s="103">
        <v>354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2056</v>
      </c>
      <c r="W54" s="103">
        <v>2056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0</v>
      </c>
      <c r="AG54" s="103">
        <v>0</v>
      </c>
      <c r="AH54" s="103">
        <v>0</v>
      </c>
      <c r="AI54" s="103">
        <v>0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47</v>
      </c>
      <c r="B55" s="113" t="s">
        <v>396</v>
      </c>
      <c r="C55" s="101" t="s">
        <v>397</v>
      </c>
      <c r="D55" s="103">
        <f>SUM(E55,+H55,+K55)</f>
        <v>5839</v>
      </c>
      <c r="E55" s="103">
        <f>SUM(F55:G55)</f>
        <v>5839</v>
      </c>
      <c r="F55" s="103">
        <v>1434</v>
      </c>
      <c r="G55" s="103">
        <v>4405</v>
      </c>
      <c r="H55" s="103">
        <f>SUM(I55:J55)</f>
        <v>0</v>
      </c>
      <c r="I55" s="103">
        <v>0</v>
      </c>
      <c r="J55" s="103">
        <v>0</v>
      </c>
      <c r="K55" s="103">
        <f>SUM(L55:M55)</f>
        <v>0</v>
      </c>
      <c r="L55" s="103">
        <v>0</v>
      </c>
      <c r="M55" s="103">
        <v>0</v>
      </c>
      <c r="N55" s="103">
        <f>SUM(O55,+V55,+AC55)</f>
        <v>5839</v>
      </c>
      <c r="O55" s="103">
        <f>SUM(P55:U55)</f>
        <v>1434</v>
      </c>
      <c r="P55" s="103">
        <v>1434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4405</v>
      </c>
      <c r="W55" s="103">
        <v>4405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3</v>
      </c>
      <c r="AG55" s="103">
        <v>3</v>
      </c>
      <c r="AH55" s="103">
        <v>0</v>
      </c>
      <c r="AI55" s="103">
        <v>0</v>
      </c>
      <c r="AJ55" s="103">
        <f>SUM(AK55:AS55)</f>
        <v>3</v>
      </c>
      <c r="AK55" s="103">
        <v>0</v>
      </c>
      <c r="AL55" s="103">
        <v>0</v>
      </c>
      <c r="AM55" s="103">
        <v>3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47</v>
      </c>
      <c r="B56" s="113" t="s">
        <v>399</v>
      </c>
      <c r="C56" s="101" t="s">
        <v>400</v>
      </c>
      <c r="D56" s="103">
        <f>SUM(E56,+H56,+K56)</f>
        <v>5255</v>
      </c>
      <c r="E56" s="103">
        <f>SUM(F56:G56)</f>
        <v>5255</v>
      </c>
      <c r="F56" s="103">
        <v>1131</v>
      </c>
      <c r="G56" s="103">
        <v>4124</v>
      </c>
      <c r="H56" s="103">
        <f>SUM(I56:J56)</f>
        <v>0</v>
      </c>
      <c r="I56" s="103">
        <v>0</v>
      </c>
      <c r="J56" s="103">
        <v>0</v>
      </c>
      <c r="K56" s="103">
        <f>SUM(L56:M56)</f>
        <v>0</v>
      </c>
      <c r="L56" s="103">
        <v>0</v>
      </c>
      <c r="M56" s="103">
        <v>0</v>
      </c>
      <c r="N56" s="103">
        <f>SUM(O56,+V56,+AC56)</f>
        <v>5255</v>
      </c>
      <c r="O56" s="103">
        <f>SUM(P56:U56)</f>
        <v>1131</v>
      </c>
      <c r="P56" s="103">
        <v>1131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4124</v>
      </c>
      <c r="W56" s="103">
        <v>4124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2</v>
      </c>
      <c r="AG56" s="103">
        <v>2</v>
      </c>
      <c r="AH56" s="103">
        <v>0</v>
      </c>
      <c r="AI56" s="103">
        <v>0</v>
      </c>
      <c r="AJ56" s="103">
        <f>SUM(AK56:AS56)</f>
        <v>2</v>
      </c>
      <c r="AK56" s="103">
        <v>0</v>
      </c>
      <c r="AL56" s="103">
        <v>0</v>
      </c>
      <c r="AM56" s="103">
        <v>2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47</v>
      </c>
      <c r="B57" s="113" t="s">
        <v>402</v>
      </c>
      <c r="C57" s="101" t="s">
        <v>403</v>
      </c>
      <c r="D57" s="103">
        <f>SUM(E57,+H57,+K57)</f>
        <v>2150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2150</v>
      </c>
      <c r="L57" s="103">
        <v>346</v>
      </c>
      <c r="M57" s="103">
        <v>1804</v>
      </c>
      <c r="N57" s="103">
        <f>SUM(O57,+V57,+AC57)</f>
        <v>2150</v>
      </c>
      <c r="O57" s="103">
        <f>SUM(P57:U57)</f>
        <v>346</v>
      </c>
      <c r="P57" s="103">
        <v>346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1804</v>
      </c>
      <c r="W57" s="103">
        <v>1804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47</v>
      </c>
      <c r="B58" s="113" t="s">
        <v>405</v>
      </c>
      <c r="C58" s="101" t="s">
        <v>406</v>
      </c>
      <c r="D58" s="103">
        <f>SUM(E58,+H58,+K58)</f>
        <v>1322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1322</v>
      </c>
      <c r="L58" s="103">
        <v>425</v>
      </c>
      <c r="M58" s="103">
        <v>897</v>
      </c>
      <c r="N58" s="103">
        <f>SUM(O58,+V58,+AC58)</f>
        <v>1322</v>
      </c>
      <c r="O58" s="103">
        <f>SUM(P58:U58)</f>
        <v>425</v>
      </c>
      <c r="P58" s="103">
        <v>425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897</v>
      </c>
      <c r="W58" s="103">
        <v>897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47</v>
      </c>
      <c r="B59" s="113" t="s">
        <v>408</v>
      </c>
      <c r="C59" s="101" t="s">
        <v>409</v>
      </c>
      <c r="D59" s="103">
        <f>SUM(E59,+H59,+K59)</f>
        <v>1744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1744</v>
      </c>
      <c r="L59" s="103">
        <v>549</v>
      </c>
      <c r="M59" s="103">
        <v>1195</v>
      </c>
      <c r="N59" s="103">
        <f>SUM(O59,+V59,+AC59)</f>
        <v>1747</v>
      </c>
      <c r="O59" s="103">
        <f>SUM(P59:U59)</f>
        <v>549</v>
      </c>
      <c r="P59" s="103">
        <v>549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1195</v>
      </c>
      <c r="W59" s="103">
        <v>1195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3</v>
      </c>
      <c r="AD59" s="103">
        <v>3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47</v>
      </c>
      <c r="B60" s="113" t="s">
        <v>411</v>
      </c>
      <c r="C60" s="101" t="s">
        <v>412</v>
      </c>
      <c r="D60" s="103">
        <f>SUM(E60,+H60,+K60)</f>
        <v>693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693</v>
      </c>
      <c r="L60" s="103">
        <v>150</v>
      </c>
      <c r="M60" s="103">
        <v>543</v>
      </c>
      <c r="N60" s="103">
        <f>SUM(O60,+V60,+AC60)</f>
        <v>693</v>
      </c>
      <c r="O60" s="103">
        <f>SUM(P60:U60)</f>
        <v>150</v>
      </c>
      <c r="P60" s="103">
        <v>150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543</v>
      </c>
      <c r="W60" s="103">
        <v>543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47</v>
      </c>
      <c r="B61" s="113" t="s">
        <v>414</v>
      </c>
      <c r="C61" s="101" t="s">
        <v>415</v>
      </c>
      <c r="D61" s="103">
        <f>SUM(E61,+H61,+K61)</f>
        <v>370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370</v>
      </c>
      <c r="L61" s="103">
        <v>250</v>
      </c>
      <c r="M61" s="103">
        <v>120</v>
      </c>
      <c r="N61" s="103">
        <f>SUM(O61,+V61,+AC61)</f>
        <v>370</v>
      </c>
      <c r="O61" s="103">
        <f>SUM(P61:U61)</f>
        <v>250</v>
      </c>
      <c r="P61" s="103">
        <v>250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120</v>
      </c>
      <c r="W61" s="103">
        <v>120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47</v>
      </c>
      <c r="B62" s="113" t="s">
        <v>417</v>
      </c>
      <c r="C62" s="101" t="s">
        <v>418</v>
      </c>
      <c r="D62" s="103">
        <f>SUM(E62,+H62,+K62)</f>
        <v>144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144</v>
      </c>
      <c r="L62" s="103">
        <v>133</v>
      </c>
      <c r="M62" s="103">
        <v>11</v>
      </c>
      <c r="N62" s="103">
        <f>SUM(O62,+V62,+AC62)</f>
        <v>144</v>
      </c>
      <c r="O62" s="103">
        <f>SUM(P62:U62)</f>
        <v>133</v>
      </c>
      <c r="P62" s="103">
        <v>133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11</v>
      </c>
      <c r="W62" s="103">
        <v>0</v>
      </c>
      <c r="X62" s="103">
        <v>11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0</v>
      </c>
      <c r="AG62" s="103">
        <v>0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47</v>
      </c>
      <c r="B63" s="113" t="s">
        <v>420</v>
      </c>
      <c r="C63" s="101" t="s">
        <v>421</v>
      </c>
      <c r="D63" s="103">
        <f>SUM(E63,+H63,+K63)</f>
        <v>4106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4106</v>
      </c>
      <c r="L63" s="103">
        <v>977</v>
      </c>
      <c r="M63" s="103">
        <v>3129</v>
      </c>
      <c r="N63" s="103">
        <f>SUM(O63,+V63,+AC63)</f>
        <v>4106</v>
      </c>
      <c r="O63" s="103">
        <f>SUM(P63:U63)</f>
        <v>977</v>
      </c>
      <c r="P63" s="103">
        <v>977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3129</v>
      </c>
      <c r="W63" s="103">
        <v>3129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47</v>
      </c>
      <c r="B64" s="113" t="s">
        <v>423</v>
      </c>
      <c r="C64" s="101" t="s">
        <v>424</v>
      </c>
      <c r="D64" s="103">
        <f>SUM(E64,+H64,+K64)</f>
        <v>614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614</v>
      </c>
      <c r="L64" s="103">
        <v>110</v>
      </c>
      <c r="M64" s="103">
        <v>504</v>
      </c>
      <c r="N64" s="103">
        <f>SUM(O64,+V64,+AC64)</f>
        <v>614</v>
      </c>
      <c r="O64" s="103">
        <f>SUM(P64:U64)</f>
        <v>110</v>
      </c>
      <c r="P64" s="103">
        <v>110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504</v>
      </c>
      <c r="W64" s="103">
        <v>504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47</v>
      </c>
      <c r="B65" s="113" t="s">
        <v>426</v>
      </c>
      <c r="C65" s="101" t="s">
        <v>427</v>
      </c>
      <c r="D65" s="103">
        <f>SUM(E65,+H65,+K65)</f>
        <v>2871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2871</v>
      </c>
      <c r="L65" s="103">
        <v>633</v>
      </c>
      <c r="M65" s="103">
        <v>2238</v>
      </c>
      <c r="N65" s="103">
        <f>SUM(O65,+V65,+AC65)</f>
        <v>2871</v>
      </c>
      <c r="O65" s="103">
        <f>SUM(P65:U65)</f>
        <v>633</v>
      </c>
      <c r="P65" s="103">
        <v>633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2238</v>
      </c>
      <c r="W65" s="103">
        <v>2238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47</v>
      </c>
      <c r="B66" s="113" t="s">
        <v>429</v>
      </c>
      <c r="C66" s="101" t="s">
        <v>430</v>
      </c>
      <c r="D66" s="103">
        <f>SUM(E66,+H66,+K66)</f>
        <v>2052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2052</v>
      </c>
      <c r="L66" s="103">
        <v>1755</v>
      </c>
      <c r="M66" s="103">
        <v>297</v>
      </c>
      <c r="N66" s="103">
        <f>SUM(O66,+V66,+AC66)</f>
        <v>2052</v>
      </c>
      <c r="O66" s="103">
        <f>SUM(P66:U66)</f>
        <v>1755</v>
      </c>
      <c r="P66" s="103">
        <v>1755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297</v>
      </c>
      <c r="W66" s="103">
        <v>297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66">
    <sortCondition ref="A8:A66"/>
    <sortCondition ref="B8:B66"/>
    <sortCondition ref="C8:C6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07207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07208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07213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07214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07301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07303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07322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07342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07344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07362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07364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07367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07368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07402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07405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07407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07408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07421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07422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07423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07444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07445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07446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07447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07461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07464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07465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07466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07481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07482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07483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07484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07501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07502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07503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07504</v>
      </c>
      <c r="AG53" s="11">
        <v>53</v>
      </c>
    </row>
    <row r="54" spans="27:36">
      <c r="AF54" s="11" t="str">
        <f>+水洗化人口等!B54</f>
        <v>07505</v>
      </c>
      <c r="AG54" s="11">
        <v>54</v>
      </c>
    </row>
    <row r="55" spans="27:36">
      <c r="AF55" s="11" t="str">
        <f>+水洗化人口等!B55</f>
        <v>07521</v>
      </c>
      <c r="AG55" s="11">
        <v>55</v>
      </c>
    </row>
    <row r="56" spans="27:36">
      <c r="AF56" s="11" t="str">
        <f>+水洗化人口等!B56</f>
        <v>07522</v>
      </c>
      <c r="AG56" s="11">
        <v>56</v>
      </c>
    </row>
    <row r="57" spans="27:36">
      <c r="AF57" s="11" t="str">
        <f>+水洗化人口等!B57</f>
        <v>07541</v>
      </c>
      <c r="AG57" s="11">
        <v>57</v>
      </c>
    </row>
    <row r="58" spans="27:36">
      <c r="AF58" s="11" t="str">
        <f>+水洗化人口等!B58</f>
        <v>07542</v>
      </c>
      <c r="AG58" s="11">
        <v>58</v>
      </c>
    </row>
    <row r="59" spans="27:36">
      <c r="AF59" s="11" t="str">
        <f>+水洗化人口等!B59</f>
        <v>07543</v>
      </c>
      <c r="AG59" s="11">
        <v>59</v>
      </c>
    </row>
    <row r="60" spans="27:36">
      <c r="AF60" s="11" t="str">
        <f>+水洗化人口等!B60</f>
        <v>07544</v>
      </c>
      <c r="AG60" s="11">
        <v>60</v>
      </c>
    </row>
    <row r="61" spans="27:36">
      <c r="AF61" s="11" t="str">
        <f>+水洗化人口等!B61</f>
        <v>07545</v>
      </c>
      <c r="AG61" s="11">
        <v>61</v>
      </c>
    </row>
    <row r="62" spans="27:36">
      <c r="AF62" s="11" t="str">
        <f>+水洗化人口等!B62</f>
        <v>07546</v>
      </c>
      <c r="AG62" s="11">
        <v>62</v>
      </c>
    </row>
    <row r="63" spans="27:36">
      <c r="AF63" s="11" t="str">
        <f>+水洗化人口等!B63</f>
        <v>07547</v>
      </c>
      <c r="AG63" s="11">
        <v>63</v>
      </c>
    </row>
    <row r="64" spans="27:36">
      <c r="AF64" s="11" t="str">
        <f>+水洗化人口等!B64</f>
        <v>07548</v>
      </c>
      <c r="AG64" s="11">
        <v>64</v>
      </c>
    </row>
    <row r="65" spans="32:33">
      <c r="AF65" s="11" t="str">
        <f>+水洗化人口等!B65</f>
        <v>07561</v>
      </c>
      <c r="AG65" s="11">
        <v>65</v>
      </c>
    </row>
    <row r="66" spans="32:33">
      <c r="AF66" s="11" t="str">
        <f>+水洗化人口等!B66</f>
        <v>07564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2018-02-21T01:24:32Z</dcterms:modified>
</cp:coreProperties>
</file>