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19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'災害廃棄物事業経費（市町村）'!$2:$26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H32" i="4"/>
  <c r="CG32" i="4"/>
  <c r="CE32" i="4"/>
  <c r="CD32" i="4"/>
  <c r="CC32" i="4"/>
  <c r="CB32" i="4"/>
  <c r="BZ32" i="4"/>
  <c r="BY32" i="4"/>
  <c r="BX32" i="4"/>
  <c r="BV32" i="4"/>
  <c r="BU32" i="4"/>
  <c r="BT32" i="4"/>
  <c r="BS32" i="4"/>
  <c r="BR32" i="4"/>
  <c r="BN32" i="4"/>
  <c r="BM32" i="4"/>
  <c r="BL32" i="4"/>
  <c r="BK32" i="4"/>
  <c r="M32" i="3"/>
  <c r="DH13" i="2"/>
  <c r="DF13" i="2"/>
  <c r="DC13" i="2"/>
  <c r="BZ13" i="2"/>
  <c r="CY13" i="2"/>
  <c r="BU13" i="2"/>
  <c r="CU13" i="2"/>
  <c r="CT13" i="2"/>
  <c r="CO13" i="2"/>
  <c r="CL13" i="2"/>
  <c r="BH13" i="2"/>
  <c r="DI13" i="2"/>
  <c r="DE13" i="2"/>
  <c r="DD13" i="2"/>
  <c r="DA13" i="2"/>
  <c r="CZ13" i="2"/>
  <c r="AS13" i="2"/>
  <c r="CV13" i="2"/>
  <c r="CS13" i="2"/>
  <c r="AN13" i="2"/>
  <c r="CN13" i="2"/>
  <c r="CM13" i="2"/>
  <c r="AF13" i="2"/>
  <c r="AE13" i="2" s="1"/>
  <c r="N13" i="2"/>
  <c r="M13" i="2" s="1"/>
  <c r="E12" i="6"/>
  <c r="D12" i="6"/>
  <c r="CH31" i="4"/>
  <c r="CG31" i="4"/>
  <c r="CE31" i="4"/>
  <c r="CD31" i="4"/>
  <c r="CC31" i="4"/>
  <c r="CB31" i="4"/>
  <c r="BZ31" i="4"/>
  <c r="BY31" i="4"/>
  <c r="BX31" i="4"/>
  <c r="BU31" i="4"/>
  <c r="BT31" i="4"/>
  <c r="BS31" i="4"/>
  <c r="BR31" i="4"/>
  <c r="BQ31" i="4"/>
  <c r="BN31" i="4"/>
  <c r="BM31" i="4"/>
  <c r="BL31" i="4"/>
  <c r="BK31" i="4"/>
  <c r="M31" i="3"/>
  <c r="D31" i="3"/>
  <c r="DI12" i="2"/>
  <c r="DE12" i="2"/>
  <c r="DD12" i="2"/>
  <c r="BZ12" i="2"/>
  <c r="DA12" i="2"/>
  <c r="CZ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CO12" i="2"/>
  <c r="CL12" i="2"/>
  <c r="AF12" i="2"/>
  <c r="E12" i="2"/>
  <c r="D12" i="2" s="1"/>
  <c r="E11" i="6"/>
  <c r="D11" i="6"/>
  <c r="CH30" i="4"/>
  <c r="CG30" i="4"/>
  <c r="CE30" i="4"/>
  <c r="CD30" i="4"/>
  <c r="CC30" i="4"/>
  <c r="CB30" i="4"/>
  <c r="BZ30" i="4"/>
  <c r="BY30" i="4"/>
  <c r="BX30" i="4"/>
  <c r="BV30" i="4"/>
  <c r="BU30" i="4"/>
  <c r="BT30" i="4"/>
  <c r="BS30" i="4"/>
  <c r="BR30" i="4"/>
  <c r="BN30" i="4"/>
  <c r="BM30" i="4"/>
  <c r="BL30" i="4"/>
  <c r="BK30" i="4"/>
  <c r="M30" i="3"/>
  <c r="DC11" i="2"/>
  <c r="DI11" i="2"/>
  <c r="DE11" i="2"/>
  <c r="DD11" i="2"/>
  <c r="BZ11" i="2"/>
  <c r="DA11" i="2"/>
  <c r="CZ11" i="2"/>
  <c r="CV11" i="2"/>
  <c r="CS11" i="2"/>
  <c r="BP11" i="2"/>
  <c r="CN11" i="2"/>
  <c r="CM11" i="2"/>
  <c r="DH11" i="2"/>
  <c r="DF11" i="2"/>
  <c r="AX11" i="2"/>
  <c r="CY11" i="2"/>
  <c r="AS11" i="2"/>
  <c r="CU11" i="2"/>
  <c r="CT11" i="2"/>
  <c r="AN11" i="2"/>
  <c r="CO11" i="2"/>
  <c r="CL11" i="2"/>
  <c r="AF11" i="2"/>
  <c r="E11" i="2"/>
  <c r="D11" i="2" s="1"/>
  <c r="E10" i="6"/>
  <c r="D10" i="6"/>
  <c r="CH29" i="4"/>
  <c r="CG29" i="4"/>
  <c r="CE29" i="4"/>
  <c r="CD29" i="4"/>
  <c r="CC29" i="4"/>
  <c r="CB29" i="4"/>
  <c r="BZ29" i="4"/>
  <c r="BY29" i="4"/>
  <c r="BX29" i="4"/>
  <c r="BV29" i="4"/>
  <c r="BU29" i="4"/>
  <c r="BT29" i="4"/>
  <c r="BS29" i="4"/>
  <c r="BR29" i="4"/>
  <c r="BN29" i="4"/>
  <c r="BM29" i="4"/>
  <c r="BL29" i="4"/>
  <c r="BK29" i="4"/>
  <c r="M29" i="3"/>
  <c r="D29" i="3"/>
  <c r="DC10" i="2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O10" i="2"/>
  <c r="CL10" i="2"/>
  <c r="AF10" i="2"/>
  <c r="E10" i="2"/>
  <c r="D10" i="2" s="1"/>
  <c r="E9" i="6"/>
  <c r="D9" i="6"/>
  <c r="CH28" i="4"/>
  <c r="CG28" i="4"/>
  <c r="CE28" i="4"/>
  <c r="CD28" i="4"/>
  <c r="CC28" i="4"/>
  <c r="CB28" i="4"/>
  <c r="BZ28" i="4"/>
  <c r="BY28" i="4"/>
  <c r="BX28" i="4"/>
  <c r="BV28" i="4"/>
  <c r="BU28" i="4"/>
  <c r="BT28" i="4"/>
  <c r="BS28" i="4"/>
  <c r="BR28" i="4"/>
  <c r="BN28" i="4"/>
  <c r="BM28" i="4"/>
  <c r="BL28" i="4"/>
  <c r="BK28" i="4"/>
  <c r="M28" i="3"/>
  <c r="D28" i="3"/>
  <c r="DC9" i="2"/>
  <c r="DI9" i="2"/>
  <c r="DE9" i="2"/>
  <c r="DD9" i="2"/>
  <c r="BZ9" i="2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E9" i="2"/>
  <c r="D9" i="2" s="1"/>
  <c r="D8" i="6"/>
  <c r="E8" i="6"/>
  <c r="CB27" i="4"/>
  <c r="CH27" i="4"/>
  <c r="CG27" i="4"/>
  <c r="CE27" i="4"/>
  <c r="CD27" i="4"/>
  <c r="CC27" i="4"/>
  <c r="CA27" i="4"/>
  <c r="BZ27" i="4"/>
  <c r="BY27" i="4"/>
  <c r="BX27" i="4"/>
  <c r="BV27" i="4"/>
  <c r="BU27" i="4"/>
  <c r="BT27" i="4"/>
  <c r="BS27" i="4"/>
  <c r="BR27" i="4"/>
  <c r="BN27" i="4"/>
  <c r="BM27" i="4"/>
  <c r="BL27" i="4"/>
  <c r="BK27" i="4"/>
  <c r="M27" i="3"/>
  <c r="D27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C26" i="4"/>
  <c r="CH26" i="4"/>
  <c r="CG26" i="4"/>
  <c r="CF26" i="4"/>
  <c r="CE26" i="4"/>
  <c r="CD26" i="4"/>
  <c r="BZ26" i="4"/>
  <c r="BY26" i="4"/>
  <c r="BX26" i="4"/>
  <c r="BW26" i="4"/>
  <c r="BU26" i="4"/>
  <c r="BS26" i="4"/>
  <c r="BR26" i="4"/>
  <c r="BO26" i="4"/>
  <c r="BN26" i="4"/>
  <c r="BM26" i="4"/>
  <c r="BK26" i="4"/>
  <c r="BJ26" i="4"/>
  <c r="DD26" i="1"/>
  <c r="DI26" i="1"/>
  <c r="DH26" i="1"/>
  <c r="DG26" i="1"/>
  <c r="DF26" i="1"/>
  <c r="DE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BY24" i="4"/>
  <c r="CH24" i="4"/>
  <c r="CG24" i="4"/>
  <c r="CF24" i="4"/>
  <c r="CE24" i="4"/>
  <c r="CD24" i="4"/>
  <c r="CC24" i="4"/>
  <c r="BZ24" i="4"/>
  <c r="BX24" i="4"/>
  <c r="BW24" i="4"/>
  <c r="BU24" i="4"/>
  <c r="BS24" i="4"/>
  <c r="BR24" i="4"/>
  <c r="BO24" i="4"/>
  <c r="BN24" i="4"/>
  <c r="BM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BM21" i="4"/>
  <c r="CH21" i="4"/>
  <c r="CG21" i="4"/>
  <c r="CF21" i="4"/>
  <c r="CE21" i="4"/>
  <c r="CD21" i="4"/>
  <c r="CC21" i="4"/>
  <c r="BZ21" i="4"/>
  <c r="BY21" i="4"/>
  <c r="BX21" i="4"/>
  <c r="BW21" i="4"/>
  <c r="BU21" i="4"/>
  <c r="BS21" i="4"/>
  <c r="BR21" i="4"/>
  <c r="BO21" i="4"/>
  <c r="BN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D20" i="5"/>
  <c r="Q20" i="5"/>
  <c r="N20" i="5"/>
  <c r="H20" i="5"/>
  <c r="G20" i="5"/>
  <c r="E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BZ20" i="1"/>
  <c r="DD20" i="1"/>
  <c r="DC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BH20" i="1"/>
  <c r="AX20" i="1"/>
  <c r="DA20" i="1"/>
  <c r="AS20" i="1"/>
  <c r="AN20" i="1"/>
  <c r="AF20" i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DD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BX18" i="4"/>
  <c r="CH18" i="4"/>
  <c r="CG18" i="4"/>
  <c r="CF18" i="4"/>
  <c r="CE18" i="4"/>
  <c r="CD18" i="4"/>
  <c r="CC18" i="4"/>
  <c r="BZ18" i="4"/>
  <c r="BY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D16" i="5"/>
  <c r="Q16" i="5"/>
  <c r="N16" i="5"/>
  <c r="H16" i="5"/>
  <c r="G16" i="5"/>
  <c r="E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BJ16" i="4"/>
  <c r="M16" i="3"/>
  <c r="CZ16" i="1"/>
  <c r="DI16" i="1"/>
  <c r="DH16" i="1"/>
  <c r="DG16" i="1"/>
  <c r="DF16" i="1"/>
  <c r="DE16" i="1"/>
  <c r="DD16" i="1"/>
  <c r="BZ16" i="1"/>
  <c r="DB16" i="1" s="1"/>
  <c r="DA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BU15" i="1"/>
  <c r="CX15" i="1"/>
  <c r="CV15" i="1"/>
  <c r="BP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BU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S12" i="4"/>
  <c r="BR12" i="4"/>
  <c r="BO12" i="4"/>
  <c r="BN12" i="4"/>
  <c r="BM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P11" i="1"/>
  <c r="CN11" i="1"/>
  <c r="CM11" i="1"/>
  <c r="CL11" i="1"/>
  <c r="BH11" i="1"/>
  <c r="DI11" i="1"/>
  <c r="AX11" i="1"/>
  <c r="AS11" i="1"/>
  <c r="AN11" i="1"/>
  <c r="AF11" i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BU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C9" i="4"/>
  <c r="CB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DI9" i="1"/>
  <c r="DH9" i="1"/>
  <c r="DG9" i="1"/>
  <c r="DF9" i="1"/>
  <c r="BZ9" i="1"/>
  <c r="DD9" i="1"/>
  <c r="DC9" i="1"/>
  <c r="DA9" i="1"/>
  <c r="CZ9" i="1"/>
  <c r="CY9" i="1"/>
  <c r="CX9" i="1"/>
  <c r="BU9" i="1"/>
  <c r="CV9" i="1"/>
  <c r="CU9" i="1"/>
  <c r="CT9" i="1"/>
  <c r="CS9" i="1"/>
  <c r="CP9" i="1"/>
  <c r="CN9" i="1"/>
  <c r="CM9" i="1"/>
  <c r="CL9" i="1"/>
  <c r="BH9" i="1"/>
  <c r="AX9" i="1"/>
  <c r="AS9" i="1"/>
  <c r="AN9" i="1"/>
  <c r="AF9" i="1"/>
  <c r="N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BU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DB10" i="2" l="1"/>
  <c r="BI32" i="4"/>
  <c r="BQ32" i="4"/>
  <c r="CA32" i="4"/>
  <c r="BJ32" i="4"/>
  <c r="BW32" i="4"/>
  <c r="BP32" i="4"/>
  <c r="D32" i="3"/>
  <c r="CJ13" i="2"/>
  <c r="CW13" i="2"/>
  <c r="E13" i="2"/>
  <c r="AX13" i="2"/>
  <c r="DB13" i="2" s="1"/>
  <c r="BG13" i="2"/>
  <c r="CI13" i="2" s="1"/>
  <c r="BP13" i="2"/>
  <c r="CK13" i="2"/>
  <c r="CX13" i="2"/>
  <c r="BI31" i="4"/>
  <c r="BV31" i="4"/>
  <c r="CA31" i="4"/>
  <c r="BJ31" i="4"/>
  <c r="BW31" i="4"/>
  <c r="DB12" i="2"/>
  <c r="AM12" i="2"/>
  <c r="CK12" i="2"/>
  <c r="CX12" i="2"/>
  <c r="N12" i="2"/>
  <c r="M12" i="2" s="1"/>
  <c r="BH12" i="2"/>
  <c r="BU12" i="2"/>
  <c r="CW12" i="2" s="1"/>
  <c r="AE12" i="2"/>
  <c r="CR12" i="2"/>
  <c r="BI30" i="4"/>
  <c r="BQ30" i="4"/>
  <c r="CA30" i="4"/>
  <c r="BJ30" i="4"/>
  <c r="BW30" i="4"/>
  <c r="D30" i="3"/>
  <c r="DB11" i="2"/>
  <c r="AM11" i="2"/>
  <c r="CK11" i="2"/>
  <c r="BH11" i="2"/>
  <c r="BU11" i="2"/>
  <c r="CW11" i="2" s="1"/>
  <c r="AE11" i="2"/>
  <c r="BF11" i="2" s="1"/>
  <c r="CR11" i="2"/>
  <c r="CX11" i="2"/>
  <c r="N11" i="2"/>
  <c r="M11" i="2" s="1"/>
  <c r="BI29" i="4"/>
  <c r="BQ29" i="4"/>
  <c r="CA29" i="4"/>
  <c r="BJ29" i="4"/>
  <c r="BW29" i="4"/>
  <c r="AM10" i="2"/>
  <c r="CK10" i="2"/>
  <c r="CX10" i="2"/>
  <c r="BH10" i="2"/>
  <c r="BU10" i="2"/>
  <c r="CW10" i="2" s="1"/>
  <c r="AE10" i="2"/>
  <c r="CR10" i="2"/>
  <c r="N10" i="2"/>
  <c r="M10" i="2" s="1"/>
  <c r="BI28" i="4"/>
  <c r="BQ28" i="4"/>
  <c r="CA28" i="4"/>
  <c r="BJ28" i="4"/>
  <c r="BW28" i="4"/>
  <c r="BP28" i="4"/>
  <c r="DB9" i="2"/>
  <c r="AM9" i="2"/>
  <c r="AE9" i="2"/>
  <c r="CO9" i="2"/>
  <c r="CX9" i="2"/>
  <c r="N9" i="2"/>
  <c r="M9" i="2" s="1"/>
  <c r="BH9" i="2"/>
  <c r="BU9" i="2"/>
  <c r="CW9" i="2" s="1"/>
  <c r="CR9" i="2"/>
  <c r="CK9" i="2"/>
  <c r="BI27" i="4"/>
  <c r="BJ27" i="4"/>
  <c r="BW27" i="4"/>
  <c r="CJ8" i="2"/>
  <c r="CW8" i="2"/>
  <c r="E8" i="2"/>
  <c r="AX8" i="2"/>
  <c r="AM8" i="2" s="1"/>
  <c r="BF8" i="2" s="1"/>
  <c r="BG8" i="2"/>
  <c r="CI8" i="2" s="1"/>
  <c r="BP8" i="2"/>
  <c r="CK8" i="2"/>
  <c r="CX8" i="2"/>
  <c r="I26" i="5"/>
  <c r="F26" i="5"/>
  <c r="BQ26" i="4"/>
  <c r="BI26" i="4"/>
  <c r="CA26" i="4"/>
  <c r="BL26" i="4"/>
  <c r="BT26" i="4"/>
  <c r="BV26" i="4"/>
  <c r="CB26" i="4"/>
  <c r="D26" i="3"/>
  <c r="M26" i="3"/>
  <c r="DB26" i="1"/>
  <c r="AM26" i="1"/>
  <c r="BF26" i="1" s="1"/>
  <c r="BG26" i="1"/>
  <c r="CI26" i="1" s="1"/>
  <c r="CJ26" i="1"/>
  <c r="CR26" i="1"/>
  <c r="CM26" i="1"/>
  <c r="CU26" i="1"/>
  <c r="E26" i="1"/>
  <c r="BU26" i="1"/>
  <c r="CW26" i="1" s="1"/>
  <c r="DC26" i="1"/>
  <c r="I25" i="5"/>
  <c r="F25" i="5"/>
  <c r="CB25" i="4"/>
  <c r="D25" i="3"/>
  <c r="CW25" i="1"/>
  <c r="AM25" i="1"/>
  <c r="AE25" i="1"/>
  <c r="DB25" i="1"/>
  <c r="DC25" i="1"/>
  <c r="E25" i="1"/>
  <c r="BH25" i="1"/>
  <c r="CJ25" i="1" s="1"/>
  <c r="BP25" i="1"/>
  <c r="I24" i="5"/>
  <c r="F24" i="5"/>
  <c r="BP24" i="4"/>
  <c r="BQ24" i="4"/>
  <c r="BI24" i="4"/>
  <c r="CA24" i="4"/>
  <c r="BL24" i="4"/>
  <c r="BT24" i="4"/>
  <c r="BV24" i="4"/>
  <c r="CB24" i="4"/>
  <c r="D24" i="3"/>
  <c r="CW24" i="1"/>
  <c r="AM24" i="1"/>
  <c r="AE24" i="1"/>
  <c r="DB24" i="1"/>
  <c r="DC24" i="1"/>
  <c r="E24" i="1"/>
  <c r="BH24" i="1"/>
  <c r="CJ24" i="1" s="1"/>
  <c r="BP24" i="1"/>
  <c r="F23" i="5"/>
  <c r="I23" i="5"/>
  <c r="CB23" i="4"/>
  <c r="D23" i="3"/>
  <c r="CW23" i="1"/>
  <c r="AM23" i="1"/>
  <c r="AE23" i="1"/>
  <c r="DB23" i="1"/>
  <c r="DC23" i="1"/>
  <c r="E23" i="1"/>
  <c r="BH23" i="1"/>
  <c r="CJ23" i="1" s="1"/>
  <c r="BP23" i="1"/>
  <c r="F22" i="5"/>
  <c r="I22" i="5"/>
  <c r="CB22" i="4"/>
  <c r="D22" i="3"/>
  <c r="CW22" i="1"/>
  <c r="AM22" i="1"/>
  <c r="AE22" i="1"/>
  <c r="DB22" i="1"/>
  <c r="DC22" i="1"/>
  <c r="E22" i="1"/>
  <c r="BH22" i="1"/>
  <c r="CJ22" i="1" s="1"/>
  <c r="BP22" i="1"/>
  <c r="F21" i="5"/>
  <c r="I21" i="5"/>
  <c r="BQ21" i="4"/>
  <c r="BI21" i="4"/>
  <c r="CA21" i="4"/>
  <c r="BL21" i="4"/>
  <c r="BT21" i="4"/>
  <c r="BV21" i="4"/>
  <c r="CB21" i="4"/>
  <c r="D21" i="3"/>
  <c r="CW21" i="1"/>
  <c r="AM21" i="1"/>
  <c r="AE21" i="1"/>
  <c r="DB21" i="1"/>
  <c r="DC21" i="1"/>
  <c r="E21" i="1"/>
  <c r="BH21" i="1"/>
  <c r="CJ21" i="1" s="1"/>
  <c r="BP21" i="1"/>
  <c r="I20" i="5"/>
  <c r="F20" i="5"/>
  <c r="CB20" i="4"/>
  <c r="BV20" i="4"/>
  <c r="D20" i="3"/>
  <c r="CW20" i="1"/>
  <c r="AM20" i="1"/>
  <c r="AE20" i="1"/>
  <c r="CJ20" i="1"/>
  <c r="DB20" i="1"/>
  <c r="CK20" i="1"/>
  <c r="BG20" i="1"/>
  <c r="CI20" i="1" s="1"/>
  <c r="E20" i="1"/>
  <c r="BP20" i="1"/>
  <c r="DE20" i="1"/>
  <c r="F19" i="5"/>
  <c r="I19" i="5"/>
  <c r="CB19" i="4"/>
  <c r="D19" i="3"/>
  <c r="CJ19" i="1"/>
  <c r="BG19" i="1"/>
  <c r="CI19" i="1" s="1"/>
  <c r="DB19" i="1"/>
  <c r="AM19" i="1"/>
  <c r="BF19" i="1" s="1"/>
  <c r="D19" i="1"/>
  <c r="CR19" i="1"/>
  <c r="CM19" i="1"/>
  <c r="CU19" i="1"/>
  <c r="BU19" i="1"/>
  <c r="CW19" i="1" s="1"/>
  <c r="DC19" i="1"/>
  <c r="F18" i="5"/>
  <c r="I18" i="5"/>
  <c r="BQ18" i="4"/>
  <c r="BP18" i="4"/>
  <c r="BI18" i="4"/>
  <c r="CA18" i="4"/>
  <c r="BL18" i="4"/>
  <c r="BT18" i="4"/>
  <c r="CB18" i="4"/>
  <c r="BV18" i="4"/>
  <c r="D18" i="3"/>
  <c r="CW18" i="1"/>
  <c r="AM18" i="1"/>
  <c r="AE18" i="1"/>
  <c r="DB18" i="1"/>
  <c r="DC18" i="1"/>
  <c r="E18" i="1"/>
  <c r="BH18" i="1"/>
  <c r="CJ18" i="1" s="1"/>
  <c r="BP18" i="1"/>
  <c r="I17" i="5"/>
  <c r="F17" i="5"/>
  <c r="CB17" i="4"/>
  <c r="CW17" i="1"/>
  <c r="AM17" i="1"/>
  <c r="AE17" i="1"/>
  <c r="DB17" i="1"/>
  <c r="DC17" i="1"/>
  <c r="E17" i="1"/>
  <c r="BH17" i="1"/>
  <c r="CJ17" i="1" s="1"/>
  <c r="BP17" i="1"/>
  <c r="I16" i="5"/>
  <c r="F16" i="5"/>
  <c r="BQ16" i="4"/>
  <c r="BP16" i="4"/>
  <c r="BR16" i="4"/>
  <c r="CB16" i="4"/>
  <c r="D16" i="3"/>
  <c r="AM16" i="1"/>
  <c r="BF16" i="1" s="1"/>
  <c r="BG16" i="1"/>
  <c r="CI16" i="1" s="1"/>
  <c r="CJ16" i="1"/>
  <c r="CR16" i="1"/>
  <c r="D16" i="1"/>
  <c r="CM16" i="1"/>
  <c r="CU16" i="1"/>
  <c r="BU16" i="1"/>
  <c r="CW16" i="1" s="1"/>
  <c r="DC16" i="1"/>
  <c r="I15" i="5"/>
  <c r="F15" i="5"/>
  <c r="CB15" i="4"/>
  <c r="BV15" i="4"/>
  <c r="D15" i="3"/>
  <c r="CW15" i="1"/>
  <c r="D15" i="1"/>
  <c r="CJ15" i="1"/>
  <c r="BG15" i="1"/>
  <c r="CI15" i="1" s="1"/>
  <c r="DB15" i="1"/>
  <c r="AM15" i="1"/>
  <c r="BF15" i="1" s="1"/>
  <c r="CR15" i="1"/>
  <c r="BO15" i="1"/>
  <c r="CM15" i="1"/>
  <c r="CU15" i="1"/>
  <c r="CY15" i="1"/>
  <c r="DC15" i="1"/>
  <c r="F14" i="5"/>
  <c r="I14" i="5"/>
  <c r="BQ14" i="4"/>
  <c r="BP14" i="4"/>
  <c r="BR14" i="4"/>
  <c r="CB14" i="4"/>
  <c r="CW14" i="1"/>
  <c r="AM14" i="1"/>
  <c r="AE14" i="1"/>
  <c r="DB14" i="1"/>
  <c r="DC14" i="1"/>
  <c r="E14" i="1"/>
  <c r="BH14" i="1"/>
  <c r="CJ14" i="1" s="1"/>
  <c r="BP14" i="1"/>
  <c r="F13" i="5"/>
  <c r="I13" i="5"/>
  <c r="CB13" i="4"/>
  <c r="D13" i="3"/>
  <c r="CW13" i="1"/>
  <c r="AM13" i="1"/>
  <c r="AE13" i="1"/>
  <c r="DB13" i="1"/>
  <c r="DC13" i="1"/>
  <c r="E13" i="1"/>
  <c r="BH13" i="1"/>
  <c r="CJ13" i="1" s="1"/>
  <c r="BP13" i="1"/>
  <c r="I12" i="5"/>
  <c r="F12" i="5"/>
  <c r="BI12" i="4"/>
  <c r="BQ12" i="4"/>
  <c r="BL12" i="4"/>
  <c r="BT12" i="4"/>
  <c r="CB12" i="4"/>
  <c r="BV12" i="4"/>
  <c r="BG12" i="1"/>
  <c r="CI12" i="1" s="1"/>
  <c r="CJ12" i="1"/>
  <c r="DB12" i="1"/>
  <c r="AM12" i="1"/>
  <c r="BF12" i="1" s="1"/>
  <c r="CR12" i="1"/>
  <c r="CM12" i="1"/>
  <c r="CU12" i="1"/>
  <c r="E12" i="1"/>
  <c r="BU12" i="1"/>
  <c r="CW12" i="1" s="1"/>
  <c r="DC12" i="1"/>
  <c r="F11" i="5"/>
  <c r="I11" i="5"/>
  <c r="CB11" i="4"/>
  <c r="CW11" i="1"/>
  <c r="AM11" i="1"/>
  <c r="CJ11" i="1"/>
  <c r="BG11" i="1"/>
  <c r="D11" i="1"/>
  <c r="AE11" i="1"/>
  <c r="CR11" i="1"/>
  <c r="BO11" i="1"/>
  <c r="DB11" i="1"/>
  <c r="CK11" i="1"/>
  <c r="CO11" i="1"/>
  <c r="CS11" i="1"/>
  <c r="DC11" i="1"/>
  <c r="I10" i="5"/>
  <c r="F10" i="5"/>
  <c r="CB10" i="4"/>
  <c r="BV10" i="4"/>
  <c r="CW10" i="1"/>
  <c r="AM10" i="1"/>
  <c r="AE10" i="1"/>
  <c r="DB10" i="1"/>
  <c r="DC10" i="1"/>
  <c r="E10" i="1"/>
  <c r="BH10" i="1"/>
  <c r="CJ10" i="1" s="1"/>
  <c r="BP10" i="1"/>
  <c r="F9" i="5"/>
  <c r="I9" i="5"/>
  <c r="BQ9" i="4"/>
  <c r="BI9" i="4"/>
  <c r="CA9" i="4"/>
  <c r="BJ9" i="4"/>
  <c r="BR9" i="4"/>
  <c r="CD9" i="4"/>
  <c r="M9" i="3"/>
  <c r="D9" i="3"/>
  <c r="DB9" i="1"/>
  <c r="CW9" i="1"/>
  <c r="AM9" i="1"/>
  <c r="CJ9" i="1"/>
  <c r="BG9" i="1"/>
  <c r="M9" i="1"/>
  <c r="AE9" i="1"/>
  <c r="CK9" i="1"/>
  <c r="CO9" i="1"/>
  <c r="DE9" i="1"/>
  <c r="E9" i="1"/>
  <c r="BP9" i="1"/>
  <c r="I8" i="5"/>
  <c r="F8" i="5"/>
  <c r="BV8" i="4"/>
  <c r="BX8" i="4"/>
  <c r="CB8" i="4"/>
  <c r="DB8" i="1"/>
  <c r="CW8" i="1"/>
  <c r="AM8" i="1"/>
  <c r="BF8" i="1" s="1"/>
  <c r="DC8" i="1"/>
  <c r="E8" i="1"/>
  <c r="BH8" i="1"/>
  <c r="BP8" i="1"/>
  <c r="BO9" i="2" l="1"/>
  <c r="CQ9" i="2" s="1"/>
  <c r="BF9" i="1"/>
  <c r="CI32" i="4"/>
  <c r="BH32" i="4"/>
  <c r="AM13" i="2"/>
  <c r="BF13" i="2" s="1"/>
  <c r="BO13" i="2"/>
  <c r="CR13" i="2"/>
  <c r="D13" i="2"/>
  <c r="CI31" i="4"/>
  <c r="BH31" i="4"/>
  <c r="BP31" i="4"/>
  <c r="BF12" i="2"/>
  <c r="BO12" i="2"/>
  <c r="CJ12" i="2"/>
  <c r="BG12" i="2"/>
  <c r="CI12" i="2" s="1"/>
  <c r="CI30" i="4"/>
  <c r="BH30" i="4"/>
  <c r="BP30" i="4"/>
  <c r="BO11" i="2"/>
  <c r="CJ11" i="2"/>
  <c r="BG11" i="2"/>
  <c r="CI11" i="2" s="1"/>
  <c r="CI29" i="4"/>
  <c r="BH29" i="4"/>
  <c r="BP29" i="4"/>
  <c r="BF10" i="2"/>
  <c r="CJ10" i="2"/>
  <c r="BG10" i="2"/>
  <c r="CI10" i="2" s="1"/>
  <c r="BO10" i="2"/>
  <c r="CI28" i="4"/>
  <c r="BH28" i="4"/>
  <c r="BF9" i="2"/>
  <c r="CJ9" i="2"/>
  <c r="BG9" i="2"/>
  <c r="CI9" i="2" s="1"/>
  <c r="CI27" i="4"/>
  <c r="BH27" i="4"/>
  <c r="BQ27" i="4"/>
  <c r="BP27" i="4"/>
  <c r="BO8" i="2"/>
  <c r="CR8" i="2"/>
  <c r="DB8" i="2"/>
  <c r="D8" i="2"/>
  <c r="CI26" i="4"/>
  <c r="BH26" i="4"/>
  <c r="BP26" i="4"/>
  <c r="BO26" i="1"/>
  <c r="D26" i="1"/>
  <c r="BQ25" i="4"/>
  <c r="BP25" i="4"/>
  <c r="BI25" i="4"/>
  <c r="BG25" i="1"/>
  <c r="CI25" i="1" s="1"/>
  <c r="BF25" i="1"/>
  <c r="CR25" i="1"/>
  <c r="BO25" i="1"/>
  <c r="D25" i="1"/>
  <c r="CI24" i="4"/>
  <c r="BH24" i="4"/>
  <c r="BG24" i="1"/>
  <c r="CI24" i="1" s="1"/>
  <c r="BF24" i="1"/>
  <c r="D24" i="1"/>
  <c r="CR24" i="1"/>
  <c r="BO24" i="1"/>
  <c r="BQ23" i="4"/>
  <c r="BP23" i="4"/>
  <c r="BI23" i="4"/>
  <c r="BG23" i="1"/>
  <c r="CI23" i="1" s="1"/>
  <c r="BF23" i="1"/>
  <c r="D23" i="1"/>
  <c r="CR23" i="1"/>
  <c r="BO23" i="1"/>
  <c r="BQ22" i="4"/>
  <c r="BP22" i="4"/>
  <c r="BI22" i="4"/>
  <c r="BG22" i="1"/>
  <c r="CI22" i="1" s="1"/>
  <c r="BF22" i="1"/>
  <c r="CR22" i="1"/>
  <c r="BO22" i="1"/>
  <c r="D22" i="1"/>
  <c r="CI21" i="4"/>
  <c r="BH21" i="4"/>
  <c r="BP21" i="4"/>
  <c r="BG21" i="1"/>
  <c r="CI21" i="1" s="1"/>
  <c r="BF21" i="1"/>
  <c r="CR21" i="1"/>
  <c r="BO21" i="1"/>
  <c r="D21" i="1"/>
  <c r="BP20" i="4"/>
  <c r="BQ20" i="4"/>
  <c r="BI20" i="4"/>
  <c r="BF20" i="1"/>
  <c r="D20" i="1"/>
  <c r="CR20" i="1"/>
  <c r="BO20" i="1"/>
  <c r="BQ19" i="4"/>
  <c r="BP19" i="4"/>
  <c r="BI19" i="4"/>
  <c r="BO19" i="1"/>
  <c r="CI18" i="4"/>
  <c r="BH18" i="4"/>
  <c r="BG18" i="1"/>
  <c r="CI18" i="1" s="1"/>
  <c r="BF18" i="1"/>
  <c r="D18" i="1"/>
  <c r="CR18" i="1"/>
  <c r="BO18" i="1"/>
  <c r="BQ17" i="4"/>
  <c r="BP17" i="4"/>
  <c r="BI17" i="4"/>
  <c r="D17" i="3"/>
  <c r="BG17" i="1"/>
  <c r="CI17" i="1" s="1"/>
  <c r="BF17" i="1"/>
  <c r="D17" i="1"/>
  <c r="CR17" i="1"/>
  <c r="BO17" i="1"/>
  <c r="BI16" i="4"/>
  <c r="BO16" i="1"/>
  <c r="CQ16" i="1" s="1"/>
  <c r="BQ15" i="4"/>
  <c r="BP15" i="4"/>
  <c r="BI15" i="4"/>
  <c r="CH15" i="1"/>
  <c r="DJ15" i="1" s="1"/>
  <c r="CQ15" i="1"/>
  <c r="BI14" i="4"/>
  <c r="D14" i="3"/>
  <c r="BG14" i="1"/>
  <c r="CI14" i="1" s="1"/>
  <c r="BF14" i="1"/>
  <c r="D14" i="1"/>
  <c r="CR14" i="1"/>
  <c r="BO14" i="1"/>
  <c r="BQ13" i="4"/>
  <c r="BP13" i="4"/>
  <c r="BI13" i="4"/>
  <c r="BG13" i="1"/>
  <c r="CI13" i="1" s="1"/>
  <c r="BF13" i="1"/>
  <c r="D13" i="1"/>
  <c r="CR13" i="1"/>
  <c r="BO13" i="1"/>
  <c r="BP12" i="4"/>
  <c r="BH12" i="4"/>
  <c r="D12" i="3"/>
  <c r="D12" i="1"/>
  <c r="BO12" i="1"/>
  <c r="BQ11" i="4"/>
  <c r="BP11" i="4"/>
  <c r="BI11" i="4"/>
  <c r="D11" i="3"/>
  <c r="BF11" i="1"/>
  <c r="CH11" i="1"/>
  <c r="CQ11" i="1"/>
  <c r="CI11" i="1"/>
  <c r="BP10" i="4"/>
  <c r="BQ10" i="4"/>
  <c r="BI10" i="4"/>
  <c r="D10" i="3"/>
  <c r="BG10" i="1"/>
  <c r="CI10" i="1" s="1"/>
  <c r="BF10" i="1"/>
  <c r="D10" i="1"/>
  <c r="CR10" i="1"/>
  <c r="BO10" i="1"/>
  <c r="BP9" i="4"/>
  <c r="CI9" i="4"/>
  <c r="BH9" i="4"/>
  <c r="CI9" i="1"/>
  <c r="CR9" i="1"/>
  <c r="BO9" i="1"/>
  <c r="D9" i="1"/>
  <c r="BI8" i="4"/>
  <c r="BQ8" i="4"/>
  <c r="BP8" i="4"/>
  <c r="D8" i="3"/>
  <c r="D8" i="1"/>
  <c r="CR8" i="1"/>
  <c r="BO8" i="1"/>
  <c r="CJ8" i="1"/>
  <c r="BG8" i="1"/>
  <c r="CI8" i="1" s="1"/>
  <c r="CQ13" i="2" l="1"/>
  <c r="CH13" i="2"/>
  <c r="DJ13" i="2" s="1"/>
  <c r="CQ12" i="2"/>
  <c r="CH12" i="2"/>
  <c r="DJ12" i="2" s="1"/>
  <c r="CQ11" i="2"/>
  <c r="CH11" i="2"/>
  <c r="DJ11" i="2" s="1"/>
  <c r="CQ10" i="2"/>
  <c r="CH10" i="2"/>
  <c r="DJ10" i="2" s="1"/>
  <c r="CH9" i="2"/>
  <c r="DJ9" i="2" s="1"/>
  <c r="CQ8" i="2"/>
  <c r="CH8" i="2"/>
  <c r="DJ8" i="2" s="1"/>
  <c r="CH26" i="1"/>
  <c r="DJ26" i="1" s="1"/>
  <c r="CQ26" i="1"/>
  <c r="CI25" i="4"/>
  <c r="BH25" i="4"/>
  <c r="CH25" i="1"/>
  <c r="DJ25" i="1" s="1"/>
  <c r="CQ25" i="1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I15" i="4"/>
  <c r="BH15" i="4"/>
  <c r="CI14" i="4"/>
  <c r="BH14" i="4"/>
  <c r="CH14" i="1"/>
  <c r="DJ14" i="1" s="1"/>
  <c r="CQ14" i="1"/>
  <c r="CI13" i="4"/>
  <c r="BH13" i="4"/>
  <c r="CH13" i="1"/>
  <c r="DJ13" i="1" s="1"/>
  <c r="CQ13" i="1"/>
  <c r="CI12" i="4"/>
  <c r="CH12" i="1"/>
  <c r="DJ12" i="1" s="1"/>
  <c r="CQ12" i="1"/>
  <c r="CI11" i="4"/>
  <c r="BH11" i="4"/>
  <c r="DJ11" i="1"/>
  <c r="CI10" i="4"/>
  <c r="BH10" i="4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<sst xmlns="http://schemas.openxmlformats.org/spreadsheetml/2006/main" count="2102" uniqueCount="306">
  <si>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</si>
  <si>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</si>
  <si>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</si>
  <si>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</si>
  <si>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</si>
  <si>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</si>
  <si>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</si>
  <si>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</si>
  <si>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</si>
  <si>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</si>
  <si>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</si>
  <si>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</si>
  <si>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</si>
  <si>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</si>
  <si>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</si>
  <si>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</si>
  <si>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</si>
  <si>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</si>
  <si>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</si>
  <si>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</si>
  <si>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</si>
  <si>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</si>
  <si>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</si>
  <si>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</si>
  <si>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</si>
  <si>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</si>
  <si>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</si>
  <si>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</si>
  <si>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</si>
  <si>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</si>
  <si>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</si>
  <si>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</si>
  <si>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</si>
  <si>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</si>
  <si>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</si>
  <si>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</si>
  <si>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</si>
  <si>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</si>
  <si>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</si>
  <si>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</si>
  <si>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</si>
  <si>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</si>
  <si>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</si>
  <si>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</si>
  <si>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</si>
  <si>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</si>
  <si>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</si>
  <si>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</si>
  <si>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</si>
  <si>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</si>
  <si>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</si>
  <si>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</si>
  <si>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</si>
  <si>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</si>
  <si>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</si>
  <si>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</si>
  <si>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</si>
  <si>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</si>
  <si>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</si>
  <si>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</si>
  <si>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</si>
  <si>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</si>
  <si>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</si>
  <si>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</si>
  <si>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</si>
  <si>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</si>
  <si>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</si>
  <si>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</si>
  <si>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</si>
  <si>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</si>
  <si>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</si>
  <si>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</si>
  <si>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</si>
  <si>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</si>
  <si>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</si>
  <si>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</si>
  <si>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</si>
  <si>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</si>
  <si>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</si>
  <si>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</si>
  <si>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</si>
  <si>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</si>
  <si>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</si>
  <si>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</si>
  <si>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</si>
  <si>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</si>
  <si>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</si>
  <si>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</si>
  <si>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</si>
  <si>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</si>
  <si>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</si>
  <si>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</si>
  <si>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</si>
  <si>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</si>
  <si>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</si>
  <si>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</si>
  <si>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</si>
  <si>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</si>
  <si>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</si>
  <si>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</si>
  <si>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</si>
  <si>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</si>
  <si>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</si>
  <si>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</si>
  <si>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</si>
  <si>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</si>
  <si>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</si>
  <si>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</si>
  <si>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</si>
  <si>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</si>
  <si>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</si>
  <si>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</si>
  <si>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</si>
  <si>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</si>
  <si>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</si>
  <si>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</si>
  <si>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</si>
  <si>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</si>
  <si>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</si>
  <si>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</si>
  <si>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</si>
  <si>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</si>
  <si>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</si>
  <si>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</si>
  <si>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</si>
  <si>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</si>
  <si>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</si>
  <si>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</si>
  <si>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</si>
  <si>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</si>
  <si>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</si>
  <si>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</si>
  <si>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</si>
  <si>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</si>
  <si>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</si>
  <si>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</si>
  <si>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</si>
  <si>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</si>
  <si>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</si>
  <si>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</si>
  <si>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</si>
  <si>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</si>
  <si>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</si>
  <si>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</si>
  <si>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</si>
  <si>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</si>
  <si>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</si>
  <si>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</si>
  <si>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</si>
  <si>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</si>
  <si>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</si>
  <si>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</si>
  <si>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</si>
  <si>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</si>
  <si>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</si>
  <si>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</si>
  <si>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</si>
  <si>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</si>
  <si>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</si>
  <si>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</si>
  <si>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</si>
  <si>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</si>
  <si>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</si>
  <si>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</si>
  <si>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</si>
  <si>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</si>
  <si>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</si>
  <si>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</si>
  <si>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</si>
  <si>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</si>
  <si>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</si>
  <si>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</si>
  <si>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</si>
  <si>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</si>
  <si>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</si>
  <si>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</si>
  <si>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</si>
  <si>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</si>
  <si>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</si>
  <si>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</si>
  <si>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</si>
  <si>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</si>
  <si>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</si>
  <si>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</si>
  <si>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</si>
  <si>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</si>
  <si>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</si>
  <si>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</si>
  <si>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</si>
  <si>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</si>
  <si>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</si>
  <si>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</si>
  <si>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</si>
  <si>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</si>
  <si>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</si>
  <si>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</si>
  <si>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</si>
  <si>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</si>
  <si>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</si>
  <si>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</si>
  <si>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岩手県</t>
    <phoneticPr fontId="3"/>
  </si>
  <si>
    <t>03201</t>
  </si>
  <si>
    <t>03201</t>
    <phoneticPr fontId="3"/>
  </si>
  <si>
    <t>盛岡市</t>
  </si>
  <si>
    <t>盛岡市</t>
    <phoneticPr fontId="3"/>
  </si>
  <si>
    <t>岩手県</t>
    <phoneticPr fontId="3"/>
  </si>
  <si>
    <t>03833</t>
  </si>
  <si>
    <t>岩手・玉山環境組合</t>
  </si>
  <si>
    <t/>
  </si>
  <si>
    <t>03202</t>
  </si>
  <si>
    <t>03202</t>
    <phoneticPr fontId="3"/>
  </si>
  <si>
    <t>宮古市</t>
  </si>
  <si>
    <t>宮古市</t>
    <phoneticPr fontId="3"/>
  </si>
  <si>
    <t>03867</t>
  </si>
  <si>
    <t>宮古地区広域行政組合</t>
  </si>
  <si>
    <t>03203</t>
    <phoneticPr fontId="3"/>
  </si>
  <si>
    <t>大船渡市</t>
    <phoneticPr fontId="3"/>
  </si>
  <si>
    <t>03205</t>
    <phoneticPr fontId="3"/>
  </si>
  <si>
    <t>花巻市</t>
    <phoneticPr fontId="3"/>
  </si>
  <si>
    <t>03206</t>
    <phoneticPr fontId="3"/>
  </si>
  <si>
    <t>北上市</t>
    <phoneticPr fontId="3"/>
  </si>
  <si>
    <t>03207</t>
    <phoneticPr fontId="3"/>
  </si>
  <si>
    <t>久慈市</t>
    <phoneticPr fontId="3"/>
  </si>
  <si>
    <t>03209</t>
    <phoneticPr fontId="3"/>
  </si>
  <si>
    <t>一関市</t>
    <phoneticPr fontId="3"/>
  </si>
  <si>
    <t>03214</t>
    <phoneticPr fontId="3"/>
  </si>
  <si>
    <t>八幡平市</t>
    <phoneticPr fontId="3"/>
  </si>
  <si>
    <t>03215</t>
  </si>
  <si>
    <t>03215</t>
    <phoneticPr fontId="3"/>
  </si>
  <si>
    <t>奥州市</t>
  </si>
  <si>
    <t>奥州市</t>
    <phoneticPr fontId="3"/>
  </si>
  <si>
    <t>岩手県</t>
    <phoneticPr fontId="3"/>
  </si>
  <si>
    <t>03215</t>
    <phoneticPr fontId="3"/>
  </si>
  <si>
    <t>奥州市</t>
    <phoneticPr fontId="3"/>
  </si>
  <si>
    <t>03873</t>
  </si>
  <si>
    <t>奥州金ケ崎行政事務組合</t>
  </si>
  <si>
    <t>岩手県</t>
    <phoneticPr fontId="3"/>
  </si>
  <si>
    <t>03215</t>
    <phoneticPr fontId="3"/>
  </si>
  <si>
    <t>奥州市</t>
    <phoneticPr fontId="3"/>
  </si>
  <si>
    <t>03216</t>
    <phoneticPr fontId="3"/>
  </si>
  <si>
    <t>滝沢市</t>
    <phoneticPr fontId="3"/>
  </si>
  <si>
    <t>岩手県</t>
    <phoneticPr fontId="3"/>
  </si>
  <si>
    <t>03216</t>
    <phoneticPr fontId="3"/>
  </si>
  <si>
    <t>滝沢市</t>
    <phoneticPr fontId="3"/>
  </si>
  <si>
    <t>岩手県</t>
    <phoneticPr fontId="3"/>
  </si>
  <si>
    <t>03216</t>
    <phoneticPr fontId="3"/>
  </si>
  <si>
    <t>滝沢市</t>
    <phoneticPr fontId="3"/>
  </si>
  <si>
    <t>03301</t>
    <phoneticPr fontId="3"/>
  </si>
  <si>
    <t>雫石町</t>
    <phoneticPr fontId="3"/>
  </si>
  <si>
    <t>03301</t>
    <phoneticPr fontId="3"/>
  </si>
  <si>
    <t>雫石町</t>
    <phoneticPr fontId="3"/>
  </si>
  <si>
    <t>岩手県</t>
    <phoneticPr fontId="3"/>
  </si>
  <si>
    <t>03301</t>
    <phoneticPr fontId="3"/>
  </si>
  <si>
    <t>雫石町</t>
    <phoneticPr fontId="3"/>
  </si>
  <si>
    <t>岩手県</t>
    <phoneticPr fontId="3"/>
  </si>
  <si>
    <t>03303</t>
  </si>
  <si>
    <t>03303</t>
    <phoneticPr fontId="3"/>
  </si>
  <si>
    <t>岩手町</t>
  </si>
  <si>
    <t>岩手町</t>
    <phoneticPr fontId="3"/>
  </si>
  <si>
    <t>03303</t>
    <phoneticPr fontId="3"/>
  </si>
  <si>
    <t>岩手町</t>
    <phoneticPr fontId="3"/>
  </si>
  <si>
    <t>03381</t>
    <phoneticPr fontId="3"/>
  </si>
  <si>
    <t>金ケ崎町</t>
  </si>
  <si>
    <t>金ケ崎町</t>
    <phoneticPr fontId="3"/>
  </si>
  <si>
    <t>03441</t>
  </si>
  <si>
    <t>03441</t>
    <phoneticPr fontId="3"/>
  </si>
  <si>
    <t>住田町</t>
  </si>
  <si>
    <t>住田町</t>
    <phoneticPr fontId="3"/>
  </si>
  <si>
    <t>03883</t>
  </si>
  <si>
    <t>岩手沿岸南部広域環境組合</t>
  </si>
  <si>
    <t>03483</t>
  </si>
  <si>
    <t>03483</t>
    <phoneticPr fontId="3"/>
  </si>
  <si>
    <t>岩泉町</t>
  </si>
  <si>
    <t>岩泉町</t>
    <phoneticPr fontId="3"/>
  </si>
  <si>
    <t>03485</t>
    <phoneticPr fontId="3"/>
  </si>
  <si>
    <t>普代村</t>
    <phoneticPr fontId="3"/>
  </si>
  <si>
    <t>03501</t>
    <phoneticPr fontId="3"/>
  </si>
  <si>
    <t>軽米町</t>
    <phoneticPr fontId="3"/>
  </si>
  <si>
    <t>03503</t>
    <phoneticPr fontId="3"/>
  </si>
  <si>
    <t>野田村</t>
    <phoneticPr fontId="3"/>
  </si>
  <si>
    <t>03507</t>
    <phoneticPr fontId="3"/>
  </si>
  <si>
    <t>洋野町</t>
    <phoneticPr fontId="3"/>
  </si>
  <si>
    <t>03819</t>
    <phoneticPr fontId="3"/>
  </si>
  <si>
    <t>北上地区広域行政組合</t>
    <phoneticPr fontId="3"/>
  </si>
  <si>
    <t>03833</t>
    <phoneticPr fontId="3"/>
  </si>
  <si>
    <t>岩手・玉山環境組合</t>
    <phoneticPr fontId="3"/>
  </si>
  <si>
    <t>03833</t>
    <phoneticPr fontId="3"/>
  </si>
  <si>
    <t>岩手・玉山環境組合</t>
    <phoneticPr fontId="3"/>
  </si>
  <si>
    <t>03840</t>
    <phoneticPr fontId="3"/>
  </si>
  <si>
    <t>盛岡・紫波地区環境施設組合</t>
    <phoneticPr fontId="3"/>
  </si>
  <si>
    <t>03840</t>
    <phoneticPr fontId="3"/>
  </si>
  <si>
    <t>盛岡・紫波地区環境施設組合</t>
    <phoneticPr fontId="3"/>
  </si>
  <si>
    <t>03867</t>
    <phoneticPr fontId="3"/>
  </si>
  <si>
    <t>宮古地区広域行政組合</t>
    <phoneticPr fontId="3"/>
  </si>
  <si>
    <t>03873</t>
    <phoneticPr fontId="3"/>
  </si>
  <si>
    <t>奥州金ケ崎行政事務組合</t>
    <phoneticPr fontId="3"/>
  </si>
  <si>
    <t>03308</t>
  </si>
  <si>
    <t>岩手県</t>
    <phoneticPr fontId="3"/>
  </si>
  <si>
    <t>03873</t>
    <phoneticPr fontId="3"/>
  </si>
  <si>
    <t>03883</t>
    <phoneticPr fontId="3"/>
  </si>
  <si>
    <t>岩手沿岸南部広域環境組合</t>
    <phoneticPr fontId="3"/>
  </si>
  <si>
    <t>岩手県</t>
    <phoneticPr fontId="3"/>
  </si>
  <si>
    <t>03000</t>
    <phoneticPr fontId="3"/>
  </si>
  <si>
    <t>-</t>
    <phoneticPr fontId="3"/>
  </si>
  <si>
    <t>03000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</si>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</sst>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301</v>
      </c>
      <c r="B7" s="92" t="s">
        <v>302</v>
      </c>
      <c r="C7" s="78" t="s">
        <v>192</v>
      </c>
      <c r="D7" s="79">
        <f>SUM($D$8:$D$26)</f>
        <v>1006986</v>
      </c>
      <c r="E7" s="79">
        <f>SUM($E$8:$E$26)</f>
        <v>535258</v>
      </c>
      <c r="F7" s="79">
        <f>SUM($F$8:$F$26)</f>
        <v>476295</v>
      </c>
      <c r="G7" s="79">
        <f>SUM($G$8:$G$26)</f>
        <v>0</v>
      </c>
      <c r="H7" s="79">
        <f>SUM($H$8:$H$26)</f>
        <v>53236</v>
      </c>
      <c r="I7" s="79">
        <f>SUM($I$8:$I$26)</f>
        <v>0</v>
      </c>
      <c r="J7" s="93" t="s">
        <v>193</v>
      </c>
      <c r="K7" s="79">
        <f>SUM($K$8:$K$26)</f>
        <v>5727</v>
      </c>
      <c r="L7" s="79">
        <f>SUM($L$8:$L$26)</f>
        <v>471728</v>
      </c>
      <c r="M7" s="79">
        <f>SUM($M$8:$M$26)</f>
        <v>5849</v>
      </c>
      <c r="N7" s="79">
        <f>SUM($N$8:$N$26)</f>
        <v>3464</v>
      </c>
      <c r="O7" s="79">
        <f>SUM($O$8:$O$26)</f>
        <v>2900</v>
      </c>
      <c r="P7" s="79">
        <f>SUM($P$8:$P$26)</f>
        <v>0</v>
      </c>
      <c r="Q7" s="79">
        <f>SUM($Q$8:$Q$26)</f>
        <v>564</v>
      </c>
      <c r="R7" s="79">
        <f>SUM($R$8:$R$26)</f>
        <v>0</v>
      </c>
      <c r="S7" s="93" t="s">
        <v>303</v>
      </c>
      <c r="T7" s="79">
        <f>SUM($T$8:$T$26)</f>
        <v>0</v>
      </c>
      <c r="U7" s="79">
        <f>SUM($U$8:$U$26)</f>
        <v>2385</v>
      </c>
      <c r="V7" s="79">
        <f>SUM($V$8:$V$26)</f>
        <v>1012835</v>
      </c>
      <c r="W7" s="79">
        <f>SUM($W$8:$W$26)</f>
        <v>538722</v>
      </c>
      <c r="X7" s="79">
        <f>SUM($X$8:$X$26)</f>
        <v>479195</v>
      </c>
      <c r="Y7" s="79">
        <f>SUM($Y$8:$Y$26)</f>
        <v>0</v>
      </c>
      <c r="Z7" s="79">
        <f>SUM($Z$8:$Z$26)</f>
        <v>53800</v>
      </c>
      <c r="AA7" s="79">
        <f>SUM($AA$8:$AA$26)</f>
        <v>0</v>
      </c>
      <c r="AB7" s="93" t="s">
        <v>303</v>
      </c>
      <c r="AC7" s="79">
        <f>SUM($AC$8:$AC$26)</f>
        <v>5727</v>
      </c>
      <c r="AD7" s="79">
        <f>SUM($AD$8:$AD$26)</f>
        <v>474113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952061</v>
      </c>
      <c r="AN7" s="79">
        <f>SUM($AN$8:$AN$26)</f>
        <v>10840</v>
      </c>
      <c r="AO7" s="79">
        <f>SUM($AO$8:$AO$26)</f>
        <v>10797</v>
      </c>
      <c r="AP7" s="79">
        <f>SUM($AP$8:$AP$26)</f>
        <v>43</v>
      </c>
      <c r="AQ7" s="79">
        <f>SUM($AQ$8:$AQ$26)</f>
        <v>0</v>
      </c>
      <c r="AR7" s="79">
        <f>SUM($AR$8:$AR$26)</f>
        <v>0</v>
      </c>
      <c r="AS7" s="79">
        <f>SUM($AS$8:$AS$26)</f>
        <v>99692</v>
      </c>
      <c r="AT7" s="79">
        <f>SUM($AT$8:$AT$26)</f>
        <v>0</v>
      </c>
      <c r="AU7" s="79">
        <f>SUM($AU$8:$AU$26)</f>
        <v>98514</v>
      </c>
      <c r="AV7" s="79">
        <f>SUM($AV$8:$AV$26)</f>
        <v>1178</v>
      </c>
      <c r="AW7" s="79">
        <f>SUM($AW$8:$AW$26)</f>
        <v>0</v>
      </c>
      <c r="AX7" s="79">
        <f>SUM($AX$8:$AX$26)</f>
        <v>836345</v>
      </c>
      <c r="AY7" s="79">
        <f>SUM($AY$8:$AY$26)</f>
        <v>469332</v>
      </c>
      <c r="AZ7" s="79">
        <f>SUM($AZ$8:$AZ$26)</f>
        <v>120829</v>
      </c>
      <c r="BA7" s="79">
        <f>SUM($BA$8:$BA$26)</f>
        <v>27877</v>
      </c>
      <c r="BB7" s="79">
        <f>SUM($BB$8:$BB$26)</f>
        <v>218307</v>
      </c>
      <c r="BC7" s="79">
        <f>SUM($BC$8:$BC$26)</f>
        <v>0</v>
      </c>
      <c r="BD7" s="79">
        <f>SUM($BD$8:$BD$26)</f>
        <v>5184</v>
      </c>
      <c r="BE7" s="79">
        <f>SUM($BE$8:$BE$26)</f>
        <v>28849</v>
      </c>
      <c r="BF7" s="79">
        <f>SUM($BF$8:$BF$26)</f>
        <v>980910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5849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2144</v>
      </c>
      <c r="BV7" s="79">
        <f>SUM($BV$8:$BV$26)</f>
        <v>0</v>
      </c>
      <c r="BW7" s="79">
        <f>SUM($BW$8:$BW$26)</f>
        <v>2144</v>
      </c>
      <c r="BX7" s="79">
        <f>SUM($BX$8:$BX$26)</f>
        <v>0</v>
      </c>
      <c r="BY7" s="79">
        <f>SUM($BY$8:$BY$26)</f>
        <v>0</v>
      </c>
      <c r="BZ7" s="79">
        <f>SUM($BZ$8:$BZ$26)</f>
        <v>3705</v>
      </c>
      <c r="CA7" s="79">
        <f>SUM($CA$8:$CA$26)</f>
        <v>3358</v>
      </c>
      <c r="CB7" s="79">
        <f>SUM($CB$8:$CB$26)</f>
        <v>0</v>
      </c>
      <c r="CC7" s="79">
        <f>SUM($CC$8:$CC$26)</f>
        <v>347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5849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79">
        <f>SUM($CP$8:$CP$26)</f>
        <v>0</v>
      </c>
      <c r="CQ7" s="79">
        <f>SUM($CQ$8:$CQ$26)</f>
        <v>957910</v>
      </c>
      <c r="CR7" s="79">
        <f>SUM($CR$8:$CR$26)</f>
        <v>10840</v>
      </c>
      <c r="CS7" s="79">
        <f>SUM($CS$8:$CS$26)</f>
        <v>10797</v>
      </c>
      <c r="CT7" s="79">
        <f>SUM($CT$8:$CT$26)</f>
        <v>43</v>
      </c>
      <c r="CU7" s="79">
        <f>SUM($CU$8:$CU$26)</f>
        <v>0</v>
      </c>
      <c r="CV7" s="79">
        <f>SUM($CV$8:$CV$26)</f>
        <v>0</v>
      </c>
      <c r="CW7" s="79">
        <f>SUM($CW$8:$CW$26)</f>
        <v>101836</v>
      </c>
      <c r="CX7" s="79">
        <f>SUM($CX$8:$CX$26)</f>
        <v>0</v>
      </c>
      <c r="CY7" s="79">
        <f>SUM($CY$8:$CY$26)</f>
        <v>100658</v>
      </c>
      <c r="CZ7" s="79">
        <f>SUM($CZ$8:$CZ$26)</f>
        <v>1178</v>
      </c>
      <c r="DA7" s="79">
        <f>SUM($DA$8:$DA$26)</f>
        <v>0</v>
      </c>
      <c r="DB7" s="79">
        <f>SUM($DB$8:$DB$26)</f>
        <v>840050</v>
      </c>
      <c r="DC7" s="79">
        <f>SUM($DC$8:$DC$26)</f>
        <v>472690</v>
      </c>
      <c r="DD7" s="79">
        <f>SUM($DD$8:$DD$26)</f>
        <v>120829</v>
      </c>
      <c r="DE7" s="79">
        <f>SUM($DE$8:$DE$26)</f>
        <v>28224</v>
      </c>
      <c r="DF7" s="79">
        <f>SUM($DF$8:$DF$26)</f>
        <v>218307</v>
      </c>
      <c r="DG7" s="79">
        <f>SUM($DG$8:$DG$26)</f>
        <v>0</v>
      </c>
      <c r="DH7" s="79">
        <f>SUM($DH$8:$DH$26)</f>
        <v>5184</v>
      </c>
      <c r="DI7" s="79">
        <f>SUM($DI$8:$DI$26)</f>
        <v>28849</v>
      </c>
      <c r="DJ7" s="79">
        <f>SUM($DJ$8:$DJ$26)</f>
        <v>986759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4661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4661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4661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4661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84">
        <f t="shared" ref="CP8:CP26" si="7">SUM(AL8,+BN8)</f>
        <v>0</v>
      </c>
      <c r="CQ8" s="84">
        <f t="shared" ref="CQ8:CQ26" si="8">SUM(AM8,+BO8)</f>
        <v>0</v>
      </c>
      <c r="CR8" s="84">
        <f t="shared" ref="CR8:CR26" si="9">SUM(AN8,+BP8)</f>
        <v>0</v>
      </c>
      <c r="CS8" s="84">
        <f t="shared" ref="CS8:CS26" si="10">SUM(AO8,+BQ8)</f>
        <v>0</v>
      </c>
      <c r="CT8" s="84">
        <f t="shared" ref="CT8:CT26" si="11">SUM(AP8,+BR8)</f>
        <v>0</v>
      </c>
      <c r="CU8" s="84">
        <f t="shared" ref="CU8:CU26" si="12">SUM(AQ8,+BS8)</f>
        <v>0</v>
      </c>
      <c r="CV8" s="84">
        <f t="shared" ref="CV8:CV26" si="13">SUM(AR8,+BT8)</f>
        <v>0</v>
      </c>
      <c r="CW8" s="84">
        <f t="shared" ref="CW8:CW26" si="14">SUM(AS8,+BU8)</f>
        <v>0</v>
      </c>
      <c r="CX8" s="84">
        <f t="shared" ref="CX8:CX26" si="15">SUM(AT8,+BV8)</f>
        <v>0</v>
      </c>
      <c r="CY8" s="84">
        <f t="shared" ref="CY8:CY26" si="16">SUM(AU8,+BW8)</f>
        <v>0</v>
      </c>
      <c r="CZ8" s="84">
        <f t="shared" ref="CZ8:CZ26" si="17">SUM(AV8,+BX8)</f>
        <v>0</v>
      </c>
      <c r="DA8" s="84">
        <f t="shared" ref="DA8:DA26" si="18">SUM(AW8,+BY8)</f>
        <v>0</v>
      </c>
      <c r="DB8" s="84">
        <f t="shared" ref="DB8:DB26" si="19">SUM(AX8,+BZ8)</f>
        <v>0</v>
      </c>
      <c r="DC8" s="84">
        <f t="shared" ref="DC8:DC26" si="20">SUM(AY8,+CA8)</f>
        <v>0</v>
      </c>
      <c r="DD8" s="84">
        <f t="shared" ref="DD8:DD26" si="21">SUM(AZ8,+CB8)</f>
        <v>0</v>
      </c>
      <c r="DE8" s="84">
        <f t="shared" ref="DE8:DE26" si="22">SUM(BA8,+CC8)</f>
        <v>0</v>
      </c>
      <c r="DF8" s="84">
        <f t="shared" ref="DF8:DF26" si="23">SUM(BB8,+CD8)</f>
        <v>0</v>
      </c>
      <c r="DG8" s="84">
        <f t="shared" ref="DG8:DG26" si="24">SUM(BC8,+CE8)</f>
        <v>0</v>
      </c>
      <c r="DH8" s="84">
        <f t="shared" ref="DH8:DH26" si="25">SUM(BD8,+CF8)</f>
        <v>0</v>
      </c>
      <c r="DI8" s="84">
        <f t="shared" ref="DI8:DI26" si="26">SUM(BE8,+CG8)</f>
        <v>0</v>
      </c>
      <c r="DJ8" s="84">
        <f t="shared" ref="DJ8:DJ26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212</v>
      </c>
      <c r="D9" s="84">
        <f>SUM(E9,+L9)</f>
        <v>55834</v>
      </c>
      <c r="E9" s="84">
        <f>SUM(F9:I9)+K9</f>
        <v>18943</v>
      </c>
      <c r="F9" s="84">
        <v>18943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36891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55834</v>
      </c>
      <c r="W9" s="84">
        <v>18943</v>
      </c>
      <c r="X9" s="84">
        <v>18943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36891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54606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49422</v>
      </c>
      <c r="AY9" s="84">
        <v>49422</v>
      </c>
      <c r="AZ9" s="84">
        <v>0</v>
      </c>
      <c r="BA9" s="84">
        <v>0</v>
      </c>
      <c r="BB9" s="84">
        <v>0</v>
      </c>
      <c r="BC9" s="84">
        <v>0</v>
      </c>
      <c r="BD9" s="84">
        <v>5184</v>
      </c>
      <c r="BE9" s="84">
        <v>0</v>
      </c>
      <c r="BF9" s="84">
        <f>SUM(AE9,+AM9,+BE9)</f>
        <v>54606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54606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49422</v>
      </c>
      <c r="DC9" s="84">
        <f t="shared" si="20"/>
        <v>49422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5184</v>
      </c>
      <c r="DI9" s="84">
        <f t="shared" si="26"/>
        <v>0</v>
      </c>
      <c r="DJ9" s="84">
        <f t="shared" si="27"/>
        <v>54606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36892</v>
      </c>
      <c r="E10" s="84">
        <f>SUM(F10:I10)+K10</f>
        <v>17988</v>
      </c>
      <c r="F10" s="84">
        <v>17988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18904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36892</v>
      </c>
      <c r="W10" s="84">
        <v>17988</v>
      </c>
      <c r="X10" s="84">
        <v>17988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18904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36892</v>
      </c>
      <c r="AN10" s="84">
        <f>SUM(AO10:AR10)</f>
        <v>915</v>
      </c>
      <c r="AO10" s="84">
        <v>915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35977</v>
      </c>
      <c r="AY10" s="84">
        <v>14464</v>
      </c>
      <c r="AZ10" s="84">
        <v>0</v>
      </c>
      <c r="BA10" s="84">
        <v>21513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36892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36892</v>
      </c>
      <c r="CR10" s="84">
        <f t="shared" si="9"/>
        <v>915</v>
      </c>
      <c r="CS10" s="84">
        <f t="shared" si="10"/>
        <v>915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35977</v>
      </c>
      <c r="DC10" s="84">
        <f t="shared" si="20"/>
        <v>14464</v>
      </c>
      <c r="DD10" s="84">
        <f t="shared" si="21"/>
        <v>0</v>
      </c>
      <c r="DE10" s="84">
        <f t="shared" si="22"/>
        <v>21513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36892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221</v>
      </c>
      <c r="C13" s="80" t="s">
        <v>222</v>
      </c>
      <c r="D13" s="84">
        <f>SUM(E13,+L13)</f>
        <v>298470</v>
      </c>
      <c r="E13" s="84">
        <f>SUM(F13:I13)+K13</f>
        <v>181384</v>
      </c>
      <c r="F13" s="84">
        <v>146371</v>
      </c>
      <c r="G13" s="84">
        <v>0</v>
      </c>
      <c r="H13" s="84">
        <v>29286</v>
      </c>
      <c r="I13" s="84">
        <v>0</v>
      </c>
      <c r="J13" s="94" t="s">
        <v>193</v>
      </c>
      <c r="K13" s="84">
        <v>5727</v>
      </c>
      <c r="L13" s="84">
        <v>117086</v>
      </c>
      <c r="M13" s="84">
        <f>SUM(N13,+U13)</f>
        <v>2144</v>
      </c>
      <c r="N13" s="84">
        <f>SUM(O13:R13)+T13</f>
        <v>1286</v>
      </c>
      <c r="O13" s="84">
        <v>1072</v>
      </c>
      <c r="P13" s="84">
        <v>0</v>
      </c>
      <c r="Q13" s="84">
        <v>214</v>
      </c>
      <c r="R13" s="84">
        <v>0</v>
      </c>
      <c r="S13" s="94" t="s">
        <v>193</v>
      </c>
      <c r="T13" s="84">
        <v>0</v>
      </c>
      <c r="U13" s="84">
        <v>858</v>
      </c>
      <c r="V13" s="84">
        <v>300614</v>
      </c>
      <c r="W13" s="84">
        <v>182670</v>
      </c>
      <c r="X13" s="84">
        <v>147443</v>
      </c>
      <c r="Y13" s="84">
        <v>0</v>
      </c>
      <c r="Z13" s="84">
        <v>29500</v>
      </c>
      <c r="AA13" s="84">
        <v>0</v>
      </c>
      <c r="AB13" s="94" t="s">
        <v>193</v>
      </c>
      <c r="AC13" s="84">
        <v>5727</v>
      </c>
      <c r="AD13" s="84">
        <v>117944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298160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9977</v>
      </c>
      <c r="AT13" s="84">
        <v>0</v>
      </c>
      <c r="AU13" s="84">
        <v>8799</v>
      </c>
      <c r="AV13" s="84">
        <v>1178</v>
      </c>
      <c r="AW13" s="84">
        <v>0</v>
      </c>
      <c r="AX13" s="84">
        <f>SUM(AY13:BB13)</f>
        <v>288183</v>
      </c>
      <c r="AY13" s="84">
        <v>83547</v>
      </c>
      <c r="AZ13" s="84">
        <v>75245</v>
      </c>
      <c r="BA13" s="84">
        <v>2438</v>
      </c>
      <c r="BB13" s="84">
        <v>126953</v>
      </c>
      <c r="BC13" s="84">
        <v>0</v>
      </c>
      <c r="BD13" s="84">
        <v>0</v>
      </c>
      <c r="BE13" s="84">
        <v>310</v>
      </c>
      <c r="BF13" s="84">
        <f>SUM(AE13,+AM13,+BE13)</f>
        <v>298470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2144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2144</v>
      </c>
      <c r="BV13" s="84">
        <v>0</v>
      </c>
      <c r="BW13" s="84">
        <v>2144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2144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300304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12121</v>
      </c>
      <c r="CX13" s="84">
        <f t="shared" si="15"/>
        <v>0</v>
      </c>
      <c r="CY13" s="84">
        <f t="shared" si="16"/>
        <v>10943</v>
      </c>
      <c r="CZ13" s="84">
        <f t="shared" si="17"/>
        <v>1178</v>
      </c>
      <c r="DA13" s="84">
        <f t="shared" si="18"/>
        <v>0</v>
      </c>
      <c r="DB13" s="84">
        <f t="shared" si="19"/>
        <v>288183</v>
      </c>
      <c r="DC13" s="84">
        <f t="shared" si="20"/>
        <v>83547</v>
      </c>
      <c r="DD13" s="84">
        <f t="shared" si="21"/>
        <v>75245</v>
      </c>
      <c r="DE13" s="84">
        <f t="shared" si="22"/>
        <v>2438</v>
      </c>
      <c r="DF13" s="84">
        <f t="shared" si="23"/>
        <v>126953</v>
      </c>
      <c r="DG13" s="84">
        <f t="shared" si="24"/>
        <v>0</v>
      </c>
      <c r="DH13" s="84">
        <f t="shared" si="25"/>
        <v>0</v>
      </c>
      <c r="DI13" s="84">
        <f t="shared" si="26"/>
        <v>310</v>
      </c>
      <c r="DJ13" s="84">
        <f t="shared" si="27"/>
        <v>300614</v>
      </c>
    </row>
    <row r="14" spans="1:114" s="8" customFormat="1" ht="12" customHeight="1">
      <c r="A14" s="80" t="s">
        <v>200</v>
      </c>
      <c r="B14" s="83" t="s">
        <v>223</v>
      </c>
      <c r="C14" s="80" t="s">
        <v>224</v>
      </c>
      <c r="D14" s="84">
        <f>SUM(E14,+L14)</f>
        <v>156470</v>
      </c>
      <c r="E14" s="84">
        <f>SUM(F14:I14)+K14</f>
        <v>78235</v>
      </c>
      <c r="F14" s="84">
        <v>78235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78235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156470</v>
      </c>
      <c r="W14" s="84">
        <v>78235</v>
      </c>
      <c r="X14" s="84">
        <v>78235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78235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130477</v>
      </c>
      <c r="AN14" s="84">
        <f>SUM(AO14:AR14)</f>
        <v>6269</v>
      </c>
      <c r="AO14" s="84">
        <v>6269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124208</v>
      </c>
      <c r="AY14" s="84">
        <v>12499</v>
      </c>
      <c r="AZ14" s="84">
        <v>20949</v>
      </c>
      <c r="BA14" s="84">
        <v>0</v>
      </c>
      <c r="BB14" s="84">
        <v>90760</v>
      </c>
      <c r="BC14" s="84">
        <v>0</v>
      </c>
      <c r="BD14" s="84">
        <v>0</v>
      </c>
      <c r="BE14" s="84">
        <v>25993</v>
      </c>
      <c r="BF14" s="84">
        <f>SUM(AE14,+AM14,+BE14)</f>
        <v>156470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130477</v>
      </c>
      <c r="CR14" s="84">
        <f t="shared" si="9"/>
        <v>6269</v>
      </c>
      <c r="CS14" s="84">
        <f t="shared" si="10"/>
        <v>6269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124208</v>
      </c>
      <c r="DC14" s="84">
        <f t="shared" si="20"/>
        <v>12499</v>
      </c>
      <c r="DD14" s="84">
        <f t="shared" si="21"/>
        <v>20949</v>
      </c>
      <c r="DE14" s="84">
        <f t="shared" si="22"/>
        <v>0</v>
      </c>
      <c r="DF14" s="84">
        <f t="shared" si="23"/>
        <v>90760</v>
      </c>
      <c r="DG14" s="84">
        <f t="shared" si="24"/>
        <v>0</v>
      </c>
      <c r="DH14" s="84">
        <f t="shared" si="25"/>
        <v>0</v>
      </c>
      <c r="DI14" s="84">
        <f t="shared" si="26"/>
        <v>25993</v>
      </c>
      <c r="DJ14" s="84">
        <f t="shared" si="27"/>
        <v>156470</v>
      </c>
    </row>
    <row r="15" spans="1:114" s="8" customFormat="1" ht="12" customHeight="1">
      <c r="A15" s="80" t="s">
        <v>200</v>
      </c>
      <c r="B15" s="83" t="s">
        <v>225</v>
      </c>
      <c r="C15" s="80" t="s">
        <v>226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228</v>
      </c>
      <c r="C16" s="80" t="s">
        <v>230</v>
      </c>
      <c r="D16" s="84">
        <f>SUM(E16,+L16)</f>
        <v>142678</v>
      </c>
      <c r="E16" s="84">
        <f>SUM(F16:I16)+K16</f>
        <v>67854</v>
      </c>
      <c r="F16" s="84">
        <v>67854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74824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142678</v>
      </c>
      <c r="W16" s="84">
        <v>67854</v>
      </c>
      <c r="X16" s="84">
        <v>67854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74824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138319</v>
      </c>
      <c r="AN16" s="84">
        <f>SUM(AO16:AR16)</f>
        <v>3613</v>
      </c>
      <c r="AO16" s="84">
        <v>3613</v>
      </c>
      <c r="AP16" s="84">
        <v>0</v>
      </c>
      <c r="AQ16" s="84">
        <v>0</v>
      </c>
      <c r="AR16" s="84">
        <v>0</v>
      </c>
      <c r="AS16" s="84">
        <f>SUM(AT16:AV16)</f>
        <v>89061</v>
      </c>
      <c r="AT16" s="84">
        <v>0</v>
      </c>
      <c r="AU16" s="84">
        <v>89061</v>
      </c>
      <c r="AV16" s="84">
        <v>0</v>
      </c>
      <c r="AW16" s="84">
        <v>0</v>
      </c>
      <c r="AX16" s="84">
        <f>SUM(AY16:BB16)</f>
        <v>45645</v>
      </c>
      <c r="AY16" s="84">
        <v>28010</v>
      </c>
      <c r="AZ16" s="84">
        <v>17635</v>
      </c>
      <c r="BA16" s="84">
        <v>0</v>
      </c>
      <c r="BB16" s="84">
        <v>0</v>
      </c>
      <c r="BC16" s="84">
        <v>0</v>
      </c>
      <c r="BD16" s="84">
        <v>0</v>
      </c>
      <c r="BE16" s="84">
        <v>1591</v>
      </c>
      <c r="BF16" s="84">
        <f>SUM(AE16,+AM16,+BE16)</f>
        <v>139910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138319</v>
      </c>
      <c r="CR16" s="84">
        <f t="shared" si="9"/>
        <v>3613</v>
      </c>
      <c r="CS16" s="84">
        <f t="shared" si="10"/>
        <v>3613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89061</v>
      </c>
      <c r="CX16" s="84">
        <f t="shared" si="15"/>
        <v>0</v>
      </c>
      <c r="CY16" s="84">
        <f t="shared" si="16"/>
        <v>89061</v>
      </c>
      <c r="CZ16" s="84">
        <f t="shared" si="17"/>
        <v>0</v>
      </c>
      <c r="DA16" s="84">
        <f t="shared" si="18"/>
        <v>0</v>
      </c>
      <c r="DB16" s="84">
        <f t="shared" si="19"/>
        <v>45645</v>
      </c>
      <c r="DC16" s="84">
        <f t="shared" si="20"/>
        <v>28010</v>
      </c>
      <c r="DD16" s="84">
        <f t="shared" si="21"/>
        <v>17635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1591</v>
      </c>
      <c r="DJ16" s="84">
        <f t="shared" si="27"/>
        <v>139910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254</v>
      </c>
      <c r="B19" s="83" t="s">
        <v>256</v>
      </c>
      <c r="C19" s="80" t="s">
        <v>258</v>
      </c>
      <c r="D19" s="84">
        <f>SUM(E19,+L19)</f>
        <v>15589</v>
      </c>
      <c r="E19" s="84">
        <f>SUM(F19:I19)+K19</f>
        <v>894</v>
      </c>
      <c r="F19" s="84">
        <v>894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14695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15589</v>
      </c>
      <c r="W19" s="84">
        <v>894</v>
      </c>
      <c r="X19" s="84">
        <v>894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14695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894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894</v>
      </c>
      <c r="AY19" s="84">
        <v>0</v>
      </c>
      <c r="AZ19" s="84">
        <v>0</v>
      </c>
      <c r="BA19" s="84">
        <v>894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894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894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894</v>
      </c>
      <c r="DC19" s="84">
        <f t="shared" si="20"/>
        <v>0</v>
      </c>
      <c r="DD19" s="84">
        <f t="shared" si="21"/>
        <v>0</v>
      </c>
      <c r="DE19" s="84">
        <f t="shared" si="22"/>
        <v>894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894</v>
      </c>
    </row>
    <row r="20" spans="1:114" s="8" customFormat="1" ht="12" customHeight="1">
      <c r="A20" s="80" t="s">
        <v>200</v>
      </c>
      <c r="B20" s="83" t="s">
        <v>261</v>
      </c>
      <c r="C20" s="80" t="s">
        <v>263</v>
      </c>
      <c r="D20" s="84">
        <f>SUM(E20,+L20)</f>
        <v>16470</v>
      </c>
      <c r="E20" s="84">
        <f>SUM(F20:I20)+K20</f>
        <v>6885</v>
      </c>
      <c r="F20" s="84">
        <v>6885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9585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16470</v>
      </c>
      <c r="W20" s="84">
        <v>6885</v>
      </c>
      <c r="X20" s="84">
        <v>6885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9585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14796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14796</v>
      </c>
      <c r="AY20" s="84">
        <v>14202</v>
      </c>
      <c r="AZ20" s="84">
        <v>0</v>
      </c>
      <c r="BA20" s="84">
        <v>0</v>
      </c>
      <c r="BB20" s="84">
        <v>594</v>
      </c>
      <c r="BC20" s="84">
        <v>0</v>
      </c>
      <c r="BD20" s="84">
        <v>0</v>
      </c>
      <c r="BE20" s="84">
        <v>0</v>
      </c>
      <c r="BF20" s="84">
        <f>SUM(AE20,+AM20,+BE20)</f>
        <v>14796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14796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14796</v>
      </c>
      <c r="DC20" s="84">
        <f t="shared" si="20"/>
        <v>14202</v>
      </c>
      <c r="DD20" s="84">
        <f t="shared" si="21"/>
        <v>0</v>
      </c>
      <c r="DE20" s="84">
        <f t="shared" si="22"/>
        <v>0</v>
      </c>
      <c r="DF20" s="84">
        <f t="shared" si="23"/>
        <v>594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14796</v>
      </c>
    </row>
    <row r="21" spans="1:114" s="8" customFormat="1" ht="12" customHeight="1">
      <c r="A21" s="80" t="s">
        <v>200</v>
      </c>
      <c r="B21" s="83" t="s">
        <v>265</v>
      </c>
      <c r="C21" s="80" t="s">
        <v>267</v>
      </c>
      <c r="D21" s="84">
        <f>SUM(E21,+L21)</f>
        <v>1715</v>
      </c>
      <c r="E21" s="84">
        <f>SUM(F21:I21)+K21</f>
        <v>755</v>
      </c>
      <c r="F21" s="84">
        <v>755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960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1715</v>
      </c>
      <c r="W21" s="84">
        <v>755</v>
      </c>
      <c r="X21" s="84">
        <v>755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960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1338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1338</v>
      </c>
      <c r="AY21" s="84">
        <v>1211</v>
      </c>
      <c r="AZ21" s="84">
        <v>0</v>
      </c>
      <c r="BA21" s="84">
        <v>127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1338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1338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1338</v>
      </c>
      <c r="DC21" s="84">
        <f t="shared" si="20"/>
        <v>1211</v>
      </c>
      <c r="DD21" s="84">
        <f t="shared" si="21"/>
        <v>0</v>
      </c>
      <c r="DE21" s="84">
        <f t="shared" si="22"/>
        <v>127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1338</v>
      </c>
    </row>
    <row r="22" spans="1:114" s="8" customFormat="1" ht="12" customHeight="1">
      <c r="A22" s="80" t="s">
        <v>200</v>
      </c>
      <c r="B22" s="83" t="s">
        <v>271</v>
      </c>
      <c r="C22" s="80" t="s">
        <v>273</v>
      </c>
      <c r="D22" s="84">
        <f>SUM(E22,+L22)</f>
        <v>240468</v>
      </c>
      <c r="E22" s="84">
        <f>SUM(F22:I22)+K22</f>
        <v>143847</v>
      </c>
      <c r="F22" s="84">
        <v>119897</v>
      </c>
      <c r="G22" s="84">
        <v>0</v>
      </c>
      <c r="H22" s="84">
        <v>23950</v>
      </c>
      <c r="I22" s="84">
        <v>0</v>
      </c>
      <c r="J22" s="94" t="s">
        <v>193</v>
      </c>
      <c r="K22" s="84">
        <v>0</v>
      </c>
      <c r="L22" s="84">
        <v>96621</v>
      </c>
      <c r="M22" s="84">
        <f>SUM(N22,+U22)</f>
        <v>3541</v>
      </c>
      <c r="N22" s="84">
        <f>SUM(O22:R22)+T22</f>
        <v>2121</v>
      </c>
      <c r="O22" s="84">
        <v>1771</v>
      </c>
      <c r="P22" s="84">
        <v>0</v>
      </c>
      <c r="Q22" s="84">
        <v>350</v>
      </c>
      <c r="R22" s="84">
        <v>0</v>
      </c>
      <c r="S22" s="94" t="s">
        <v>193</v>
      </c>
      <c r="T22" s="84">
        <v>0</v>
      </c>
      <c r="U22" s="84">
        <v>1420</v>
      </c>
      <c r="V22" s="84">
        <v>244009</v>
      </c>
      <c r="W22" s="84">
        <v>145968</v>
      </c>
      <c r="X22" s="84">
        <v>121668</v>
      </c>
      <c r="Y22" s="84">
        <v>0</v>
      </c>
      <c r="Z22" s="84">
        <v>24300</v>
      </c>
      <c r="AA22" s="84">
        <v>0</v>
      </c>
      <c r="AB22" s="94" t="s">
        <v>193</v>
      </c>
      <c r="AC22" s="84">
        <v>0</v>
      </c>
      <c r="AD22" s="84">
        <v>98041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239795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239795</v>
      </c>
      <c r="AY22" s="84">
        <v>239795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239795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3541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3541</v>
      </c>
      <c r="CA22" s="84">
        <v>3259</v>
      </c>
      <c r="CB22" s="84">
        <v>0</v>
      </c>
      <c r="CC22" s="84">
        <v>282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3541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243336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243336</v>
      </c>
      <c r="DC22" s="84">
        <f t="shared" si="20"/>
        <v>243054</v>
      </c>
      <c r="DD22" s="84">
        <f t="shared" si="21"/>
        <v>0</v>
      </c>
      <c r="DE22" s="84">
        <f t="shared" si="22"/>
        <v>282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243336</v>
      </c>
    </row>
    <row r="23" spans="1:114" s="8" customFormat="1" ht="12" customHeight="1">
      <c r="A23" s="80" t="s">
        <v>200</v>
      </c>
      <c r="B23" s="83" t="s">
        <v>274</v>
      </c>
      <c r="C23" s="80" t="s">
        <v>275</v>
      </c>
      <c r="D23" s="84">
        <f>SUM(E23,+L23)</f>
        <v>8309</v>
      </c>
      <c r="E23" s="84">
        <f>SUM(F23:I23)+K23</f>
        <v>4155</v>
      </c>
      <c r="F23" s="84">
        <v>4155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4154</v>
      </c>
      <c r="M23" s="84">
        <f>SUM(N23,+U23)</f>
        <v>65</v>
      </c>
      <c r="N23" s="84">
        <f>SUM(O23:R23)+T23</f>
        <v>32</v>
      </c>
      <c r="O23" s="84">
        <v>32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33</v>
      </c>
      <c r="V23" s="84">
        <v>8374</v>
      </c>
      <c r="W23" s="84">
        <v>4187</v>
      </c>
      <c r="X23" s="84">
        <v>4187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4187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8309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8309</v>
      </c>
      <c r="AY23" s="84">
        <v>5404</v>
      </c>
      <c r="AZ23" s="84">
        <v>0</v>
      </c>
      <c r="BA23" s="84">
        <v>2905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8309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65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65</v>
      </c>
      <c r="CA23" s="84">
        <v>0</v>
      </c>
      <c r="CB23" s="84">
        <v>0</v>
      </c>
      <c r="CC23" s="84">
        <v>65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65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8374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8374</v>
      </c>
      <c r="DC23" s="84">
        <f t="shared" si="20"/>
        <v>5404</v>
      </c>
      <c r="DD23" s="84">
        <f t="shared" si="21"/>
        <v>0</v>
      </c>
      <c r="DE23" s="84">
        <f t="shared" si="22"/>
        <v>2970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8374</v>
      </c>
    </row>
    <row r="24" spans="1:114" s="8" customFormat="1" ht="12" customHeight="1">
      <c r="A24" s="80" t="s">
        <v>200</v>
      </c>
      <c r="B24" s="83" t="s">
        <v>276</v>
      </c>
      <c r="C24" s="80" t="s">
        <v>277</v>
      </c>
      <c r="D24" s="84">
        <f>SUM(E24,+L24)</f>
        <v>697</v>
      </c>
      <c r="E24" s="84">
        <f>SUM(F24:I24)+K24</f>
        <v>348</v>
      </c>
      <c r="F24" s="84">
        <v>348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349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697</v>
      </c>
      <c r="W24" s="84">
        <v>348</v>
      </c>
      <c r="X24" s="84">
        <v>348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349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697</v>
      </c>
      <c r="AN24" s="84">
        <f>SUM(AO24:AR24)</f>
        <v>43</v>
      </c>
      <c r="AO24" s="84">
        <v>0</v>
      </c>
      <c r="AP24" s="84">
        <v>43</v>
      </c>
      <c r="AQ24" s="84">
        <v>0</v>
      </c>
      <c r="AR24" s="84">
        <v>0</v>
      </c>
      <c r="AS24" s="84">
        <f>SUM(AT24:AV24)</f>
        <v>654</v>
      </c>
      <c r="AT24" s="84">
        <v>0</v>
      </c>
      <c r="AU24" s="84">
        <v>654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697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697</v>
      </c>
      <c r="CR24" s="84">
        <f t="shared" si="9"/>
        <v>43</v>
      </c>
      <c r="CS24" s="84">
        <f t="shared" si="10"/>
        <v>0</v>
      </c>
      <c r="CT24" s="84">
        <f t="shared" si="11"/>
        <v>43</v>
      </c>
      <c r="CU24" s="84">
        <f t="shared" si="12"/>
        <v>0</v>
      </c>
      <c r="CV24" s="84">
        <f t="shared" si="13"/>
        <v>0</v>
      </c>
      <c r="CW24" s="84">
        <f t="shared" si="14"/>
        <v>654</v>
      </c>
      <c r="CX24" s="84">
        <f t="shared" si="15"/>
        <v>0</v>
      </c>
      <c r="CY24" s="84">
        <f t="shared" si="16"/>
        <v>654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697</v>
      </c>
    </row>
    <row r="25" spans="1:114" s="8" customFormat="1" ht="12" customHeight="1">
      <c r="A25" s="80" t="s">
        <v>200</v>
      </c>
      <c r="B25" s="83" t="s">
        <v>278</v>
      </c>
      <c r="C25" s="80" t="s">
        <v>279</v>
      </c>
      <c r="D25" s="84">
        <f>SUM(E25,+L25)</f>
        <v>28733</v>
      </c>
      <c r="E25" s="84">
        <f>SUM(F25:I25)+K25</f>
        <v>13970</v>
      </c>
      <c r="F25" s="84">
        <v>13970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14763</v>
      </c>
      <c r="M25" s="84">
        <f>SUM(N25,+U25)</f>
        <v>99</v>
      </c>
      <c r="N25" s="84">
        <f>SUM(O25:R25)+T25</f>
        <v>25</v>
      </c>
      <c r="O25" s="84">
        <v>25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74</v>
      </c>
      <c r="V25" s="84">
        <v>28832</v>
      </c>
      <c r="W25" s="84">
        <v>13995</v>
      </c>
      <c r="X25" s="84">
        <v>13995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14837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27778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27778</v>
      </c>
      <c r="AY25" s="84">
        <v>20778</v>
      </c>
      <c r="AZ25" s="84">
        <v>7000</v>
      </c>
      <c r="BA25" s="84">
        <v>0</v>
      </c>
      <c r="BB25" s="84">
        <v>0</v>
      </c>
      <c r="BC25" s="84">
        <v>0</v>
      </c>
      <c r="BD25" s="84">
        <v>0</v>
      </c>
      <c r="BE25" s="84">
        <v>955</v>
      </c>
      <c r="BF25" s="84">
        <f>SUM(AE25,+AM25,+BE25)</f>
        <v>28733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99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99</v>
      </c>
      <c r="CA25" s="84">
        <v>99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99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27877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27877</v>
      </c>
      <c r="DC25" s="84">
        <f t="shared" si="20"/>
        <v>20877</v>
      </c>
      <c r="DD25" s="84">
        <f t="shared" si="21"/>
        <v>7000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955</v>
      </c>
      <c r="DJ25" s="84">
        <f t="shared" si="27"/>
        <v>28832</v>
      </c>
    </row>
    <row r="26" spans="1:114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1">
    <cfRule type="expression" dxfId="406" priority="29" stopIfTrue="1">
      <formula>$A33&lt;&gt;""</formula>
    </cfRule>
  </conditionalFormatting>
  <conditionalFormatting sqref="A7:DJ7">
    <cfRule type="expression" dxfId="405" priority="1" stopIfTrue="1">
      <formula>$A7&lt;&gt;""</formula>
    </cfRule>
  </conditionalFormatting>
  <conditionalFormatting sqref="A8:DJ8">
    <cfRule type="expression" dxfId="404" priority="27" stopIfTrue="1">
      <formula>$A8&lt;&gt;""</formula>
    </cfRule>
  </conditionalFormatting>
  <conditionalFormatting sqref="A9:DJ9">
    <cfRule type="expression" dxfId="403" priority="26" stopIfTrue="1">
      <formula>$A9&lt;&gt;""</formula>
    </cfRule>
  </conditionalFormatting>
  <conditionalFormatting sqref="A10:DJ10">
    <cfRule type="expression" dxfId="402" priority="25" stopIfTrue="1">
      <formula>$A10&lt;&gt;""</formula>
    </cfRule>
  </conditionalFormatting>
  <conditionalFormatting sqref="A11:DJ11">
    <cfRule type="expression" dxfId="401" priority="24" stopIfTrue="1">
      <formula>$A11&lt;&gt;""</formula>
    </cfRule>
  </conditionalFormatting>
  <conditionalFormatting sqref="A12:DJ12">
    <cfRule type="expression" dxfId="400" priority="23" stopIfTrue="1">
      <formula>$A12&lt;&gt;""</formula>
    </cfRule>
  </conditionalFormatting>
  <conditionalFormatting sqref="A13:DJ13">
    <cfRule type="expression" dxfId="399" priority="22" stopIfTrue="1">
      <formula>$A13&lt;&gt;""</formula>
    </cfRule>
  </conditionalFormatting>
  <conditionalFormatting sqref="A14:DJ14">
    <cfRule type="expression" dxfId="398" priority="21" stopIfTrue="1">
      <formula>$A14&lt;&gt;""</formula>
    </cfRule>
  </conditionalFormatting>
  <conditionalFormatting sqref="A15:DJ15">
    <cfRule type="expression" dxfId="397" priority="20" stopIfTrue="1">
      <formula>$A15&lt;&gt;""</formula>
    </cfRule>
  </conditionalFormatting>
  <conditionalFormatting sqref="A16:DJ16">
    <cfRule type="expression" dxfId="396" priority="19" stopIfTrue="1">
      <formula>$A16&lt;&gt;""</formula>
    </cfRule>
  </conditionalFormatting>
  <conditionalFormatting sqref="A17:DJ17">
    <cfRule type="expression" dxfId="395" priority="18" stopIfTrue="1">
      <formula>$A17&lt;&gt;""</formula>
    </cfRule>
  </conditionalFormatting>
  <conditionalFormatting sqref="A18:DJ18">
    <cfRule type="expression" dxfId="394" priority="17" stopIfTrue="1">
      <formula>$A18&lt;&gt;""</formula>
    </cfRule>
  </conditionalFormatting>
  <conditionalFormatting sqref="A19:DJ19">
    <cfRule type="expression" dxfId="393" priority="16" stopIfTrue="1">
      <formula>$A19&lt;&gt;""</formula>
    </cfRule>
  </conditionalFormatting>
  <conditionalFormatting sqref="A20:DJ20">
    <cfRule type="expression" dxfId="392" priority="15" stopIfTrue="1">
      <formula>$A20&lt;&gt;""</formula>
    </cfRule>
  </conditionalFormatting>
  <conditionalFormatting sqref="A21:DJ21">
    <cfRule type="expression" dxfId="391" priority="14" stopIfTrue="1">
      <formula>$A21&lt;&gt;""</formula>
    </cfRule>
  </conditionalFormatting>
  <conditionalFormatting sqref="A22:DJ22">
    <cfRule type="expression" dxfId="390" priority="13" stopIfTrue="1">
      <formula>$A22&lt;&gt;""</formula>
    </cfRule>
  </conditionalFormatting>
  <conditionalFormatting sqref="A23:DJ23">
    <cfRule type="expression" dxfId="389" priority="12" stopIfTrue="1">
      <formula>$A23&lt;&gt;""</formula>
    </cfRule>
  </conditionalFormatting>
  <conditionalFormatting sqref="A24:DJ24">
    <cfRule type="expression" dxfId="388" priority="11" stopIfTrue="1">
      <formula>$A24&lt;&gt;""</formula>
    </cfRule>
  </conditionalFormatting>
  <conditionalFormatting sqref="A25:DJ25">
    <cfRule type="expression" dxfId="387" priority="10" stopIfTrue="1">
      <formula>$A25&lt;&gt;""</formula>
    </cfRule>
  </conditionalFormatting>
  <conditionalFormatting sqref="A26:DJ26">
    <cfRule type="expression" dxfId="386" priority="9" stopIfTrue="1">
      <formula>$A26&lt;&gt;""</formula>
    </cfRule>
  </conditionalFormatting>
  <conditionalFormatting sqref="A27:DJ27">
    <cfRule type="expression" dxfId="384" priority="7" stopIfTrue="1">
      <formula>$A27&lt;&gt;""</formula>
    </cfRule>
  </conditionalFormatting>
  <conditionalFormatting sqref="A28:DJ28">
    <cfRule type="expression" dxfId="383" priority="6" stopIfTrue="1">
      <formula>$A28&lt;&gt;""</formula>
    </cfRule>
  </conditionalFormatting>
  <conditionalFormatting sqref="A29:DJ29">
    <cfRule type="expression" dxfId="382" priority="5" stopIfTrue="1">
      <formula>$A29&lt;&gt;""</formula>
    </cfRule>
  </conditionalFormatting>
  <conditionalFormatting sqref="A30:DJ30">
    <cfRule type="expression" dxfId="381" priority="4" stopIfTrue="1">
      <formula>$A30&lt;&gt;""</formula>
    </cfRule>
  </conditionalFormatting>
  <conditionalFormatting sqref="A31:DJ31">
    <cfRule type="expression" dxfId="380" priority="3" stopIfTrue="1">
      <formula>$A31&lt;&gt;""</formula>
    </cfRule>
  </conditionalFormatting>
  <conditionalFormatting sqref="A32:DJ32">
    <cfRule type="expression" dxfId="379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304</v>
      </c>
      <c r="C7" s="78" t="s">
        <v>305</v>
      </c>
      <c r="D7" s="79">
        <f>SUM($D$8:$D$13)</f>
        <v>21438</v>
      </c>
      <c r="E7" s="79">
        <f>SUM($E$8:$E$13)</f>
        <v>21438</v>
      </c>
      <c r="F7" s="79">
        <f>SUM($F$8:$F$13)</f>
        <v>20006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1432</v>
      </c>
      <c r="L7" s="79">
        <f>SUM($L$8:$L$13)</f>
        <v>0</v>
      </c>
      <c r="M7" s="79">
        <f>SUM($M$8:$M$13)</f>
        <v>11</v>
      </c>
      <c r="N7" s="79">
        <f>SUM($N$8:$N$13)</f>
        <v>11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11</v>
      </c>
      <c r="U7" s="79">
        <f>SUM($U$8:$U$13)</f>
        <v>0</v>
      </c>
      <c r="V7" s="79">
        <f>SUM($V$8:$V$13)</f>
        <v>21449</v>
      </c>
      <c r="W7" s="79">
        <f>SUM($W$8:$W$13)</f>
        <v>21449</v>
      </c>
      <c r="X7" s="79">
        <f>SUM($X$8:$X$13)</f>
        <v>20006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1443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303</v>
      </c>
      <c r="AM7" s="79">
        <f>SUM($AM$8:$AM$13)</f>
        <v>46434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44625</v>
      </c>
      <c r="AT7" s="79">
        <f>SUM($AT$8:$AT$13)</f>
        <v>0</v>
      </c>
      <c r="AU7" s="79">
        <f>SUM($AU$8:$AU$13)</f>
        <v>44192</v>
      </c>
      <c r="AV7" s="79">
        <f>SUM($AV$8:$AV$13)</f>
        <v>433</v>
      </c>
      <c r="AW7" s="79">
        <f>SUM($AW$8:$AW$13)</f>
        <v>0</v>
      </c>
      <c r="AX7" s="79">
        <f>SUM($AX$8:$AX$13)</f>
        <v>377</v>
      </c>
      <c r="AY7" s="79">
        <f>SUM($AY$8:$AY$13)</f>
        <v>0</v>
      </c>
      <c r="AZ7" s="79">
        <f>SUM($AZ$8:$AZ$13)</f>
        <v>377</v>
      </c>
      <c r="BA7" s="79">
        <f>SUM($BA$8:$BA$13)</f>
        <v>0</v>
      </c>
      <c r="BB7" s="79">
        <f>SUM($BB$8:$BB$13)</f>
        <v>0</v>
      </c>
      <c r="BC7" s="93" t="s">
        <v>303</v>
      </c>
      <c r="BD7" s="79">
        <f>SUM($BD$8:$BD$13)</f>
        <v>1432</v>
      </c>
      <c r="BE7" s="79">
        <f>SUM($BE$8:$BE$13)</f>
        <v>1080</v>
      </c>
      <c r="BF7" s="79">
        <f>SUM($BF$8:$BF$13)</f>
        <v>47514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303</v>
      </c>
      <c r="BO7" s="79">
        <f>SUM($BO$8:$BO$13)</f>
        <v>11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11</v>
      </c>
      <c r="CA7" s="79">
        <f>SUM($CA$8:$CA$13)</f>
        <v>0</v>
      </c>
      <c r="CB7" s="79">
        <f>SUM($CB$8:$CB$13)</f>
        <v>11</v>
      </c>
      <c r="CC7" s="79">
        <f>SUM($CC$8:$CC$13)</f>
        <v>0</v>
      </c>
      <c r="CD7" s="79">
        <f>SUM($CD$8:$CD$13)</f>
        <v>0</v>
      </c>
      <c r="CE7" s="93" t="s">
        <v>303</v>
      </c>
      <c r="CF7" s="79">
        <f>SUM($CF$8:$CF$13)</f>
        <v>0</v>
      </c>
      <c r="CG7" s="79">
        <f>SUM($CG$8:$CG$13)</f>
        <v>0</v>
      </c>
      <c r="CH7" s="79">
        <f>SUM($CH$8:$CH$13)</f>
        <v>11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303</v>
      </c>
      <c r="CQ7" s="79">
        <f>SUM($CQ$8:$CQ$13)</f>
        <v>46445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44625</v>
      </c>
      <c r="CX7" s="79">
        <f>SUM($CX$8:$CX$13)</f>
        <v>0</v>
      </c>
      <c r="CY7" s="79">
        <f>SUM($CY$8:$CY$13)</f>
        <v>44192</v>
      </c>
      <c r="CZ7" s="79">
        <f>SUM($CZ$8:$CZ$13)</f>
        <v>433</v>
      </c>
      <c r="DA7" s="79">
        <f>SUM($DA$8:$DA$13)</f>
        <v>0</v>
      </c>
      <c r="DB7" s="79">
        <f>SUM($DB$8:$DB$13)</f>
        <v>388</v>
      </c>
      <c r="DC7" s="79">
        <f>SUM($DC$8:$DC$13)</f>
        <v>0</v>
      </c>
      <c r="DD7" s="79">
        <f>SUM($DD$8:$DD$13)</f>
        <v>388</v>
      </c>
      <c r="DE7" s="79">
        <f>SUM($DE$8:$DE$13)</f>
        <v>0</v>
      </c>
      <c r="DF7" s="79">
        <f>SUM($DF$8:$DF$13)</f>
        <v>0</v>
      </c>
      <c r="DG7" s="93" t="s">
        <v>303</v>
      </c>
      <c r="DH7" s="79">
        <f>SUM($DH$8:$DH$13)</f>
        <v>1432</v>
      </c>
      <c r="DI7" s="79">
        <f>SUM($DI$8:$DI$13)</f>
        <v>1080</v>
      </c>
      <c r="DJ7" s="79">
        <f>SUM($DJ$8:$DJ$13)</f>
        <v>47525</v>
      </c>
    </row>
    <row r="8" spans="1:114" s="8" customFormat="1" ht="12" customHeight="1">
      <c r="A8" s="80" t="s">
        <v>200</v>
      </c>
      <c r="B8" s="83" t="s">
        <v>282</v>
      </c>
      <c r="C8" s="80" t="s">
        <v>283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11</v>
      </c>
      <c r="N8" s="84">
        <f>SUM(O8:R8)+T8</f>
        <v>11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11</v>
      </c>
      <c r="U8" s="84">
        <v>0</v>
      </c>
      <c r="V8" s="84">
        <v>11</v>
      </c>
      <c r="W8" s="84">
        <v>11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11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11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11</v>
      </c>
      <c r="CA8" s="84">
        <v>0</v>
      </c>
      <c r="CB8" s="84">
        <v>11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11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193</v>
      </c>
      <c r="CQ8" s="84">
        <f t="shared" ref="CQ8:CQ13" si="7">SUM(AM8,+BO8)</f>
        <v>11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11</v>
      </c>
      <c r="DC8" s="84">
        <f t="shared" ref="DC8:DC13" si="19">SUM(AY8,+CA8)</f>
        <v>0</v>
      </c>
      <c r="DD8" s="84">
        <f t="shared" ref="DD8:DD13" si="20">SUM(AZ8,+CB8)</f>
        <v>11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193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11</v>
      </c>
    </row>
    <row r="9" spans="1:114" s="8" customFormat="1" ht="12" customHeight="1">
      <c r="A9" s="80" t="s">
        <v>200</v>
      </c>
      <c r="B9" s="83" t="s">
        <v>284</v>
      </c>
      <c r="C9" s="80" t="s">
        <v>285</v>
      </c>
      <c r="D9" s="84">
        <f>SUM(E9,+L9)</f>
        <v>20006</v>
      </c>
      <c r="E9" s="84">
        <f>SUM(F9:I9)+K9</f>
        <v>20006</v>
      </c>
      <c r="F9" s="84">
        <v>20006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20006</v>
      </c>
      <c r="W9" s="84">
        <v>20006</v>
      </c>
      <c r="X9" s="84">
        <v>20006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39362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39362</v>
      </c>
      <c r="AT9" s="84">
        <v>0</v>
      </c>
      <c r="AU9" s="84">
        <v>39362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39362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39362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39362</v>
      </c>
      <c r="CX9" s="84">
        <f t="shared" si="14"/>
        <v>0</v>
      </c>
      <c r="CY9" s="84">
        <f t="shared" si="15"/>
        <v>39362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39362</v>
      </c>
    </row>
    <row r="10" spans="1:114" s="8" customFormat="1" ht="12" customHeight="1">
      <c r="A10" s="80" t="s">
        <v>200</v>
      </c>
      <c r="B10" s="83" t="s">
        <v>288</v>
      </c>
      <c r="C10" s="80" t="s">
        <v>289</v>
      </c>
      <c r="D10" s="84">
        <f>SUM(E10,+L10)</f>
        <v>1432</v>
      </c>
      <c r="E10" s="84">
        <f>SUM(F10:I10)+K10</f>
        <v>1432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1432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1432</v>
      </c>
      <c r="W10" s="84">
        <v>1432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1432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1432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1432</v>
      </c>
      <c r="BE10" s="84">
        <v>0</v>
      </c>
      <c r="BF10" s="84">
        <f>SUM(AE10,+AM10,+BE10)</f>
        <v>1432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1432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1432</v>
      </c>
      <c r="DI10" s="84">
        <f t="shared" si="24"/>
        <v>0</v>
      </c>
      <c r="DJ10" s="84">
        <f t="shared" si="25"/>
        <v>1432</v>
      </c>
    </row>
    <row r="11" spans="1:114" s="8" customFormat="1" ht="12" customHeight="1">
      <c r="A11" s="80" t="s">
        <v>200</v>
      </c>
      <c r="B11" s="83" t="s">
        <v>292</v>
      </c>
      <c r="C11" s="80" t="s">
        <v>293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1901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1901</v>
      </c>
      <c r="AT11" s="84">
        <v>0</v>
      </c>
      <c r="AU11" s="84">
        <v>1748</v>
      </c>
      <c r="AV11" s="84">
        <v>153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1901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1901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1901</v>
      </c>
      <c r="CX11" s="84">
        <f t="shared" si="14"/>
        <v>0</v>
      </c>
      <c r="CY11" s="84">
        <f t="shared" si="15"/>
        <v>1748</v>
      </c>
      <c r="CZ11" s="84">
        <f t="shared" si="16"/>
        <v>153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1901</v>
      </c>
    </row>
    <row r="12" spans="1:114" s="8" customFormat="1" ht="12" customHeight="1">
      <c r="A12" s="80" t="s">
        <v>200</v>
      </c>
      <c r="B12" s="83" t="s">
        <v>294</v>
      </c>
      <c r="C12" s="80" t="s">
        <v>295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3362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3362</v>
      </c>
      <c r="AT12" s="84">
        <v>0</v>
      </c>
      <c r="AU12" s="84">
        <v>3082</v>
      </c>
      <c r="AV12" s="84">
        <v>280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1080</v>
      </c>
      <c r="BF12" s="84">
        <f>SUM(AE12,+AM12,+BE12)</f>
        <v>4442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3362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3362</v>
      </c>
      <c r="CX12" s="84">
        <f t="shared" si="14"/>
        <v>0</v>
      </c>
      <c r="CY12" s="84">
        <f t="shared" si="15"/>
        <v>3082</v>
      </c>
      <c r="CZ12" s="84">
        <f t="shared" si="16"/>
        <v>280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1080</v>
      </c>
      <c r="DJ12" s="84">
        <f t="shared" si="25"/>
        <v>4442</v>
      </c>
    </row>
    <row r="13" spans="1:114" s="8" customFormat="1" ht="12" customHeight="1">
      <c r="A13" s="80" t="s">
        <v>200</v>
      </c>
      <c r="B13" s="83" t="s">
        <v>299</v>
      </c>
      <c r="C13" s="80" t="s">
        <v>300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377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377</v>
      </c>
      <c r="AY13" s="84">
        <v>0</v>
      </c>
      <c r="AZ13" s="84">
        <v>377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377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377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377</v>
      </c>
      <c r="DC13" s="84">
        <f t="shared" si="19"/>
        <v>0</v>
      </c>
      <c r="DD13" s="84">
        <f t="shared" si="20"/>
        <v>377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377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2">
    <cfRule type="expression" dxfId="377" priority="29" stopIfTrue="1">
      <formula>$A14&lt;&gt;""</formula>
    </cfRule>
  </conditionalFormatting>
  <conditionalFormatting sqref="A13:DJ13">
    <cfRule type="expression" dxfId="376" priority="2" stopIfTrue="1">
      <formula>$A13&lt;&gt;""</formula>
    </cfRule>
  </conditionalFormatting>
  <conditionalFormatting sqref="A7:DJ7">
    <cfRule type="expression" dxfId="356" priority="1" stopIfTrue="1">
      <formula>$A7&lt;&gt;""</formula>
    </cfRule>
  </conditionalFormatting>
  <conditionalFormatting sqref="A8:DJ8">
    <cfRule type="expression" dxfId="355" priority="7" stopIfTrue="1">
      <formula>$A8&lt;&gt;""</formula>
    </cfRule>
  </conditionalFormatting>
  <conditionalFormatting sqref="A9:DJ9">
    <cfRule type="expression" dxfId="354" priority="6" stopIfTrue="1">
      <formula>$A9&lt;&gt;""</formula>
    </cfRule>
  </conditionalFormatting>
  <conditionalFormatting sqref="A10:DJ10">
    <cfRule type="expression" dxfId="353" priority="5" stopIfTrue="1">
      <formula>$A10&lt;&gt;""</formula>
    </cfRule>
  </conditionalFormatting>
  <conditionalFormatting sqref="A11:DJ11">
    <cfRule type="expression" dxfId="352" priority="4" stopIfTrue="1">
      <formula>$A11&lt;&gt;""</formula>
    </cfRule>
  </conditionalFormatting>
  <conditionalFormatting sqref="A12:DJ12">
    <cfRule type="expression" dxfId="351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304</v>
      </c>
      <c r="C7" s="78" t="s">
        <v>305</v>
      </c>
      <c r="D7" s="79">
        <f>SUM($D$8:$D$32)</f>
        <v>1028424</v>
      </c>
      <c r="E7" s="79">
        <f>SUM($E$8:$E$32)</f>
        <v>556696</v>
      </c>
      <c r="F7" s="79">
        <f>SUM($F$8:$F$32)</f>
        <v>496301</v>
      </c>
      <c r="G7" s="79">
        <f>SUM($G$8:$G$32)</f>
        <v>0</v>
      </c>
      <c r="H7" s="79">
        <f>SUM($H$8:$H$32)</f>
        <v>53236</v>
      </c>
      <c r="I7" s="79">
        <f>SUM($I$8:$I$32)</f>
        <v>0</v>
      </c>
      <c r="J7" s="79">
        <f>SUM($J$8:$J$32)</f>
        <v>0</v>
      </c>
      <c r="K7" s="79">
        <f>SUM($K$8:$K$32)</f>
        <v>7159</v>
      </c>
      <c r="L7" s="79">
        <f>SUM($L$8:$L$32)</f>
        <v>471728</v>
      </c>
      <c r="M7" s="79">
        <f>SUM($M$8:$M$32)</f>
        <v>5860</v>
      </c>
      <c r="N7" s="79">
        <f>SUM($N$8:$N$32)</f>
        <v>3475</v>
      </c>
      <c r="O7" s="79">
        <f>SUM($O$8:$O$32)</f>
        <v>2900</v>
      </c>
      <c r="P7" s="79">
        <f>SUM($P$8:$P$32)</f>
        <v>0</v>
      </c>
      <c r="Q7" s="79">
        <f>SUM($Q$8:$Q$32)</f>
        <v>564</v>
      </c>
      <c r="R7" s="79">
        <f>SUM($R$8:$R$32)</f>
        <v>0</v>
      </c>
      <c r="S7" s="79">
        <f>SUM($S$8:$S$32)</f>
        <v>0</v>
      </c>
      <c r="T7" s="79">
        <f>SUM($T$8:$T$32)</f>
        <v>11</v>
      </c>
      <c r="U7" s="79">
        <f>SUM($U$8:$U$32)</f>
        <v>2385</v>
      </c>
      <c r="V7" s="79">
        <f>SUM($V$8:$V$32)</f>
        <v>1034284</v>
      </c>
      <c r="W7" s="79">
        <f>SUM($W$8:$W$32)</f>
        <v>560171</v>
      </c>
      <c r="X7" s="79">
        <f>SUM($X$8:$X$32)</f>
        <v>499201</v>
      </c>
      <c r="Y7" s="79">
        <f>SUM($Y$8:$Y$32)</f>
        <v>0</v>
      </c>
      <c r="Z7" s="79">
        <f>SUM($Z$8:$Z$32)</f>
        <v>53800</v>
      </c>
      <c r="AA7" s="79">
        <f>SUM($AA$8:$AA$32)</f>
        <v>0</v>
      </c>
      <c r="AB7" s="79">
        <f>SUM($AB$8:$AB$32)</f>
        <v>0</v>
      </c>
      <c r="AC7" s="79">
        <f>SUM($AC$8:$AC$32)</f>
        <v>7170</v>
      </c>
      <c r="AD7" s="79">
        <f>SUM($AD$8:$AD$32)</f>
        <v>474113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4661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4661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4661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4661</v>
      </c>
    </row>
    <row r="9" spans="1:30" s="8" customFormat="1" ht="12" customHeight="1">
      <c r="A9" s="80" t="s">
        <v>200</v>
      </c>
      <c r="B9" s="83" t="s">
        <v>210</v>
      </c>
      <c r="C9" s="80" t="s">
        <v>212</v>
      </c>
      <c r="D9" s="84">
        <f>SUM(E9,+L9)</f>
        <v>55834</v>
      </c>
      <c r="E9" s="84">
        <v>18943</v>
      </c>
      <c r="F9" s="84">
        <v>18943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36891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55834</v>
      </c>
      <c r="W9" s="84">
        <v>18943</v>
      </c>
      <c r="X9" s="84">
        <v>18943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36891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36892</v>
      </c>
      <c r="E10" s="84">
        <v>17988</v>
      </c>
      <c r="F10" s="84">
        <v>17988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18904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36892</v>
      </c>
      <c r="W10" s="84">
        <v>17988</v>
      </c>
      <c r="X10" s="84">
        <v>17988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18904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221</v>
      </c>
      <c r="C13" s="80" t="s">
        <v>222</v>
      </c>
      <c r="D13" s="84">
        <f>SUM(E13,+L13)</f>
        <v>298470</v>
      </c>
      <c r="E13" s="84">
        <v>181384</v>
      </c>
      <c r="F13" s="84">
        <v>146371</v>
      </c>
      <c r="G13" s="84">
        <v>0</v>
      </c>
      <c r="H13" s="84">
        <v>29286</v>
      </c>
      <c r="I13" s="84">
        <v>0</v>
      </c>
      <c r="J13" s="94">
        <v>0</v>
      </c>
      <c r="K13" s="84">
        <v>5727</v>
      </c>
      <c r="L13" s="84">
        <v>117086</v>
      </c>
      <c r="M13" s="84">
        <f>SUM(N13,+U13)</f>
        <v>2144</v>
      </c>
      <c r="N13" s="84">
        <v>1286</v>
      </c>
      <c r="O13" s="84">
        <v>1072</v>
      </c>
      <c r="P13" s="84">
        <v>0</v>
      </c>
      <c r="Q13" s="84">
        <v>214</v>
      </c>
      <c r="R13" s="84">
        <v>0</v>
      </c>
      <c r="S13" s="94">
        <v>0</v>
      </c>
      <c r="T13" s="84">
        <v>0</v>
      </c>
      <c r="U13" s="84">
        <v>858</v>
      </c>
      <c r="V13" s="84">
        <v>300614</v>
      </c>
      <c r="W13" s="84">
        <v>182670</v>
      </c>
      <c r="X13" s="84">
        <v>147443</v>
      </c>
      <c r="Y13" s="84">
        <v>0</v>
      </c>
      <c r="Z13" s="84">
        <v>29500</v>
      </c>
      <c r="AA13" s="84">
        <v>0</v>
      </c>
      <c r="AB13" s="94">
        <v>0</v>
      </c>
      <c r="AC13" s="84">
        <v>5727</v>
      </c>
      <c r="AD13" s="84">
        <v>117944</v>
      </c>
    </row>
    <row r="14" spans="1:30" s="8" customFormat="1" ht="12" customHeight="1">
      <c r="A14" s="80" t="s">
        <v>200</v>
      </c>
      <c r="B14" s="83" t="s">
        <v>223</v>
      </c>
      <c r="C14" s="80" t="s">
        <v>224</v>
      </c>
      <c r="D14" s="84">
        <f>SUM(E14,+L14)</f>
        <v>156470</v>
      </c>
      <c r="E14" s="84">
        <v>78235</v>
      </c>
      <c r="F14" s="84">
        <v>78235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78235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156470</v>
      </c>
      <c r="W14" s="84">
        <v>78235</v>
      </c>
      <c r="X14" s="84">
        <v>78235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78235</v>
      </c>
    </row>
    <row r="15" spans="1:30" s="8" customFormat="1" ht="12" customHeight="1">
      <c r="A15" s="80" t="s">
        <v>200</v>
      </c>
      <c r="B15" s="83" t="s">
        <v>225</v>
      </c>
      <c r="C15" s="80" t="s">
        <v>226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228</v>
      </c>
      <c r="C16" s="80" t="s">
        <v>230</v>
      </c>
      <c r="D16" s="84">
        <f>SUM(E16,+L16)</f>
        <v>142678</v>
      </c>
      <c r="E16" s="84">
        <v>67854</v>
      </c>
      <c r="F16" s="84">
        <v>67854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74824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142678</v>
      </c>
      <c r="W16" s="84">
        <v>67854</v>
      </c>
      <c r="X16" s="84">
        <v>67854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74824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259</v>
      </c>
      <c r="C19" s="80" t="s">
        <v>260</v>
      </c>
      <c r="D19" s="84">
        <f>SUM(E19,+L19)</f>
        <v>15589</v>
      </c>
      <c r="E19" s="84">
        <v>894</v>
      </c>
      <c r="F19" s="84">
        <v>894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14695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15589</v>
      </c>
      <c r="W19" s="84">
        <v>894</v>
      </c>
      <c r="X19" s="84">
        <v>894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14695</v>
      </c>
    </row>
    <row r="20" spans="1:30" s="8" customFormat="1" ht="12" customHeight="1">
      <c r="A20" s="80" t="s">
        <v>200</v>
      </c>
      <c r="B20" s="83" t="s">
        <v>261</v>
      </c>
      <c r="C20" s="80" t="s">
        <v>263</v>
      </c>
      <c r="D20" s="84">
        <f>SUM(E20,+L20)</f>
        <v>16470</v>
      </c>
      <c r="E20" s="84">
        <v>6885</v>
      </c>
      <c r="F20" s="84">
        <v>6885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9585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16470</v>
      </c>
      <c r="W20" s="84">
        <v>6885</v>
      </c>
      <c r="X20" s="84">
        <v>6885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9585</v>
      </c>
    </row>
    <row r="21" spans="1:30" s="8" customFormat="1" ht="12" customHeight="1">
      <c r="A21" s="80" t="s">
        <v>200</v>
      </c>
      <c r="B21" s="83" t="s">
        <v>265</v>
      </c>
      <c r="C21" s="80" t="s">
        <v>267</v>
      </c>
      <c r="D21" s="84">
        <f>SUM(E21,+L21)</f>
        <v>1715</v>
      </c>
      <c r="E21" s="84">
        <v>755</v>
      </c>
      <c r="F21" s="84">
        <v>755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960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1715</v>
      </c>
      <c r="W21" s="84">
        <v>755</v>
      </c>
      <c r="X21" s="84">
        <v>755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960</v>
      </c>
    </row>
    <row r="22" spans="1:30" s="8" customFormat="1" ht="12" customHeight="1">
      <c r="A22" s="80" t="s">
        <v>200</v>
      </c>
      <c r="B22" s="83" t="s">
        <v>271</v>
      </c>
      <c r="C22" s="80" t="s">
        <v>273</v>
      </c>
      <c r="D22" s="84">
        <f>SUM(E22,+L22)</f>
        <v>240468</v>
      </c>
      <c r="E22" s="84">
        <v>143847</v>
      </c>
      <c r="F22" s="84">
        <v>119897</v>
      </c>
      <c r="G22" s="84">
        <v>0</v>
      </c>
      <c r="H22" s="84">
        <v>23950</v>
      </c>
      <c r="I22" s="84">
        <v>0</v>
      </c>
      <c r="J22" s="94">
        <v>0</v>
      </c>
      <c r="K22" s="84">
        <v>0</v>
      </c>
      <c r="L22" s="84">
        <v>96621</v>
      </c>
      <c r="M22" s="84">
        <f>SUM(N22,+U22)</f>
        <v>3541</v>
      </c>
      <c r="N22" s="84">
        <v>2121</v>
      </c>
      <c r="O22" s="84">
        <v>1771</v>
      </c>
      <c r="P22" s="84">
        <v>0</v>
      </c>
      <c r="Q22" s="84">
        <v>350</v>
      </c>
      <c r="R22" s="84">
        <v>0</v>
      </c>
      <c r="S22" s="94">
        <v>0</v>
      </c>
      <c r="T22" s="84">
        <v>0</v>
      </c>
      <c r="U22" s="84">
        <v>1420</v>
      </c>
      <c r="V22" s="84">
        <v>244009</v>
      </c>
      <c r="W22" s="84">
        <v>145968</v>
      </c>
      <c r="X22" s="84">
        <v>121668</v>
      </c>
      <c r="Y22" s="84">
        <v>0</v>
      </c>
      <c r="Z22" s="84">
        <v>24300</v>
      </c>
      <c r="AA22" s="84">
        <v>0</v>
      </c>
      <c r="AB22" s="94">
        <v>0</v>
      </c>
      <c r="AC22" s="84">
        <v>0</v>
      </c>
      <c r="AD22" s="84">
        <v>98041</v>
      </c>
    </row>
    <row r="23" spans="1:30" s="8" customFormat="1" ht="12" customHeight="1">
      <c r="A23" s="80" t="s">
        <v>200</v>
      </c>
      <c r="B23" s="83" t="s">
        <v>274</v>
      </c>
      <c r="C23" s="80" t="s">
        <v>275</v>
      </c>
      <c r="D23" s="84">
        <f>SUM(E23,+L23)</f>
        <v>8309</v>
      </c>
      <c r="E23" s="84">
        <v>4155</v>
      </c>
      <c r="F23" s="84">
        <v>4155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4154</v>
      </c>
      <c r="M23" s="84">
        <f>SUM(N23,+U23)</f>
        <v>65</v>
      </c>
      <c r="N23" s="84">
        <v>32</v>
      </c>
      <c r="O23" s="84">
        <v>32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33</v>
      </c>
      <c r="V23" s="84">
        <v>8374</v>
      </c>
      <c r="W23" s="84">
        <v>4187</v>
      </c>
      <c r="X23" s="84">
        <v>4187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4187</v>
      </c>
    </row>
    <row r="24" spans="1:30" s="8" customFormat="1" ht="12" customHeight="1">
      <c r="A24" s="80" t="s">
        <v>200</v>
      </c>
      <c r="B24" s="83" t="s">
        <v>276</v>
      </c>
      <c r="C24" s="80" t="s">
        <v>277</v>
      </c>
      <c r="D24" s="84">
        <f>SUM(E24,+L24)</f>
        <v>697</v>
      </c>
      <c r="E24" s="84">
        <v>348</v>
      </c>
      <c r="F24" s="84">
        <v>348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349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697</v>
      </c>
      <c r="W24" s="84">
        <v>348</v>
      </c>
      <c r="X24" s="84">
        <v>348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349</v>
      </c>
    </row>
    <row r="25" spans="1:30" s="8" customFormat="1" ht="12" customHeight="1">
      <c r="A25" s="80" t="s">
        <v>200</v>
      </c>
      <c r="B25" s="83" t="s">
        <v>278</v>
      </c>
      <c r="C25" s="80" t="s">
        <v>279</v>
      </c>
      <c r="D25" s="84">
        <f>SUM(E25,+L25)</f>
        <v>28733</v>
      </c>
      <c r="E25" s="84">
        <v>13970</v>
      </c>
      <c r="F25" s="84">
        <v>13970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14763</v>
      </c>
      <c r="M25" s="84">
        <f>SUM(N25,+U25)</f>
        <v>99</v>
      </c>
      <c r="N25" s="84">
        <v>25</v>
      </c>
      <c r="O25" s="84">
        <v>25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74</v>
      </c>
      <c r="V25" s="84">
        <v>28832</v>
      </c>
      <c r="W25" s="84">
        <v>13995</v>
      </c>
      <c r="X25" s="84">
        <v>13995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14837</v>
      </c>
    </row>
    <row r="26" spans="1:30" s="8" customFormat="1" ht="12" customHeight="1">
      <c r="A26" s="80" t="s">
        <v>200</v>
      </c>
      <c r="B26" s="83" t="s">
        <v>280</v>
      </c>
      <c r="C26" s="80" t="s">
        <v>281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11</v>
      </c>
      <c r="N27" s="84">
        <v>11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11</v>
      </c>
      <c r="U27" s="84">
        <v>0</v>
      </c>
      <c r="V27" s="84">
        <v>11</v>
      </c>
      <c r="W27" s="84">
        <v>11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11</v>
      </c>
      <c r="AD27" s="84">
        <v>0</v>
      </c>
    </row>
    <row r="28" spans="1:30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20006</v>
      </c>
      <c r="E28" s="84">
        <v>20006</v>
      </c>
      <c r="F28" s="84">
        <v>20006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20006</v>
      </c>
      <c r="W28" s="84">
        <v>20006</v>
      </c>
      <c r="X28" s="84">
        <v>20006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1432</v>
      </c>
      <c r="E29" s="84">
        <v>1432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1432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1432</v>
      </c>
      <c r="W29" s="84">
        <v>1432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1432</v>
      </c>
      <c r="AD29" s="84">
        <v>0</v>
      </c>
    </row>
    <row r="30" spans="1:30" s="8" customFormat="1" ht="12" customHeight="1">
      <c r="A30" s="80" t="s">
        <v>200</v>
      </c>
      <c r="B30" s="83" t="s">
        <v>292</v>
      </c>
      <c r="C30" s="80" t="s">
        <v>293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294</v>
      </c>
      <c r="C31" s="80" t="s">
        <v>295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299</v>
      </c>
      <c r="C32" s="80" t="s">
        <v>300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3:AD991">
    <cfRule type="expression" dxfId="348" priority="29" stopIfTrue="1">
      <formula>$A33&lt;&gt;""</formula>
    </cfRule>
  </conditionalFormatting>
  <conditionalFormatting sqref="A32:AD32">
    <cfRule type="expression" dxfId="347" priority="2" stopIfTrue="1">
      <formula>$A32&lt;&gt;""</formula>
    </cfRule>
  </conditionalFormatting>
  <conditionalFormatting sqref="A8:AD8">
    <cfRule type="expression" dxfId="346" priority="27" stopIfTrue="1">
      <formula>$A8&lt;&gt;""</formula>
    </cfRule>
  </conditionalFormatting>
  <conditionalFormatting sqref="A9:AD9">
    <cfRule type="expression" dxfId="345" priority="26" stopIfTrue="1">
      <formula>$A9&lt;&gt;""</formula>
    </cfRule>
  </conditionalFormatting>
  <conditionalFormatting sqref="A10:AD10">
    <cfRule type="expression" dxfId="344" priority="25" stopIfTrue="1">
      <formula>$A10&lt;&gt;""</formula>
    </cfRule>
  </conditionalFormatting>
  <conditionalFormatting sqref="A11:AD11">
    <cfRule type="expression" dxfId="343" priority="24" stopIfTrue="1">
      <formula>$A11&lt;&gt;""</formula>
    </cfRule>
  </conditionalFormatting>
  <conditionalFormatting sqref="A12:AD12">
    <cfRule type="expression" dxfId="342" priority="23" stopIfTrue="1">
      <formula>$A12&lt;&gt;""</formula>
    </cfRule>
  </conditionalFormatting>
  <conditionalFormatting sqref="A13:AD13">
    <cfRule type="expression" dxfId="341" priority="22" stopIfTrue="1">
      <formula>$A13&lt;&gt;""</formula>
    </cfRule>
  </conditionalFormatting>
  <conditionalFormatting sqref="A14:AD14">
    <cfRule type="expression" dxfId="340" priority="21" stopIfTrue="1">
      <formula>$A14&lt;&gt;""</formula>
    </cfRule>
  </conditionalFormatting>
  <conditionalFormatting sqref="A15:AD15">
    <cfRule type="expression" dxfId="339" priority="20" stopIfTrue="1">
      <formula>$A15&lt;&gt;""</formula>
    </cfRule>
  </conditionalFormatting>
  <conditionalFormatting sqref="A16:AD16">
    <cfRule type="expression" dxfId="338" priority="19" stopIfTrue="1">
      <formula>$A16&lt;&gt;""</formula>
    </cfRule>
  </conditionalFormatting>
  <conditionalFormatting sqref="A17:AD17">
    <cfRule type="expression" dxfId="337" priority="18" stopIfTrue="1">
      <formula>$A17&lt;&gt;""</formula>
    </cfRule>
  </conditionalFormatting>
  <conditionalFormatting sqref="A18:AD18">
    <cfRule type="expression" dxfId="336" priority="17" stopIfTrue="1">
      <formula>$A18&lt;&gt;""</formula>
    </cfRule>
  </conditionalFormatting>
  <conditionalFormatting sqref="A19:AD19">
    <cfRule type="expression" dxfId="335" priority="16" stopIfTrue="1">
      <formula>$A19&lt;&gt;""</formula>
    </cfRule>
  </conditionalFormatting>
  <conditionalFormatting sqref="A20:AD20">
    <cfRule type="expression" dxfId="334" priority="15" stopIfTrue="1">
      <formula>$A20&lt;&gt;""</formula>
    </cfRule>
  </conditionalFormatting>
  <conditionalFormatting sqref="A21:AD21">
    <cfRule type="expression" dxfId="333" priority="14" stopIfTrue="1">
      <formula>$A21&lt;&gt;""</formula>
    </cfRule>
  </conditionalFormatting>
  <conditionalFormatting sqref="A22:AD22">
    <cfRule type="expression" dxfId="332" priority="13" stopIfTrue="1">
      <formula>$A22&lt;&gt;""</formula>
    </cfRule>
  </conditionalFormatting>
  <conditionalFormatting sqref="A23:AD23">
    <cfRule type="expression" dxfId="331" priority="12" stopIfTrue="1">
      <formula>$A23&lt;&gt;""</formula>
    </cfRule>
  </conditionalFormatting>
  <conditionalFormatting sqref="A24:AD24">
    <cfRule type="expression" dxfId="330" priority="11" stopIfTrue="1">
      <formula>$A24&lt;&gt;""</formula>
    </cfRule>
  </conditionalFormatting>
  <conditionalFormatting sqref="A25:AD25">
    <cfRule type="expression" dxfId="329" priority="10" stopIfTrue="1">
      <formula>$A25&lt;&gt;""</formula>
    </cfRule>
  </conditionalFormatting>
  <conditionalFormatting sqref="A26:AD26">
    <cfRule type="expression" dxfId="328" priority="9" stopIfTrue="1">
      <formula>$A26&lt;&gt;""</formula>
    </cfRule>
  </conditionalFormatting>
  <conditionalFormatting sqref="A7:AD7">
    <cfRule type="expression" dxfId="327" priority="1" stopIfTrue="1">
      <formula>$A7&lt;&gt;""</formula>
    </cfRule>
  </conditionalFormatting>
  <conditionalFormatting sqref="A27:AD27">
    <cfRule type="expression" dxfId="326" priority="7" stopIfTrue="1">
      <formula>$A27&lt;&gt;""</formula>
    </cfRule>
  </conditionalFormatting>
  <conditionalFormatting sqref="A28:AD28">
    <cfRule type="expression" dxfId="325" priority="6" stopIfTrue="1">
      <formula>$A28&lt;&gt;""</formula>
    </cfRule>
  </conditionalFormatting>
  <conditionalFormatting sqref="A29:AD29">
    <cfRule type="expression" dxfId="324" priority="5" stopIfTrue="1">
      <formula>$A29&lt;&gt;""</formula>
    </cfRule>
  </conditionalFormatting>
  <conditionalFormatting sqref="A30:AD30">
    <cfRule type="expression" dxfId="323" priority="4" stopIfTrue="1">
      <formula>$A30&lt;&gt;""</formula>
    </cfRule>
  </conditionalFormatting>
  <conditionalFormatting sqref="A31:AD31">
    <cfRule type="expression" dxfId="322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301</v>
      </c>
      <c r="B7" s="92" t="s">
        <v>302</v>
      </c>
      <c r="C7" s="78" t="s">
        <v>192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998495</v>
      </c>
      <c r="M7" s="79">
        <f>SUM($M$8:$M$32)</f>
        <v>10840</v>
      </c>
      <c r="N7" s="79">
        <f>SUM($N$8:$N$32)</f>
        <v>10797</v>
      </c>
      <c r="O7" s="79">
        <f>SUM($O$8:$O$32)</f>
        <v>43</v>
      </c>
      <c r="P7" s="79">
        <f>SUM($P$8:$P$32)</f>
        <v>0</v>
      </c>
      <c r="Q7" s="79">
        <f>SUM($Q$8:$Q$32)</f>
        <v>0</v>
      </c>
      <c r="R7" s="79">
        <f>SUM($R$8:$R$32)</f>
        <v>144317</v>
      </c>
      <c r="S7" s="79">
        <f>SUM($S$8:$S$32)</f>
        <v>0</v>
      </c>
      <c r="T7" s="79">
        <f>SUM($T$8:$T$32)</f>
        <v>142706</v>
      </c>
      <c r="U7" s="79">
        <f>SUM($U$8:$U$32)</f>
        <v>1611</v>
      </c>
      <c r="V7" s="79">
        <f>SUM($V$8:$V$32)</f>
        <v>0</v>
      </c>
      <c r="W7" s="79">
        <f>SUM($W$8:$W$32)</f>
        <v>836722</v>
      </c>
      <c r="X7" s="79">
        <f>SUM($X$8:$X$32)</f>
        <v>469332</v>
      </c>
      <c r="Y7" s="79">
        <f>SUM($Y$8:$Y$32)</f>
        <v>121206</v>
      </c>
      <c r="Z7" s="79">
        <f>SUM($Z$8:$Z$32)</f>
        <v>27877</v>
      </c>
      <c r="AA7" s="79">
        <f>SUM($AA$8:$AA$32)</f>
        <v>218307</v>
      </c>
      <c r="AB7" s="79">
        <f>SUM($AB$8:$AB$32)</f>
        <v>0</v>
      </c>
      <c r="AC7" s="79">
        <f>SUM($AC$8:$AC$32)</f>
        <v>6616</v>
      </c>
      <c r="AD7" s="79">
        <f>SUM($AD$8:$AD$32)</f>
        <v>29929</v>
      </c>
      <c r="AE7" s="79">
        <f>SUM($AE$8:$AE$32)</f>
        <v>1028424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5860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2144</v>
      </c>
      <c r="AU7" s="79">
        <f>SUM($AU$8:$AU$32)</f>
        <v>0</v>
      </c>
      <c r="AV7" s="79">
        <f>SUM($AV$8:$AV$32)</f>
        <v>2144</v>
      </c>
      <c r="AW7" s="79">
        <f>SUM($AW$8:$AW$32)</f>
        <v>0</v>
      </c>
      <c r="AX7" s="79">
        <f>SUM($AX$8:$AX$32)</f>
        <v>0</v>
      </c>
      <c r="AY7" s="79">
        <f>SUM($AY$8:$AY$32)</f>
        <v>3716</v>
      </c>
      <c r="AZ7" s="79">
        <f>SUM($AZ$8:$AZ$32)</f>
        <v>3358</v>
      </c>
      <c r="BA7" s="79">
        <f>SUM($BA$8:$BA$32)</f>
        <v>11</v>
      </c>
      <c r="BB7" s="79">
        <f>SUM($BB$8:$BB$32)</f>
        <v>347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5860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1004355</v>
      </c>
      <c r="BQ7" s="79">
        <f>SUM($BQ$8:$BQ$32)</f>
        <v>10840</v>
      </c>
      <c r="BR7" s="79">
        <f>SUM($BR$8:$BR$32)</f>
        <v>10797</v>
      </c>
      <c r="BS7" s="79">
        <f>SUM($BS$8:$BS$32)</f>
        <v>43</v>
      </c>
      <c r="BT7" s="79">
        <f>SUM($BT$8:$BT$32)</f>
        <v>0</v>
      </c>
      <c r="BU7" s="79">
        <f>SUM($BU$8:$BU$32)</f>
        <v>0</v>
      </c>
      <c r="BV7" s="79">
        <f>SUM($BV$8:$BV$32)</f>
        <v>146461</v>
      </c>
      <c r="BW7" s="79">
        <f>SUM($BW$8:$BW$32)</f>
        <v>0</v>
      </c>
      <c r="BX7" s="79">
        <f>SUM($BX$8:$BX$32)</f>
        <v>144850</v>
      </c>
      <c r="BY7" s="79">
        <f>SUM($BY$8:$BY$32)</f>
        <v>1611</v>
      </c>
      <c r="BZ7" s="79">
        <f>SUM($BZ$8:$BZ$32)</f>
        <v>0</v>
      </c>
      <c r="CA7" s="79">
        <f>SUM($CA$8:$CA$32)</f>
        <v>840438</v>
      </c>
      <c r="CB7" s="79">
        <f>SUM($CB$8:$CB$32)</f>
        <v>472690</v>
      </c>
      <c r="CC7" s="79">
        <f>SUM($CC$8:$CC$32)</f>
        <v>121217</v>
      </c>
      <c r="CD7" s="79">
        <f>SUM($CD$8:$CD$32)</f>
        <v>28224</v>
      </c>
      <c r="CE7" s="79">
        <f>SUM($CE$8:$CE$32)</f>
        <v>218307</v>
      </c>
      <c r="CF7" s="79">
        <f>SUM($CF$8:$CF$32)</f>
        <v>0</v>
      </c>
      <c r="CG7" s="79">
        <f>SUM($CG$8:$CG$32)</f>
        <v>6616</v>
      </c>
      <c r="CH7" s="79">
        <f>SUM($CH$8:$CH$32)</f>
        <v>29929</v>
      </c>
      <c r="CI7" s="79">
        <f>SUM($CI$8:$CI$32)</f>
        <v>1034284</v>
      </c>
    </row>
    <row r="8" spans="1:87" s="8" customFormat="1" ht="12" customHeight="1">
      <c r="A8" s="80" t="s">
        <v>200</v>
      </c>
      <c r="B8" s="83" t="s">
        <v>202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2" si="0">SUM(D8,AF8)</f>
        <v>0</v>
      </c>
      <c r="BI8" s="84">
        <f t="shared" ref="BI8:BI32" si="1">SUM(E8,AG8)</f>
        <v>0</v>
      </c>
      <c r="BJ8" s="84">
        <f t="shared" ref="BJ8:BJ32" si="2">SUM(F8,AH8)</f>
        <v>0</v>
      </c>
      <c r="BK8" s="84">
        <f t="shared" ref="BK8:BK32" si="3">SUM(G8,AI8)</f>
        <v>0</v>
      </c>
      <c r="BL8" s="84">
        <f t="shared" ref="BL8:BL32" si="4">SUM(H8,AJ8)</f>
        <v>0</v>
      </c>
      <c r="BM8" s="84">
        <f t="shared" ref="BM8:BM32" si="5">SUM(I8,AK8)</f>
        <v>0</v>
      </c>
      <c r="BN8" s="84">
        <f t="shared" ref="BN8:BN32" si="6">SUM(J8,AL8)</f>
        <v>0</v>
      </c>
      <c r="BO8" s="94">
        <f t="shared" ref="BO8:BO26" si="7">SUM(K8,AM8)</f>
        <v>0</v>
      </c>
      <c r="BP8" s="84">
        <f t="shared" ref="BP8:BP32" si="8">SUM(L8,AN8)</f>
        <v>0</v>
      </c>
      <c r="BQ8" s="84">
        <f t="shared" ref="BQ8:BQ32" si="9">SUM(M8,AO8)</f>
        <v>0</v>
      </c>
      <c r="BR8" s="84">
        <f t="shared" ref="BR8:BR32" si="10">SUM(N8,AP8)</f>
        <v>0</v>
      </c>
      <c r="BS8" s="84">
        <f t="shared" ref="BS8:BS32" si="11">SUM(O8,AQ8)</f>
        <v>0</v>
      </c>
      <c r="BT8" s="84">
        <f t="shared" ref="BT8:BT32" si="12">SUM(P8,AR8)</f>
        <v>0</v>
      </c>
      <c r="BU8" s="84">
        <f t="shared" ref="BU8:BU32" si="13">SUM(Q8,AS8)</f>
        <v>0</v>
      </c>
      <c r="BV8" s="84">
        <f t="shared" ref="BV8:BV32" si="14">SUM(R8,AT8)</f>
        <v>0</v>
      </c>
      <c r="BW8" s="84">
        <f t="shared" ref="BW8:BW32" si="15">SUM(S8,AU8)</f>
        <v>0</v>
      </c>
      <c r="BX8" s="84">
        <f t="shared" ref="BX8:BX32" si="16">SUM(T8,AV8)</f>
        <v>0</v>
      </c>
      <c r="BY8" s="84">
        <f t="shared" ref="BY8:BY32" si="17">SUM(U8,AW8)</f>
        <v>0</v>
      </c>
      <c r="BZ8" s="84">
        <f t="shared" ref="BZ8:BZ32" si="18">SUM(V8,AX8)</f>
        <v>0</v>
      </c>
      <c r="CA8" s="84">
        <f t="shared" ref="CA8:CA32" si="19">SUM(W8,AY8)</f>
        <v>0</v>
      </c>
      <c r="CB8" s="84">
        <f t="shared" ref="CB8:CB32" si="20">SUM(X8,AZ8)</f>
        <v>0</v>
      </c>
      <c r="CC8" s="84">
        <f t="shared" ref="CC8:CC32" si="21">SUM(Y8,BA8)</f>
        <v>0</v>
      </c>
      <c r="CD8" s="84">
        <f t="shared" ref="CD8:CD32" si="22">SUM(Z8,BB8)</f>
        <v>0</v>
      </c>
      <c r="CE8" s="84">
        <f t="shared" ref="CE8:CE32" si="23">SUM(AA8,BC8)</f>
        <v>0</v>
      </c>
      <c r="CF8" s="94">
        <f t="shared" ref="CF8:CF26" si="24">SUM(AB8,BD8)</f>
        <v>0</v>
      </c>
      <c r="CG8" s="84">
        <f t="shared" ref="CG8:CG32" si="25">SUM(AC8,BE8)</f>
        <v>0</v>
      </c>
      <c r="CH8" s="84">
        <f t="shared" ref="CH8:CH32" si="26">SUM(AD8,BF8)</f>
        <v>0</v>
      </c>
      <c r="CI8" s="84">
        <f t="shared" ref="CI8:CI32" si="27">SUM(AE8,BG8)</f>
        <v>0</v>
      </c>
    </row>
    <row r="9" spans="1:87" s="8" customFormat="1" ht="12" customHeight="1">
      <c r="A9" s="80" t="s">
        <v>200</v>
      </c>
      <c r="B9" s="83" t="s">
        <v>210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54606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49422</v>
      </c>
      <c r="X9" s="84">
        <v>49422</v>
      </c>
      <c r="Y9" s="84">
        <v>0</v>
      </c>
      <c r="Z9" s="84">
        <v>0</v>
      </c>
      <c r="AA9" s="84">
        <v>0</v>
      </c>
      <c r="AB9" s="94">
        <v>0</v>
      </c>
      <c r="AC9" s="84">
        <v>5184</v>
      </c>
      <c r="AD9" s="84">
        <v>0</v>
      </c>
      <c r="AE9" s="84">
        <v>54606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54606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49422</v>
      </c>
      <c r="CB9" s="84">
        <f t="shared" si="20"/>
        <v>49422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5184</v>
      </c>
      <c r="CH9" s="84">
        <f t="shared" si="26"/>
        <v>0</v>
      </c>
      <c r="CI9" s="84">
        <f t="shared" si="27"/>
        <v>54606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36892</v>
      </c>
      <c r="M10" s="84">
        <v>915</v>
      </c>
      <c r="N10" s="84">
        <v>915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35977</v>
      </c>
      <c r="X10" s="84">
        <v>14464</v>
      </c>
      <c r="Y10" s="84">
        <v>0</v>
      </c>
      <c r="Z10" s="84">
        <v>21513</v>
      </c>
      <c r="AA10" s="84">
        <v>0</v>
      </c>
      <c r="AB10" s="94">
        <v>0</v>
      </c>
      <c r="AC10" s="84">
        <v>0</v>
      </c>
      <c r="AD10" s="84">
        <v>0</v>
      </c>
      <c r="AE10" s="84">
        <v>36892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36892</v>
      </c>
      <c r="BQ10" s="84">
        <f t="shared" si="9"/>
        <v>915</v>
      </c>
      <c r="BR10" s="84">
        <f t="shared" si="10"/>
        <v>915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35977</v>
      </c>
      <c r="CB10" s="84">
        <f t="shared" si="20"/>
        <v>14464</v>
      </c>
      <c r="CC10" s="84">
        <f t="shared" si="21"/>
        <v>0</v>
      </c>
      <c r="CD10" s="84">
        <f t="shared" si="22"/>
        <v>21513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36892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221</v>
      </c>
      <c r="C13" s="80" t="s">
        <v>222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298160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9977</v>
      </c>
      <c r="S13" s="84">
        <v>0</v>
      </c>
      <c r="T13" s="84">
        <v>8799</v>
      </c>
      <c r="U13" s="84">
        <v>1178</v>
      </c>
      <c r="V13" s="84">
        <v>0</v>
      </c>
      <c r="W13" s="84">
        <v>288183</v>
      </c>
      <c r="X13" s="84">
        <v>83547</v>
      </c>
      <c r="Y13" s="84">
        <v>75245</v>
      </c>
      <c r="Z13" s="84">
        <v>2438</v>
      </c>
      <c r="AA13" s="84">
        <v>126953</v>
      </c>
      <c r="AB13" s="94">
        <v>0</v>
      </c>
      <c r="AC13" s="84">
        <v>0</v>
      </c>
      <c r="AD13" s="84">
        <v>310</v>
      </c>
      <c r="AE13" s="84">
        <v>298470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2144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2144</v>
      </c>
      <c r="AU13" s="84">
        <v>0</v>
      </c>
      <c r="AV13" s="84">
        <v>2144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2144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300304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12121</v>
      </c>
      <c r="BW13" s="84">
        <f t="shared" si="15"/>
        <v>0</v>
      </c>
      <c r="BX13" s="84">
        <f t="shared" si="16"/>
        <v>10943</v>
      </c>
      <c r="BY13" s="84">
        <f t="shared" si="17"/>
        <v>1178</v>
      </c>
      <c r="BZ13" s="84">
        <f t="shared" si="18"/>
        <v>0</v>
      </c>
      <c r="CA13" s="84">
        <f t="shared" si="19"/>
        <v>288183</v>
      </c>
      <c r="CB13" s="84">
        <f t="shared" si="20"/>
        <v>83547</v>
      </c>
      <c r="CC13" s="84">
        <f t="shared" si="21"/>
        <v>75245</v>
      </c>
      <c r="CD13" s="84">
        <f t="shared" si="22"/>
        <v>2438</v>
      </c>
      <c r="CE13" s="84">
        <f t="shared" si="23"/>
        <v>126953</v>
      </c>
      <c r="CF13" s="94">
        <f t="shared" si="24"/>
        <v>0</v>
      </c>
      <c r="CG13" s="84">
        <f t="shared" si="25"/>
        <v>0</v>
      </c>
      <c r="CH13" s="84">
        <f t="shared" si="26"/>
        <v>310</v>
      </c>
      <c r="CI13" s="84">
        <f t="shared" si="27"/>
        <v>300614</v>
      </c>
    </row>
    <row r="14" spans="1:87" s="8" customFormat="1" ht="12" customHeight="1">
      <c r="A14" s="80" t="s">
        <v>200</v>
      </c>
      <c r="B14" s="83" t="s">
        <v>223</v>
      </c>
      <c r="C14" s="80" t="s">
        <v>224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130477</v>
      </c>
      <c r="M14" s="84">
        <v>6269</v>
      </c>
      <c r="N14" s="84">
        <v>6269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124208</v>
      </c>
      <c r="X14" s="84">
        <v>12499</v>
      </c>
      <c r="Y14" s="84">
        <v>20949</v>
      </c>
      <c r="Z14" s="84">
        <v>0</v>
      </c>
      <c r="AA14" s="84">
        <v>90760</v>
      </c>
      <c r="AB14" s="94">
        <v>0</v>
      </c>
      <c r="AC14" s="84">
        <v>0</v>
      </c>
      <c r="AD14" s="84">
        <v>25993</v>
      </c>
      <c r="AE14" s="84">
        <v>156470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130477</v>
      </c>
      <c r="BQ14" s="84">
        <f t="shared" si="9"/>
        <v>6269</v>
      </c>
      <c r="BR14" s="84">
        <f t="shared" si="10"/>
        <v>6269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124208</v>
      </c>
      <c r="CB14" s="84">
        <f t="shared" si="20"/>
        <v>12499</v>
      </c>
      <c r="CC14" s="84">
        <f t="shared" si="21"/>
        <v>20949</v>
      </c>
      <c r="CD14" s="84">
        <f t="shared" si="22"/>
        <v>0</v>
      </c>
      <c r="CE14" s="84">
        <f t="shared" si="23"/>
        <v>90760</v>
      </c>
      <c r="CF14" s="94">
        <f t="shared" si="24"/>
        <v>0</v>
      </c>
      <c r="CG14" s="84">
        <f t="shared" si="25"/>
        <v>0</v>
      </c>
      <c r="CH14" s="84">
        <f t="shared" si="26"/>
        <v>25993</v>
      </c>
      <c r="CI14" s="84">
        <f t="shared" si="27"/>
        <v>156470</v>
      </c>
    </row>
    <row r="15" spans="1:87" s="8" customFormat="1" ht="12" customHeight="1">
      <c r="A15" s="80" t="s">
        <v>200</v>
      </c>
      <c r="B15" s="83" t="s">
        <v>225</v>
      </c>
      <c r="C15" s="80" t="s">
        <v>226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231</v>
      </c>
      <c r="B16" s="83" t="s">
        <v>232</v>
      </c>
      <c r="C16" s="80" t="s">
        <v>233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138319</v>
      </c>
      <c r="M16" s="84">
        <v>3613</v>
      </c>
      <c r="N16" s="84">
        <v>3613</v>
      </c>
      <c r="O16" s="84">
        <v>0</v>
      </c>
      <c r="P16" s="84">
        <v>0</v>
      </c>
      <c r="Q16" s="84">
        <v>0</v>
      </c>
      <c r="R16" s="84">
        <v>89061</v>
      </c>
      <c r="S16" s="84">
        <v>0</v>
      </c>
      <c r="T16" s="84">
        <v>89061</v>
      </c>
      <c r="U16" s="84">
        <v>0</v>
      </c>
      <c r="V16" s="84">
        <v>0</v>
      </c>
      <c r="W16" s="84">
        <v>45645</v>
      </c>
      <c r="X16" s="84">
        <v>28010</v>
      </c>
      <c r="Y16" s="84">
        <v>17635</v>
      </c>
      <c r="Z16" s="84">
        <v>0</v>
      </c>
      <c r="AA16" s="84">
        <v>0</v>
      </c>
      <c r="AB16" s="94">
        <v>0</v>
      </c>
      <c r="AC16" s="84">
        <v>0</v>
      </c>
      <c r="AD16" s="84">
        <v>1591</v>
      </c>
      <c r="AE16" s="84">
        <v>139910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138319</v>
      </c>
      <c r="BQ16" s="84">
        <f t="shared" si="9"/>
        <v>3613</v>
      </c>
      <c r="BR16" s="84">
        <f t="shared" si="10"/>
        <v>3613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89061</v>
      </c>
      <c r="BW16" s="84">
        <f t="shared" si="15"/>
        <v>0</v>
      </c>
      <c r="BX16" s="84">
        <f t="shared" si="16"/>
        <v>89061</v>
      </c>
      <c r="BY16" s="84">
        <f t="shared" si="17"/>
        <v>0</v>
      </c>
      <c r="BZ16" s="84">
        <f t="shared" si="18"/>
        <v>0</v>
      </c>
      <c r="CA16" s="84">
        <f t="shared" si="19"/>
        <v>45645</v>
      </c>
      <c r="CB16" s="84">
        <f t="shared" si="20"/>
        <v>28010</v>
      </c>
      <c r="CC16" s="84">
        <f t="shared" si="21"/>
        <v>17635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1591</v>
      </c>
      <c r="CI16" s="84">
        <f t="shared" si="27"/>
        <v>139910</v>
      </c>
    </row>
    <row r="17" spans="1:87" s="8" customFormat="1" ht="12" customHeight="1">
      <c r="A17" s="80" t="s">
        <v>241</v>
      </c>
      <c r="B17" s="83" t="s">
        <v>242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236</v>
      </c>
      <c r="B18" s="83" t="s">
        <v>249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259</v>
      </c>
      <c r="C19" s="80" t="s">
        <v>260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894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894</v>
      </c>
      <c r="X19" s="84">
        <v>0</v>
      </c>
      <c r="Y19" s="84">
        <v>0</v>
      </c>
      <c r="Z19" s="84">
        <v>894</v>
      </c>
      <c r="AA19" s="84">
        <v>0</v>
      </c>
      <c r="AB19" s="94">
        <v>0</v>
      </c>
      <c r="AC19" s="84">
        <v>0</v>
      </c>
      <c r="AD19" s="84">
        <v>0</v>
      </c>
      <c r="AE19" s="84">
        <v>894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894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894</v>
      </c>
      <c r="CB19" s="84">
        <f t="shared" si="20"/>
        <v>0</v>
      </c>
      <c r="CC19" s="84">
        <f t="shared" si="21"/>
        <v>0</v>
      </c>
      <c r="CD19" s="84">
        <f t="shared" si="22"/>
        <v>894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894</v>
      </c>
    </row>
    <row r="20" spans="1:87" s="8" customFormat="1" ht="12" customHeight="1">
      <c r="A20" s="80" t="s">
        <v>200</v>
      </c>
      <c r="B20" s="83" t="s">
        <v>261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14796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14796</v>
      </c>
      <c r="X20" s="84">
        <v>14202</v>
      </c>
      <c r="Y20" s="84">
        <v>0</v>
      </c>
      <c r="Z20" s="84">
        <v>0</v>
      </c>
      <c r="AA20" s="84">
        <v>594</v>
      </c>
      <c r="AB20" s="94">
        <v>0</v>
      </c>
      <c r="AC20" s="84">
        <v>0</v>
      </c>
      <c r="AD20" s="84">
        <v>0</v>
      </c>
      <c r="AE20" s="84">
        <v>14796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14796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14796</v>
      </c>
      <c r="CB20" s="84">
        <f t="shared" si="20"/>
        <v>14202</v>
      </c>
      <c r="CC20" s="84">
        <f t="shared" si="21"/>
        <v>0</v>
      </c>
      <c r="CD20" s="84">
        <f t="shared" si="22"/>
        <v>0</v>
      </c>
      <c r="CE20" s="84">
        <f t="shared" si="23"/>
        <v>594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14796</v>
      </c>
    </row>
    <row r="21" spans="1:87" s="8" customFormat="1" ht="12" customHeight="1">
      <c r="A21" s="80" t="s">
        <v>200</v>
      </c>
      <c r="B21" s="83" t="s">
        <v>265</v>
      </c>
      <c r="C21" s="80" t="s">
        <v>267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1338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1338</v>
      </c>
      <c r="X21" s="84">
        <v>1211</v>
      </c>
      <c r="Y21" s="84">
        <v>0</v>
      </c>
      <c r="Z21" s="84">
        <v>127</v>
      </c>
      <c r="AA21" s="84">
        <v>0</v>
      </c>
      <c r="AB21" s="94">
        <v>0</v>
      </c>
      <c r="AC21" s="84">
        <v>0</v>
      </c>
      <c r="AD21" s="84">
        <v>0</v>
      </c>
      <c r="AE21" s="84">
        <v>1338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1338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1338</v>
      </c>
      <c r="CB21" s="84">
        <f t="shared" si="20"/>
        <v>1211</v>
      </c>
      <c r="CC21" s="84">
        <f t="shared" si="21"/>
        <v>0</v>
      </c>
      <c r="CD21" s="84">
        <f t="shared" si="22"/>
        <v>127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1338</v>
      </c>
    </row>
    <row r="22" spans="1:87" s="8" customFormat="1" ht="12" customHeight="1">
      <c r="A22" s="80" t="s">
        <v>200</v>
      </c>
      <c r="B22" s="83" t="s">
        <v>271</v>
      </c>
      <c r="C22" s="80" t="s">
        <v>273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239795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239795</v>
      </c>
      <c r="X22" s="84">
        <v>239795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239795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3541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3541</v>
      </c>
      <c r="AZ22" s="84">
        <v>3259</v>
      </c>
      <c r="BA22" s="84">
        <v>0</v>
      </c>
      <c r="BB22" s="84">
        <v>282</v>
      </c>
      <c r="BC22" s="84">
        <v>0</v>
      </c>
      <c r="BD22" s="94">
        <v>0</v>
      </c>
      <c r="BE22" s="84">
        <v>0</v>
      </c>
      <c r="BF22" s="84">
        <v>0</v>
      </c>
      <c r="BG22" s="84">
        <v>3541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243336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243336</v>
      </c>
      <c r="CB22" s="84">
        <f t="shared" si="20"/>
        <v>243054</v>
      </c>
      <c r="CC22" s="84">
        <f t="shared" si="21"/>
        <v>0</v>
      </c>
      <c r="CD22" s="84">
        <f t="shared" si="22"/>
        <v>282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243336</v>
      </c>
    </row>
    <row r="23" spans="1:87" s="8" customFormat="1" ht="12" customHeight="1">
      <c r="A23" s="80" t="s">
        <v>200</v>
      </c>
      <c r="B23" s="83" t="s">
        <v>274</v>
      </c>
      <c r="C23" s="80" t="s">
        <v>275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8309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8309</v>
      </c>
      <c r="X23" s="84">
        <v>5404</v>
      </c>
      <c r="Y23" s="84">
        <v>0</v>
      </c>
      <c r="Z23" s="84">
        <v>2905</v>
      </c>
      <c r="AA23" s="84">
        <v>0</v>
      </c>
      <c r="AB23" s="94">
        <v>0</v>
      </c>
      <c r="AC23" s="84">
        <v>0</v>
      </c>
      <c r="AD23" s="84">
        <v>0</v>
      </c>
      <c r="AE23" s="84">
        <v>8309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65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65</v>
      </c>
      <c r="AZ23" s="84">
        <v>0</v>
      </c>
      <c r="BA23" s="84">
        <v>0</v>
      </c>
      <c r="BB23" s="84">
        <v>65</v>
      </c>
      <c r="BC23" s="84">
        <v>0</v>
      </c>
      <c r="BD23" s="94">
        <v>0</v>
      </c>
      <c r="BE23" s="84">
        <v>0</v>
      </c>
      <c r="BF23" s="84">
        <v>0</v>
      </c>
      <c r="BG23" s="84">
        <v>65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8374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8374</v>
      </c>
      <c r="CB23" s="84">
        <f t="shared" si="20"/>
        <v>5404</v>
      </c>
      <c r="CC23" s="84">
        <f t="shared" si="21"/>
        <v>0</v>
      </c>
      <c r="CD23" s="84">
        <f t="shared" si="22"/>
        <v>2970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8374</v>
      </c>
    </row>
    <row r="24" spans="1:87" s="8" customFormat="1" ht="12" customHeight="1">
      <c r="A24" s="80" t="s">
        <v>200</v>
      </c>
      <c r="B24" s="83" t="s">
        <v>276</v>
      </c>
      <c r="C24" s="80" t="s">
        <v>277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697</v>
      </c>
      <c r="M24" s="84">
        <v>43</v>
      </c>
      <c r="N24" s="84">
        <v>0</v>
      </c>
      <c r="O24" s="84">
        <v>43</v>
      </c>
      <c r="P24" s="84">
        <v>0</v>
      </c>
      <c r="Q24" s="84">
        <v>0</v>
      </c>
      <c r="R24" s="84">
        <v>654</v>
      </c>
      <c r="S24" s="84">
        <v>0</v>
      </c>
      <c r="T24" s="84">
        <v>654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697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697</v>
      </c>
      <c r="BQ24" s="84">
        <f t="shared" si="9"/>
        <v>43</v>
      </c>
      <c r="BR24" s="84">
        <f t="shared" si="10"/>
        <v>0</v>
      </c>
      <c r="BS24" s="84">
        <f t="shared" si="11"/>
        <v>43</v>
      </c>
      <c r="BT24" s="84">
        <f t="shared" si="12"/>
        <v>0</v>
      </c>
      <c r="BU24" s="84">
        <f t="shared" si="13"/>
        <v>0</v>
      </c>
      <c r="BV24" s="84">
        <f t="shared" si="14"/>
        <v>654</v>
      </c>
      <c r="BW24" s="84">
        <f t="shared" si="15"/>
        <v>0</v>
      </c>
      <c r="BX24" s="84">
        <f t="shared" si="16"/>
        <v>654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697</v>
      </c>
    </row>
    <row r="25" spans="1:87" s="8" customFormat="1" ht="12" customHeight="1">
      <c r="A25" s="80" t="s">
        <v>200</v>
      </c>
      <c r="B25" s="83" t="s">
        <v>278</v>
      </c>
      <c r="C25" s="80" t="s">
        <v>279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27778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27778</v>
      </c>
      <c r="X25" s="84">
        <v>20778</v>
      </c>
      <c r="Y25" s="84">
        <v>7000</v>
      </c>
      <c r="Z25" s="84">
        <v>0</v>
      </c>
      <c r="AA25" s="84">
        <v>0</v>
      </c>
      <c r="AB25" s="94">
        <v>0</v>
      </c>
      <c r="AC25" s="84">
        <v>0</v>
      </c>
      <c r="AD25" s="84">
        <v>955</v>
      </c>
      <c r="AE25" s="84">
        <v>28733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99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99</v>
      </c>
      <c r="AZ25" s="84">
        <v>99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99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27877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27877</v>
      </c>
      <c r="CB25" s="84">
        <f t="shared" si="20"/>
        <v>20877</v>
      </c>
      <c r="CC25" s="84">
        <f t="shared" si="21"/>
        <v>7000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955</v>
      </c>
      <c r="CI25" s="84">
        <f t="shared" si="27"/>
        <v>28832</v>
      </c>
    </row>
    <row r="26" spans="1:87" s="8" customFormat="1" ht="12" customHeight="1">
      <c r="A26" s="80" t="s">
        <v>200</v>
      </c>
      <c r="B26" s="83" t="s">
        <v>280</v>
      </c>
      <c r="C26" s="80" t="s">
        <v>281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11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11</v>
      </c>
      <c r="AZ27" s="84">
        <v>0</v>
      </c>
      <c r="BA27" s="84">
        <v>11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11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11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11</v>
      </c>
      <c r="CB27" s="84">
        <f t="shared" si="20"/>
        <v>0</v>
      </c>
      <c r="CC27" s="84">
        <f t="shared" si="21"/>
        <v>11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11</v>
      </c>
    </row>
    <row r="28" spans="1:87" s="8" customFormat="1" ht="12" customHeight="1">
      <c r="A28" s="80" t="s">
        <v>200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39362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39362</v>
      </c>
      <c r="S28" s="84">
        <v>0</v>
      </c>
      <c r="T28" s="84">
        <v>39362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39362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39362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39362</v>
      </c>
      <c r="BW28" s="84">
        <f t="shared" si="15"/>
        <v>0</v>
      </c>
      <c r="BX28" s="84">
        <f t="shared" si="16"/>
        <v>39362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39362</v>
      </c>
    </row>
    <row r="29" spans="1:87" s="8" customFormat="1" ht="12" customHeight="1">
      <c r="A29" s="80" t="s">
        <v>251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1432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1432</v>
      </c>
      <c r="AD29" s="84">
        <v>0</v>
      </c>
      <c r="AE29" s="84">
        <v>1432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1432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1432</v>
      </c>
      <c r="CH29" s="84">
        <f t="shared" si="26"/>
        <v>0</v>
      </c>
      <c r="CI29" s="84">
        <f t="shared" si="27"/>
        <v>1432</v>
      </c>
    </row>
    <row r="30" spans="1:87" s="8" customFormat="1" ht="12" customHeight="1">
      <c r="A30" s="80" t="s">
        <v>200</v>
      </c>
      <c r="B30" s="83" t="s">
        <v>292</v>
      </c>
      <c r="C30" s="80" t="s">
        <v>293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1901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1901</v>
      </c>
      <c r="S30" s="84">
        <v>0</v>
      </c>
      <c r="T30" s="84">
        <v>1748</v>
      </c>
      <c r="U30" s="84">
        <v>153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1901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1901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1901</v>
      </c>
      <c r="BW30" s="84">
        <f t="shared" si="15"/>
        <v>0</v>
      </c>
      <c r="BX30" s="84">
        <f t="shared" si="16"/>
        <v>1748</v>
      </c>
      <c r="BY30" s="84">
        <f t="shared" si="17"/>
        <v>153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1901</v>
      </c>
    </row>
    <row r="31" spans="1:87" s="8" customFormat="1" ht="12" customHeight="1">
      <c r="A31" s="80" t="s">
        <v>200</v>
      </c>
      <c r="B31" s="83" t="s">
        <v>294</v>
      </c>
      <c r="C31" s="80" t="s">
        <v>295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3362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3362</v>
      </c>
      <c r="S31" s="84">
        <v>0</v>
      </c>
      <c r="T31" s="84">
        <v>3082</v>
      </c>
      <c r="U31" s="84">
        <v>280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1080</v>
      </c>
      <c r="AE31" s="84">
        <v>4442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3362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3362</v>
      </c>
      <c r="BW31" s="84">
        <f t="shared" si="15"/>
        <v>0</v>
      </c>
      <c r="BX31" s="84">
        <f t="shared" si="16"/>
        <v>3082</v>
      </c>
      <c r="BY31" s="84">
        <f t="shared" si="17"/>
        <v>280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1080</v>
      </c>
      <c r="CI31" s="84">
        <f t="shared" si="27"/>
        <v>4442</v>
      </c>
    </row>
    <row r="32" spans="1:87" s="8" customFormat="1" ht="12" customHeight="1">
      <c r="A32" s="80" t="s">
        <v>200</v>
      </c>
      <c r="B32" s="83" t="s">
        <v>299</v>
      </c>
      <c r="C32" s="80" t="s">
        <v>300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377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377</v>
      </c>
      <c r="X32" s="84">
        <v>0</v>
      </c>
      <c r="Y32" s="84">
        <v>377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377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377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377</v>
      </c>
      <c r="CB32" s="84">
        <f t="shared" si="20"/>
        <v>0</v>
      </c>
      <c r="CC32" s="84">
        <f t="shared" si="21"/>
        <v>377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377</v>
      </c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1">
    <cfRule type="expression" dxfId="319" priority="29" stopIfTrue="1">
      <formula>$A33&lt;&gt;""</formula>
    </cfRule>
  </conditionalFormatting>
  <conditionalFormatting sqref="A32:CI32">
    <cfRule type="expression" dxfId="318" priority="2" stopIfTrue="1">
      <formula>$A32&lt;&gt;""</formula>
    </cfRule>
  </conditionalFormatting>
  <conditionalFormatting sqref="A8:CI8">
    <cfRule type="expression" dxfId="317" priority="27" stopIfTrue="1">
      <formula>$A8&lt;&gt;""</formula>
    </cfRule>
  </conditionalFormatting>
  <conditionalFormatting sqref="A9:CI9">
    <cfRule type="expression" dxfId="316" priority="26" stopIfTrue="1">
      <formula>$A9&lt;&gt;""</formula>
    </cfRule>
  </conditionalFormatting>
  <conditionalFormatting sqref="A10:CI10">
    <cfRule type="expression" dxfId="315" priority="25" stopIfTrue="1">
      <formula>$A10&lt;&gt;""</formula>
    </cfRule>
  </conditionalFormatting>
  <conditionalFormatting sqref="A11:CI11">
    <cfRule type="expression" dxfId="314" priority="24" stopIfTrue="1">
      <formula>$A11&lt;&gt;""</formula>
    </cfRule>
  </conditionalFormatting>
  <conditionalFormatting sqref="A12:CI12">
    <cfRule type="expression" dxfId="313" priority="23" stopIfTrue="1">
      <formula>$A12&lt;&gt;""</formula>
    </cfRule>
  </conditionalFormatting>
  <conditionalFormatting sqref="A13:CI13">
    <cfRule type="expression" dxfId="312" priority="22" stopIfTrue="1">
      <formula>$A13&lt;&gt;""</formula>
    </cfRule>
  </conditionalFormatting>
  <conditionalFormatting sqref="A14:CI14">
    <cfRule type="expression" dxfId="311" priority="21" stopIfTrue="1">
      <formula>$A14&lt;&gt;""</formula>
    </cfRule>
  </conditionalFormatting>
  <conditionalFormatting sqref="A15:CI15">
    <cfRule type="expression" dxfId="310" priority="20" stopIfTrue="1">
      <formula>$A15&lt;&gt;""</formula>
    </cfRule>
  </conditionalFormatting>
  <conditionalFormatting sqref="A16:CI16">
    <cfRule type="expression" dxfId="309" priority="19" stopIfTrue="1">
      <formula>$A16&lt;&gt;""</formula>
    </cfRule>
  </conditionalFormatting>
  <conditionalFormatting sqref="A17:CI17">
    <cfRule type="expression" dxfId="308" priority="18" stopIfTrue="1">
      <formula>$A17&lt;&gt;""</formula>
    </cfRule>
  </conditionalFormatting>
  <conditionalFormatting sqref="A18:CI18">
    <cfRule type="expression" dxfId="307" priority="17" stopIfTrue="1">
      <formula>$A18&lt;&gt;""</formula>
    </cfRule>
  </conditionalFormatting>
  <conditionalFormatting sqref="A19:CI19">
    <cfRule type="expression" dxfId="306" priority="16" stopIfTrue="1">
      <formula>$A19&lt;&gt;""</formula>
    </cfRule>
  </conditionalFormatting>
  <conditionalFormatting sqref="A20:CI20">
    <cfRule type="expression" dxfId="305" priority="15" stopIfTrue="1">
      <formula>$A20&lt;&gt;""</formula>
    </cfRule>
  </conditionalFormatting>
  <conditionalFormatting sqref="A21:CI21">
    <cfRule type="expression" dxfId="304" priority="14" stopIfTrue="1">
      <formula>$A21&lt;&gt;""</formula>
    </cfRule>
  </conditionalFormatting>
  <conditionalFormatting sqref="A22:CI22">
    <cfRule type="expression" dxfId="303" priority="13" stopIfTrue="1">
      <formula>$A22&lt;&gt;""</formula>
    </cfRule>
  </conditionalFormatting>
  <conditionalFormatting sqref="A23:CI23">
    <cfRule type="expression" dxfId="302" priority="12" stopIfTrue="1">
      <formula>$A23&lt;&gt;""</formula>
    </cfRule>
  </conditionalFormatting>
  <conditionalFormatting sqref="A24:CI24">
    <cfRule type="expression" dxfId="301" priority="11" stopIfTrue="1">
      <formula>$A24&lt;&gt;""</formula>
    </cfRule>
  </conditionalFormatting>
  <conditionalFormatting sqref="A25:CI25">
    <cfRule type="expression" dxfId="300" priority="10" stopIfTrue="1">
      <formula>$A25&lt;&gt;""</formula>
    </cfRule>
  </conditionalFormatting>
  <conditionalFormatting sqref="A26:CI26">
    <cfRule type="expression" dxfId="299" priority="9" stopIfTrue="1">
      <formula>$A26&lt;&gt;""</formula>
    </cfRule>
  </conditionalFormatting>
  <conditionalFormatting sqref="A7:CI7">
    <cfRule type="expression" dxfId="298" priority="1" stopIfTrue="1">
      <formula>$A7&lt;&gt;""</formula>
    </cfRule>
  </conditionalFormatting>
  <conditionalFormatting sqref="A27:CI27">
    <cfRule type="expression" dxfId="297" priority="7" stopIfTrue="1">
      <formula>$A27&lt;&gt;""</formula>
    </cfRule>
  </conditionalFormatting>
  <conditionalFormatting sqref="A28:CI28">
    <cfRule type="expression" dxfId="296" priority="6" stopIfTrue="1">
      <formula>$A28&lt;&gt;""</formula>
    </cfRule>
  </conditionalFormatting>
  <conditionalFormatting sqref="A29:CI29">
    <cfRule type="expression" dxfId="295" priority="5" stopIfTrue="1">
      <formula>$A29&lt;&gt;""</formula>
    </cfRule>
  </conditionalFormatting>
  <conditionalFormatting sqref="A30:CI30">
    <cfRule type="expression" dxfId="294" priority="4" stopIfTrue="1">
      <formula>$A30&lt;&gt;""</formula>
    </cfRule>
  </conditionalFormatting>
  <conditionalFormatting sqref="A31:CI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301</v>
      </c>
      <c r="B7" s="92" t="s">
        <v>302</v>
      </c>
      <c r="C7" s="78" t="s">
        <v>192</v>
      </c>
      <c r="D7" s="101">
        <f>SUM($D$8:$D$26)</f>
        <v>0</v>
      </c>
      <c r="E7" s="101">
        <f>SUM($E$8:$E$26)</f>
        <v>26076</v>
      </c>
      <c r="F7" s="101">
        <f>SUM($F$8:$F$26)</f>
        <v>26076</v>
      </c>
      <c r="G7" s="101">
        <f>SUM($G$8:$G$26)</f>
        <v>0</v>
      </c>
      <c r="H7" s="101">
        <f>SUM($H$8:$H$26)</f>
        <v>0</v>
      </c>
      <c r="I7" s="101">
        <f>SUM($I$8:$I$26)</f>
        <v>0</v>
      </c>
      <c r="J7" s="101">
        <f>COUNTIF($J$8:$J$26,"&lt;&gt;") - COUNTIF($J$8:$J$26,"&lt; &gt;")</f>
        <v>7</v>
      </c>
      <c r="K7" s="101">
        <f>COUNTIF($K$8:$K$26,"&lt;&gt;") - COUNTIF($K$8:$K$26,"&lt; &gt;")</f>
        <v>7</v>
      </c>
      <c r="L7" s="101">
        <f>SUM($L$8:$L$26)</f>
        <v>0</v>
      </c>
      <c r="M7" s="101">
        <f>SUM($M$8:$M$26)</f>
        <v>26076</v>
      </c>
      <c r="N7" s="101">
        <f>SUM($N$8:$N$26)</f>
        <v>26076</v>
      </c>
      <c r="O7" s="101">
        <f>SUM($O$8:$O$26)</f>
        <v>0</v>
      </c>
      <c r="P7" s="101">
        <f>SUM($P$8:$P$26)</f>
        <v>0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SUM($V$8:$V$26)</f>
        <v>0</v>
      </c>
      <c r="W7" s="101">
        <f>SUM($W$8:$W$26)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SUM($AD$8:$AD$26)</f>
        <v>0</v>
      </c>
      <c r="AE7" s="101">
        <f>SUM($AE$8:$AE$26)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SUM($AL$8:$AL$26)</f>
        <v>0</v>
      </c>
      <c r="AM7" s="101">
        <f>SUM($AM$8:$AM$26)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SUM($AT$8:$AT$26)</f>
        <v>0</v>
      </c>
      <c r="AU7" s="101">
        <f>SUM($AU$8:$AU$26)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SUM($BB$8:$BB$26)</f>
        <v>0</v>
      </c>
      <c r="BC7" s="101">
        <f>SUM($BC$8:$BC$26)</f>
        <v>0</v>
      </c>
      <c r="BD7" s="101">
        <f>SUM($BD$8:$BD$26)</f>
        <v>0</v>
      </c>
      <c r="BE7" s="101">
        <f>SUM($BE$8:$BE$26)</f>
        <v>0</v>
      </c>
    </row>
    <row r="8" spans="1:57" s="8" customFormat="1" ht="12" customHeight="1">
      <c r="A8" s="80" t="s">
        <v>205</v>
      </c>
      <c r="B8" s="83" t="s">
        <v>202</v>
      </c>
      <c r="C8" s="80" t="s">
        <v>204</v>
      </c>
      <c r="D8" s="81">
        <f>SUM(L8,T8,AB8,AJ8,AR8,AZ8)</f>
        <v>0</v>
      </c>
      <c r="E8" s="81">
        <f>SUM(M8,U8,AC8,AK8,AS8,BA8)</f>
        <v>4661</v>
      </c>
      <c r="F8" s="81">
        <f>SUM(D8:E8)</f>
        <v>4661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207</v>
      </c>
      <c r="L8" s="81">
        <v>0</v>
      </c>
      <c r="M8" s="81">
        <v>4661</v>
      </c>
      <c r="N8" s="81">
        <f>SUM(L8,+M8)</f>
        <v>4661</v>
      </c>
      <c r="O8" s="81">
        <v>0</v>
      </c>
      <c r="P8" s="81">
        <v>0</v>
      </c>
      <c r="Q8" s="81">
        <f>SUM(O8,+P8)</f>
        <v>0</v>
      </c>
      <c r="R8" s="82" t="s">
        <v>208</v>
      </c>
      <c r="S8" s="82" t="s">
        <v>208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208</v>
      </c>
      <c r="AA8" s="82" t="s">
        <v>208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208</v>
      </c>
      <c r="AI8" s="82" t="s">
        <v>208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208</v>
      </c>
      <c r="AQ8" s="82" t="s">
        <v>208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208</v>
      </c>
      <c r="AY8" s="82" t="s">
        <v>208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212</v>
      </c>
      <c r="D9" s="81">
        <f>SUM(L9,T9,AB9,AJ9,AR9,AZ9)</f>
        <v>0</v>
      </c>
      <c r="E9" s="81">
        <f>SUM(M9,U9,AC9,AK9,AS9,BA9)</f>
        <v>1228</v>
      </c>
      <c r="F9" s="81">
        <f>SUM(D9:E9)</f>
        <v>1228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213</v>
      </c>
      <c r="K9" s="82" t="s">
        <v>214</v>
      </c>
      <c r="L9" s="81">
        <v>0</v>
      </c>
      <c r="M9" s="81">
        <v>1228</v>
      </c>
      <c r="N9" s="81">
        <f>SUM(L9,+M9)</f>
        <v>1228</v>
      </c>
      <c r="O9" s="81">
        <v>0</v>
      </c>
      <c r="P9" s="81">
        <v>0</v>
      </c>
      <c r="Q9" s="81">
        <f>SUM(O9,+P9)</f>
        <v>0</v>
      </c>
      <c r="R9" s="82" t="s">
        <v>208</v>
      </c>
      <c r="S9" s="82" t="s">
        <v>208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208</v>
      </c>
      <c r="AA9" s="82" t="s">
        <v>208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208</v>
      </c>
      <c r="AI9" s="82" t="s">
        <v>208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208</v>
      </c>
      <c r="AQ9" s="82" t="s">
        <v>208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208</v>
      </c>
      <c r="AY9" s="82" t="s">
        <v>208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208</v>
      </c>
      <c r="K10" s="82" t="s">
        <v>208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208</v>
      </c>
      <c r="S10" s="82" t="s">
        <v>208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208</v>
      </c>
      <c r="AA10" s="82" t="s">
        <v>208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208</v>
      </c>
      <c r="AI10" s="82" t="s">
        <v>208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208</v>
      </c>
      <c r="AQ10" s="82" t="s">
        <v>208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208</v>
      </c>
      <c r="AY10" s="82" t="s">
        <v>208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208</v>
      </c>
      <c r="K11" s="82" t="s">
        <v>208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208</v>
      </c>
      <c r="S11" s="82" t="s">
        <v>208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208</v>
      </c>
      <c r="AA11" s="82" t="s">
        <v>208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208</v>
      </c>
      <c r="AI11" s="82" t="s">
        <v>208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208</v>
      </c>
      <c r="AQ11" s="82" t="s">
        <v>208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208</v>
      </c>
      <c r="AY11" s="82" t="s">
        <v>208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219</v>
      </c>
      <c r="C12" s="80" t="s">
        <v>220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208</v>
      </c>
      <c r="K12" s="82" t="s">
        <v>208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208</v>
      </c>
      <c r="S12" s="82" t="s">
        <v>208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208</v>
      </c>
      <c r="AA12" s="82" t="s">
        <v>208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208</v>
      </c>
      <c r="AI12" s="82" t="s">
        <v>208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208</v>
      </c>
      <c r="AQ12" s="82" t="s">
        <v>208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208</v>
      </c>
      <c r="AY12" s="82" t="s">
        <v>208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221</v>
      </c>
      <c r="C13" s="80" t="s">
        <v>222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208</v>
      </c>
      <c r="K13" s="82" t="s">
        <v>208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208</v>
      </c>
      <c r="S13" s="82" t="s">
        <v>208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208</v>
      </c>
      <c r="AA13" s="82" t="s">
        <v>208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208</v>
      </c>
      <c r="AI13" s="82" t="s">
        <v>208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208</v>
      </c>
      <c r="AQ13" s="82" t="s">
        <v>208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208</v>
      </c>
      <c r="AY13" s="82" t="s">
        <v>208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223</v>
      </c>
      <c r="C14" s="80" t="s">
        <v>224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208</v>
      </c>
      <c r="K14" s="82" t="s">
        <v>208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208</v>
      </c>
      <c r="S14" s="82" t="s">
        <v>208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208</v>
      </c>
      <c r="AA14" s="82" t="s">
        <v>208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208</v>
      </c>
      <c r="AI14" s="82" t="s">
        <v>208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208</v>
      </c>
      <c r="AQ14" s="82" t="s">
        <v>208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208</v>
      </c>
      <c r="AY14" s="82" t="s">
        <v>208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225</v>
      </c>
      <c r="C15" s="80" t="s">
        <v>226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208</v>
      </c>
      <c r="K15" s="82" t="s">
        <v>208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208</v>
      </c>
      <c r="S15" s="82" t="s">
        <v>208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208</v>
      </c>
      <c r="AA15" s="82" t="s">
        <v>208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208</v>
      </c>
      <c r="AI15" s="82" t="s">
        <v>208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208</v>
      </c>
      <c r="AQ15" s="82" t="s">
        <v>208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208</v>
      </c>
      <c r="AY15" s="82" t="s">
        <v>208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236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2768</v>
      </c>
      <c r="F16" s="81">
        <f>SUM(D16:E16)</f>
        <v>2768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234</v>
      </c>
      <c r="K16" s="82" t="s">
        <v>235</v>
      </c>
      <c r="L16" s="81">
        <v>0</v>
      </c>
      <c r="M16" s="81">
        <v>2768</v>
      </c>
      <c r="N16" s="81">
        <f>SUM(L16,+M16)</f>
        <v>2768</v>
      </c>
      <c r="O16" s="81">
        <v>0</v>
      </c>
      <c r="P16" s="81">
        <v>0</v>
      </c>
      <c r="Q16" s="81">
        <f>SUM(O16,+P16)</f>
        <v>0</v>
      </c>
      <c r="R16" s="82" t="s">
        <v>208</v>
      </c>
      <c r="S16" s="82" t="s">
        <v>208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208</v>
      </c>
      <c r="AA16" s="82" t="s">
        <v>208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208</v>
      </c>
      <c r="AI16" s="82" t="s">
        <v>208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208</v>
      </c>
      <c r="AQ16" s="82" t="s">
        <v>208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208</v>
      </c>
      <c r="AY16" s="82" t="s">
        <v>208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244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208</v>
      </c>
      <c r="K17" s="82" t="s">
        <v>208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208</v>
      </c>
      <c r="S17" s="82" t="s">
        <v>208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208</v>
      </c>
      <c r="AA17" s="82" t="s">
        <v>208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208</v>
      </c>
      <c r="AI17" s="82" t="s">
        <v>208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208</v>
      </c>
      <c r="AQ17" s="82" t="s">
        <v>208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208</v>
      </c>
      <c r="AY17" s="82" t="s">
        <v>208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251</v>
      </c>
      <c r="B18" s="83" t="s">
        <v>252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208</v>
      </c>
      <c r="K18" s="82" t="s">
        <v>208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208</v>
      </c>
      <c r="S18" s="82" t="s">
        <v>208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208</v>
      </c>
      <c r="AA18" s="82" t="s">
        <v>208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208</v>
      </c>
      <c r="AI18" s="82" t="s">
        <v>208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208</v>
      </c>
      <c r="AQ18" s="82" t="s">
        <v>208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208</v>
      </c>
      <c r="AY18" s="82" t="s">
        <v>208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259</v>
      </c>
      <c r="C19" s="80" t="s">
        <v>260</v>
      </c>
      <c r="D19" s="81">
        <f>SUM(L19,T19,AB19,AJ19,AR19,AZ19)</f>
        <v>0</v>
      </c>
      <c r="E19" s="81">
        <f>SUM(M19,U19,AC19,AK19,AS19,BA19)</f>
        <v>14695</v>
      </c>
      <c r="F19" s="81">
        <f>SUM(D19:E19)</f>
        <v>14695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207</v>
      </c>
      <c r="L19" s="81">
        <v>0</v>
      </c>
      <c r="M19" s="81">
        <v>14695</v>
      </c>
      <c r="N19" s="81">
        <f>SUM(L19,+M19)</f>
        <v>14695</v>
      </c>
      <c r="O19" s="81">
        <v>0</v>
      </c>
      <c r="P19" s="81">
        <v>0</v>
      </c>
      <c r="Q19" s="81">
        <f>SUM(O19,+P19)</f>
        <v>0</v>
      </c>
      <c r="R19" s="82" t="s">
        <v>208</v>
      </c>
      <c r="S19" s="82" t="s">
        <v>208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208</v>
      </c>
      <c r="AA19" s="82" t="s">
        <v>208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208</v>
      </c>
      <c r="AI19" s="82" t="s">
        <v>208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208</v>
      </c>
      <c r="AQ19" s="82" t="s">
        <v>208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208</v>
      </c>
      <c r="AY19" s="82" t="s">
        <v>208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261</v>
      </c>
      <c r="C20" s="80" t="s">
        <v>263</v>
      </c>
      <c r="D20" s="81">
        <f>SUM(L20,T20,AB20,AJ20,AR20,AZ20)</f>
        <v>0</v>
      </c>
      <c r="E20" s="81">
        <f>SUM(M20,U20,AC20,AK20,AS20,BA20)</f>
        <v>1674</v>
      </c>
      <c r="F20" s="81">
        <f>SUM(D20:E20)</f>
        <v>1674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234</v>
      </c>
      <c r="K20" s="82" t="s">
        <v>235</v>
      </c>
      <c r="L20" s="81">
        <v>0</v>
      </c>
      <c r="M20" s="81">
        <v>1674</v>
      </c>
      <c r="N20" s="81">
        <f>SUM(L20,+M20)</f>
        <v>1674</v>
      </c>
      <c r="O20" s="81">
        <v>0</v>
      </c>
      <c r="P20" s="81">
        <v>0</v>
      </c>
      <c r="Q20" s="81">
        <f>SUM(O20,+P20)</f>
        <v>0</v>
      </c>
      <c r="R20" s="82" t="s">
        <v>208</v>
      </c>
      <c r="S20" s="82" t="s">
        <v>208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208</v>
      </c>
      <c r="AA20" s="82" t="s">
        <v>208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208</v>
      </c>
      <c r="AI20" s="82" t="s">
        <v>208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208</v>
      </c>
      <c r="AQ20" s="82" t="s">
        <v>208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208</v>
      </c>
      <c r="AY20" s="82" t="s">
        <v>208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265</v>
      </c>
      <c r="C21" s="80" t="s">
        <v>267</v>
      </c>
      <c r="D21" s="81">
        <f>SUM(L21,T21,AB21,AJ21,AR21,AZ21)</f>
        <v>0</v>
      </c>
      <c r="E21" s="81">
        <f>SUM(M21,U21,AC21,AK21,AS21,BA21)</f>
        <v>377</v>
      </c>
      <c r="F21" s="81">
        <f>SUM(D21:E21)</f>
        <v>377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268</v>
      </c>
      <c r="K21" s="82" t="s">
        <v>269</v>
      </c>
      <c r="L21" s="81">
        <v>0</v>
      </c>
      <c r="M21" s="81">
        <v>377</v>
      </c>
      <c r="N21" s="81">
        <f>SUM(L21,+M21)</f>
        <v>377</v>
      </c>
      <c r="O21" s="81">
        <v>0</v>
      </c>
      <c r="P21" s="81">
        <v>0</v>
      </c>
      <c r="Q21" s="81">
        <f>SUM(O21,+P21)</f>
        <v>0</v>
      </c>
      <c r="R21" s="82" t="s">
        <v>208</v>
      </c>
      <c r="S21" s="82" t="s">
        <v>208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208</v>
      </c>
      <c r="AA21" s="82" t="s">
        <v>208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208</v>
      </c>
      <c r="AI21" s="82" t="s">
        <v>208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208</v>
      </c>
      <c r="AQ21" s="82" t="s">
        <v>208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208</v>
      </c>
      <c r="AY21" s="82" t="s">
        <v>208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271</v>
      </c>
      <c r="C22" s="80" t="s">
        <v>273</v>
      </c>
      <c r="D22" s="81">
        <f>SUM(L22,T22,AB22,AJ22,AR22,AZ22)</f>
        <v>0</v>
      </c>
      <c r="E22" s="81">
        <f>SUM(M22,U22,AC22,AK22,AS22,BA22)</f>
        <v>673</v>
      </c>
      <c r="F22" s="81">
        <f>SUM(D22:E22)</f>
        <v>673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213</v>
      </c>
      <c r="K22" s="82" t="s">
        <v>214</v>
      </c>
      <c r="L22" s="81">
        <v>0</v>
      </c>
      <c r="M22" s="81">
        <v>673</v>
      </c>
      <c r="N22" s="81">
        <f>SUM(L22,+M22)</f>
        <v>673</v>
      </c>
      <c r="O22" s="81">
        <v>0</v>
      </c>
      <c r="P22" s="81">
        <v>0</v>
      </c>
      <c r="Q22" s="81">
        <f>SUM(O22,+P22)</f>
        <v>0</v>
      </c>
      <c r="R22" s="82" t="s">
        <v>208</v>
      </c>
      <c r="S22" s="82" t="s">
        <v>208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208</v>
      </c>
      <c r="AA22" s="82" t="s">
        <v>208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208</v>
      </c>
      <c r="AI22" s="82" t="s">
        <v>208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208</v>
      </c>
      <c r="AQ22" s="82" t="s">
        <v>208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208</v>
      </c>
      <c r="AY22" s="82" t="s">
        <v>208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274</v>
      </c>
      <c r="C23" s="80" t="s">
        <v>275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208</v>
      </c>
      <c r="K23" s="82" t="s">
        <v>208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208</v>
      </c>
      <c r="S23" s="82" t="s">
        <v>208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208</v>
      </c>
      <c r="AA23" s="82" t="s">
        <v>208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208</v>
      </c>
      <c r="AI23" s="82" t="s">
        <v>208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208</v>
      </c>
      <c r="AQ23" s="82" t="s">
        <v>208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208</v>
      </c>
      <c r="AY23" s="82" t="s">
        <v>208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276</v>
      </c>
      <c r="C24" s="80" t="s">
        <v>277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208</v>
      </c>
      <c r="K24" s="82" t="s">
        <v>208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208</v>
      </c>
      <c r="S24" s="82" t="s">
        <v>208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208</v>
      </c>
      <c r="AA24" s="82" t="s">
        <v>208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208</v>
      </c>
      <c r="AI24" s="82" t="s">
        <v>208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208</v>
      </c>
      <c r="AQ24" s="82" t="s">
        <v>208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208</v>
      </c>
      <c r="AY24" s="82" t="s">
        <v>208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278</v>
      </c>
      <c r="C25" s="80" t="s">
        <v>279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208</v>
      </c>
      <c r="K25" s="82" t="s">
        <v>208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208</v>
      </c>
      <c r="S25" s="82" t="s">
        <v>208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208</v>
      </c>
      <c r="AA25" s="82" t="s">
        <v>208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208</v>
      </c>
      <c r="AI25" s="82" t="s">
        <v>208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208</v>
      </c>
      <c r="AQ25" s="82" t="s">
        <v>208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208</v>
      </c>
      <c r="AY25" s="82" t="s">
        <v>208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208</v>
      </c>
      <c r="K26" s="82" t="s">
        <v>208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208</v>
      </c>
      <c r="S26" s="82" t="s">
        <v>208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208</v>
      </c>
      <c r="AA26" s="82" t="s">
        <v>208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208</v>
      </c>
      <c r="AI26" s="82" t="s">
        <v>208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208</v>
      </c>
      <c r="AQ26" s="82" t="s">
        <v>208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208</v>
      </c>
      <c r="AY26" s="82" t="s">
        <v>208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1">
    <cfRule type="expression" dxfId="290" priority="29" stopIfTrue="1">
      <formula>$A33&lt;&gt;""</formula>
    </cfRule>
  </conditionalFormatting>
  <conditionalFormatting sqref="A32:BE32">
    <cfRule type="expression" dxfId="289" priority="2" stopIfTrue="1">
      <formula>$A32&lt;&gt;""</formula>
    </cfRule>
  </conditionalFormatting>
  <conditionalFormatting sqref="A8:BE8">
    <cfRule type="expression" dxfId="288" priority="27" stopIfTrue="1">
      <formula>$A8&lt;&gt;""</formula>
    </cfRule>
  </conditionalFormatting>
  <conditionalFormatting sqref="A9:BE9">
    <cfRule type="expression" dxfId="287" priority="26" stopIfTrue="1">
      <formula>$A9&lt;&gt;""</formula>
    </cfRule>
  </conditionalFormatting>
  <conditionalFormatting sqref="A10:BE10">
    <cfRule type="expression" dxfId="286" priority="25" stopIfTrue="1">
      <formula>$A10&lt;&gt;""</formula>
    </cfRule>
  </conditionalFormatting>
  <conditionalFormatting sqref="A11:BE11">
    <cfRule type="expression" dxfId="285" priority="24" stopIfTrue="1">
      <formula>$A11&lt;&gt;""</formula>
    </cfRule>
  </conditionalFormatting>
  <conditionalFormatting sqref="A12:BE12">
    <cfRule type="expression" dxfId="284" priority="23" stopIfTrue="1">
      <formula>$A12&lt;&gt;""</formula>
    </cfRule>
  </conditionalFormatting>
  <conditionalFormatting sqref="A13:BE13">
    <cfRule type="expression" dxfId="283" priority="22" stopIfTrue="1">
      <formula>$A13&lt;&gt;""</formula>
    </cfRule>
  </conditionalFormatting>
  <conditionalFormatting sqref="A14:BE14">
    <cfRule type="expression" dxfId="282" priority="21" stopIfTrue="1">
      <formula>$A14&lt;&gt;""</formula>
    </cfRule>
  </conditionalFormatting>
  <conditionalFormatting sqref="A15:BE15">
    <cfRule type="expression" dxfId="281" priority="20" stopIfTrue="1">
      <formula>$A15&lt;&gt;""</formula>
    </cfRule>
  </conditionalFormatting>
  <conditionalFormatting sqref="A16:BE16">
    <cfRule type="expression" dxfId="280" priority="19" stopIfTrue="1">
      <formula>$A16&lt;&gt;""</formula>
    </cfRule>
  </conditionalFormatting>
  <conditionalFormatting sqref="A17:BE17">
    <cfRule type="expression" dxfId="279" priority="18" stopIfTrue="1">
      <formula>$A17&lt;&gt;""</formula>
    </cfRule>
  </conditionalFormatting>
  <conditionalFormatting sqref="A18:BE18">
    <cfRule type="expression" dxfId="278" priority="17" stopIfTrue="1">
      <formula>$A18&lt;&gt;""</formula>
    </cfRule>
  </conditionalFormatting>
  <conditionalFormatting sqref="A19:BE19">
    <cfRule type="expression" dxfId="277" priority="16" stopIfTrue="1">
      <formula>$A19&lt;&gt;""</formula>
    </cfRule>
  </conditionalFormatting>
  <conditionalFormatting sqref="A20:BE20">
    <cfRule type="expression" dxfId="276" priority="15" stopIfTrue="1">
      <formula>$A20&lt;&gt;""</formula>
    </cfRule>
  </conditionalFormatting>
  <conditionalFormatting sqref="A21:BE21">
    <cfRule type="expression" dxfId="275" priority="14" stopIfTrue="1">
      <formula>$A21&lt;&gt;""</formula>
    </cfRule>
  </conditionalFormatting>
  <conditionalFormatting sqref="A22:BE22">
    <cfRule type="expression" dxfId="274" priority="13" stopIfTrue="1">
      <formula>$A22&lt;&gt;""</formula>
    </cfRule>
  </conditionalFormatting>
  <conditionalFormatting sqref="A23:BE23">
    <cfRule type="expression" dxfId="273" priority="12" stopIfTrue="1">
      <formula>$A23&lt;&gt;""</formula>
    </cfRule>
  </conditionalFormatting>
  <conditionalFormatting sqref="A24:BE24">
    <cfRule type="expression" dxfId="272" priority="11" stopIfTrue="1">
      <formula>$A24&lt;&gt;""</formula>
    </cfRule>
  </conditionalFormatting>
  <conditionalFormatting sqref="A25:BE25">
    <cfRule type="expression" dxfId="271" priority="10" stopIfTrue="1">
      <formula>$A25&lt;&gt;""</formula>
    </cfRule>
  </conditionalFormatting>
  <conditionalFormatting sqref="A26:BE26">
    <cfRule type="expression" dxfId="270" priority="9" stopIfTrue="1">
      <formula>$A26&lt;&gt;""</formula>
    </cfRule>
  </conditionalFormatting>
  <conditionalFormatting sqref="A7:BE7">
    <cfRule type="expression" dxfId="269" priority="1" stopIfTrue="1">
      <formula>$A7&lt;&gt;""</formula>
    </cfRule>
  </conditionalFormatting>
  <conditionalFormatting sqref="A27:BE27">
    <cfRule type="expression" dxfId="268" priority="7" stopIfTrue="1">
      <formula>$A27&lt;&gt;""</formula>
    </cfRule>
  </conditionalFormatting>
  <conditionalFormatting sqref="A28:BE28">
    <cfRule type="expression" dxfId="267" priority="6" stopIfTrue="1">
      <formula>$A28&lt;&gt;""</formula>
    </cfRule>
  </conditionalFormatting>
  <conditionalFormatting sqref="A29:BE29">
    <cfRule type="expression" dxfId="266" priority="5" stopIfTrue="1">
      <formula>$A29&lt;&gt;""</formula>
    </cfRule>
  </conditionalFormatting>
  <conditionalFormatting sqref="A30:BE30">
    <cfRule type="expression" dxfId="265" priority="4" stopIfTrue="1">
      <formula>$A30&lt;&gt;""</formula>
    </cfRule>
  </conditionalFormatting>
  <conditionalFormatting sqref="A31:BE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301</v>
      </c>
      <c r="B7" s="92" t="s">
        <v>302</v>
      </c>
      <c r="C7" s="78" t="s">
        <v>305</v>
      </c>
      <c r="D7" s="101">
        <f>SUM($D$8:$D$13)</f>
        <v>26076</v>
      </c>
      <c r="E7" s="101">
        <f>SUM($E$8:$E$13)</f>
        <v>0</v>
      </c>
      <c r="F7" s="101">
        <f>COUNTIF($F$8:$F$13,"&lt;&gt;") - COUNTIF($F$8:$F$13,"&lt; &gt;")</f>
        <v>4</v>
      </c>
      <c r="G7" s="101">
        <f>COUNTIF($G$8:$G$13,"&lt;&gt;") - COUNTIF($G$8:$G$13,"&lt; &gt;")</f>
        <v>4</v>
      </c>
      <c r="H7" s="101">
        <f>SUM($H$8:$H$13)</f>
        <v>19068</v>
      </c>
      <c r="I7" s="101">
        <f>SUM($I$8:$I$13)</f>
        <v>0</v>
      </c>
      <c r="J7" s="101">
        <f>COUNTIF($J$8:$J$13,"&lt;&gt;") - COUNTIF($J$8:$J$13,"&lt; &gt;")</f>
        <v>3</v>
      </c>
      <c r="K7" s="101">
        <f>COUNTIF($K$8:$K$13,"&lt;&gt;") - COUNTIF($K$8:$K$13,"&lt; &gt;")</f>
        <v>3</v>
      </c>
      <c r="L7" s="101">
        <f>SUM($L$8:$L$13)</f>
        <v>7008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205</v>
      </c>
      <c r="B8" s="83" t="s">
        <v>282</v>
      </c>
      <c r="C8" s="80" t="s">
        <v>283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208</v>
      </c>
      <c r="G8" s="82" t="s">
        <v>208</v>
      </c>
      <c r="H8" s="81">
        <v>0</v>
      </c>
      <c r="I8" s="81">
        <v>0</v>
      </c>
      <c r="J8" s="103" t="s">
        <v>208</v>
      </c>
      <c r="K8" s="104" t="s">
        <v>208</v>
      </c>
      <c r="L8" s="102">
        <v>0</v>
      </c>
      <c r="M8" s="102">
        <v>0</v>
      </c>
      <c r="N8" s="103" t="s">
        <v>208</v>
      </c>
      <c r="O8" s="104" t="s">
        <v>208</v>
      </c>
      <c r="P8" s="102">
        <v>0</v>
      </c>
      <c r="Q8" s="102">
        <v>0</v>
      </c>
      <c r="R8" s="103" t="s">
        <v>208</v>
      </c>
      <c r="S8" s="104" t="s">
        <v>208</v>
      </c>
      <c r="T8" s="102">
        <v>0</v>
      </c>
      <c r="U8" s="102">
        <v>0</v>
      </c>
      <c r="V8" s="103" t="s">
        <v>208</v>
      </c>
      <c r="W8" s="104" t="s">
        <v>208</v>
      </c>
      <c r="X8" s="102">
        <v>0</v>
      </c>
      <c r="Y8" s="102">
        <v>0</v>
      </c>
      <c r="Z8" s="103" t="s">
        <v>208</v>
      </c>
      <c r="AA8" s="104" t="s">
        <v>208</v>
      </c>
      <c r="AB8" s="102">
        <v>0</v>
      </c>
      <c r="AC8" s="102">
        <v>0</v>
      </c>
      <c r="AD8" s="103" t="s">
        <v>208</v>
      </c>
      <c r="AE8" s="104" t="s">
        <v>208</v>
      </c>
      <c r="AF8" s="102">
        <v>0</v>
      </c>
      <c r="AG8" s="102">
        <v>0</v>
      </c>
      <c r="AH8" s="103" t="s">
        <v>208</v>
      </c>
      <c r="AI8" s="104" t="s">
        <v>208</v>
      </c>
      <c r="AJ8" s="102">
        <v>0</v>
      </c>
      <c r="AK8" s="102">
        <v>0</v>
      </c>
      <c r="AL8" s="103" t="s">
        <v>208</v>
      </c>
      <c r="AM8" s="104" t="s">
        <v>208</v>
      </c>
      <c r="AN8" s="102">
        <v>0</v>
      </c>
      <c r="AO8" s="102">
        <v>0</v>
      </c>
      <c r="AP8" s="103" t="s">
        <v>208</v>
      </c>
      <c r="AQ8" s="105" t="s">
        <v>208</v>
      </c>
      <c r="AR8" s="102">
        <v>0</v>
      </c>
      <c r="AS8" s="102">
        <v>0</v>
      </c>
      <c r="AT8" s="103" t="s">
        <v>208</v>
      </c>
      <c r="AU8" s="104" t="s">
        <v>208</v>
      </c>
      <c r="AV8" s="102">
        <v>0</v>
      </c>
      <c r="AW8" s="102">
        <v>0</v>
      </c>
      <c r="AX8" s="103" t="s">
        <v>208</v>
      </c>
      <c r="AY8" s="104" t="s">
        <v>208</v>
      </c>
      <c r="AZ8" s="102">
        <v>0</v>
      </c>
      <c r="BA8" s="102">
        <v>0</v>
      </c>
      <c r="BB8" s="103" t="s">
        <v>208</v>
      </c>
      <c r="BC8" s="104" t="s">
        <v>208</v>
      </c>
      <c r="BD8" s="102">
        <v>0</v>
      </c>
      <c r="BE8" s="102">
        <v>0</v>
      </c>
      <c r="BF8" s="103" t="s">
        <v>208</v>
      </c>
      <c r="BG8" s="104" t="s">
        <v>208</v>
      </c>
      <c r="BH8" s="102">
        <v>0</v>
      </c>
      <c r="BI8" s="102">
        <v>0</v>
      </c>
      <c r="BJ8" s="103" t="s">
        <v>208</v>
      </c>
      <c r="BK8" s="104" t="s">
        <v>208</v>
      </c>
      <c r="BL8" s="102">
        <v>0</v>
      </c>
      <c r="BM8" s="102">
        <v>0</v>
      </c>
      <c r="BN8" s="103" t="s">
        <v>208</v>
      </c>
      <c r="BO8" s="104" t="s">
        <v>208</v>
      </c>
      <c r="BP8" s="102">
        <v>0</v>
      </c>
      <c r="BQ8" s="102">
        <v>0</v>
      </c>
      <c r="BR8" s="103" t="s">
        <v>208</v>
      </c>
      <c r="BS8" s="104" t="s">
        <v>208</v>
      </c>
      <c r="BT8" s="102">
        <v>0</v>
      </c>
      <c r="BU8" s="102">
        <v>0</v>
      </c>
      <c r="BV8" s="103" t="s">
        <v>208</v>
      </c>
      <c r="BW8" s="104" t="s">
        <v>208</v>
      </c>
      <c r="BX8" s="102">
        <v>0</v>
      </c>
      <c r="BY8" s="102">
        <v>0</v>
      </c>
      <c r="BZ8" s="103" t="s">
        <v>208</v>
      </c>
      <c r="CA8" s="104" t="s">
        <v>208</v>
      </c>
      <c r="CB8" s="102">
        <v>0</v>
      </c>
      <c r="CC8" s="102">
        <v>0</v>
      </c>
      <c r="CD8" s="103" t="s">
        <v>208</v>
      </c>
      <c r="CE8" s="104" t="s">
        <v>208</v>
      </c>
      <c r="CF8" s="102">
        <v>0</v>
      </c>
      <c r="CG8" s="102">
        <v>0</v>
      </c>
      <c r="CH8" s="103" t="s">
        <v>208</v>
      </c>
      <c r="CI8" s="104" t="s">
        <v>208</v>
      </c>
      <c r="CJ8" s="102">
        <v>0</v>
      </c>
      <c r="CK8" s="102">
        <v>0</v>
      </c>
      <c r="CL8" s="103" t="s">
        <v>208</v>
      </c>
      <c r="CM8" s="104" t="s">
        <v>208</v>
      </c>
      <c r="CN8" s="102">
        <v>0</v>
      </c>
      <c r="CO8" s="102">
        <v>0</v>
      </c>
      <c r="CP8" s="103" t="s">
        <v>208</v>
      </c>
      <c r="CQ8" s="104" t="s">
        <v>208</v>
      </c>
      <c r="CR8" s="102">
        <v>0</v>
      </c>
      <c r="CS8" s="102">
        <v>0</v>
      </c>
      <c r="CT8" s="103" t="s">
        <v>208</v>
      </c>
      <c r="CU8" s="104" t="s">
        <v>208</v>
      </c>
      <c r="CV8" s="102">
        <v>0</v>
      </c>
      <c r="CW8" s="102">
        <v>0</v>
      </c>
      <c r="CX8" s="103" t="s">
        <v>208</v>
      </c>
      <c r="CY8" s="104" t="s">
        <v>208</v>
      </c>
      <c r="CZ8" s="102">
        <v>0</v>
      </c>
      <c r="DA8" s="102">
        <v>0</v>
      </c>
      <c r="DB8" s="103" t="s">
        <v>208</v>
      </c>
      <c r="DC8" s="104" t="s">
        <v>208</v>
      </c>
      <c r="DD8" s="102">
        <v>0</v>
      </c>
      <c r="DE8" s="102">
        <v>0</v>
      </c>
      <c r="DF8" s="103" t="s">
        <v>208</v>
      </c>
      <c r="DG8" s="104" t="s">
        <v>208</v>
      </c>
      <c r="DH8" s="102">
        <v>0</v>
      </c>
      <c r="DI8" s="102">
        <v>0</v>
      </c>
      <c r="DJ8" s="103" t="s">
        <v>208</v>
      </c>
      <c r="DK8" s="104" t="s">
        <v>208</v>
      </c>
      <c r="DL8" s="102">
        <v>0</v>
      </c>
      <c r="DM8" s="102">
        <v>0</v>
      </c>
      <c r="DN8" s="103" t="s">
        <v>208</v>
      </c>
      <c r="DO8" s="104" t="s">
        <v>208</v>
      </c>
      <c r="DP8" s="102">
        <v>0</v>
      </c>
      <c r="DQ8" s="102">
        <v>0</v>
      </c>
      <c r="DR8" s="103" t="s">
        <v>208</v>
      </c>
      <c r="DS8" s="104" t="s">
        <v>208</v>
      </c>
      <c r="DT8" s="102">
        <v>0</v>
      </c>
      <c r="DU8" s="102">
        <v>0</v>
      </c>
    </row>
    <row r="9" spans="1:125" s="8" customFormat="1" ht="12" customHeight="1">
      <c r="A9" s="80" t="s">
        <v>231</v>
      </c>
      <c r="B9" s="83" t="s">
        <v>286</v>
      </c>
      <c r="C9" s="80" t="s">
        <v>287</v>
      </c>
      <c r="D9" s="81">
        <f>SUM(H9,L9,P9,T9,X9,AB9,AF9,AJ9,AN9,AR9,AV9,AZ9,BD9,BH9,BL9,BP9,BT9,BX9,CB9,CF9,CJ9,CN9,CR9,CV9,CZ9,DD9,DH9,DL9,DP9,DT9)</f>
        <v>19356</v>
      </c>
      <c r="E9" s="81">
        <f>SUM(I9,M9,Q9,U9,Y9,AC9,AG9,AK9,AO9,AS9,AW9,BA9,BE9,BI9,BM9,BQ9,BU9,BY9,CC9,CG9,CK9,CO9,CS9,CW9,DA9,DE9,DI9,DM9,DQ9,DU9)</f>
        <v>0</v>
      </c>
      <c r="F9" s="97" t="s">
        <v>255</v>
      </c>
      <c r="G9" s="82" t="s">
        <v>257</v>
      </c>
      <c r="H9" s="81">
        <v>14695</v>
      </c>
      <c r="I9" s="81">
        <v>0</v>
      </c>
      <c r="J9" s="103" t="s">
        <v>201</v>
      </c>
      <c r="K9" s="104" t="s">
        <v>203</v>
      </c>
      <c r="L9" s="102">
        <v>4661</v>
      </c>
      <c r="M9" s="102">
        <v>0</v>
      </c>
      <c r="N9" s="103" t="s">
        <v>208</v>
      </c>
      <c r="O9" s="104" t="s">
        <v>208</v>
      </c>
      <c r="P9" s="102">
        <v>0</v>
      </c>
      <c r="Q9" s="102">
        <v>0</v>
      </c>
      <c r="R9" s="103" t="s">
        <v>208</v>
      </c>
      <c r="S9" s="104" t="s">
        <v>208</v>
      </c>
      <c r="T9" s="102">
        <v>0</v>
      </c>
      <c r="U9" s="102">
        <v>0</v>
      </c>
      <c r="V9" s="103" t="s">
        <v>208</v>
      </c>
      <c r="W9" s="104" t="s">
        <v>208</v>
      </c>
      <c r="X9" s="102">
        <v>0</v>
      </c>
      <c r="Y9" s="102">
        <v>0</v>
      </c>
      <c r="Z9" s="103" t="s">
        <v>208</v>
      </c>
      <c r="AA9" s="104" t="s">
        <v>208</v>
      </c>
      <c r="AB9" s="102">
        <v>0</v>
      </c>
      <c r="AC9" s="102">
        <v>0</v>
      </c>
      <c r="AD9" s="103" t="s">
        <v>208</v>
      </c>
      <c r="AE9" s="104" t="s">
        <v>208</v>
      </c>
      <c r="AF9" s="102">
        <v>0</v>
      </c>
      <c r="AG9" s="102">
        <v>0</v>
      </c>
      <c r="AH9" s="103" t="s">
        <v>208</v>
      </c>
      <c r="AI9" s="104" t="s">
        <v>208</v>
      </c>
      <c r="AJ9" s="102">
        <v>0</v>
      </c>
      <c r="AK9" s="102">
        <v>0</v>
      </c>
      <c r="AL9" s="103" t="s">
        <v>208</v>
      </c>
      <c r="AM9" s="104" t="s">
        <v>208</v>
      </c>
      <c r="AN9" s="102">
        <v>0</v>
      </c>
      <c r="AO9" s="102">
        <v>0</v>
      </c>
      <c r="AP9" s="103" t="s">
        <v>208</v>
      </c>
      <c r="AQ9" s="105" t="s">
        <v>208</v>
      </c>
      <c r="AR9" s="102">
        <v>0</v>
      </c>
      <c r="AS9" s="102">
        <v>0</v>
      </c>
      <c r="AT9" s="103" t="s">
        <v>208</v>
      </c>
      <c r="AU9" s="104" t="s">
        <v>208</v>
      </c>
      <c r="AV9" s="102">
        <v>0</v>
      </c>
      <c r="AW9" s="102">
        <v>0</v>
      </c>
      <c r="AX9" s="103" t="s">
        <v>208</v>
      </c>
      <c r="AY9" s="104" t="s">
        <v>208</v>
      </c>
      <c r="AZ9" s="102">
        <v>0</v>
      </c>
      <c r="BA9" s="102">
        <v>0</v>
      </c>
      <c r="BB9" s="103" t="s">
        <v>208</v>
      </c>
      <c r="BC9" s="104" t="s">
        <v>208</v>
      </c>
      <c r="BD9" s="102">
        <v>0</v>
      </c>
      <c r="BE9" s="102">
        <v>0</v>
      </c>
      <c r="BF9" s="103" t="s">
        <v>208</v>
      </c>
      <c r="BG9" s="104" t="s">
        <v>208</v>
      </c>
      <c r="BH9" s="102">
        <v>0</v>
      </c>
      <c r="BI9" s="102">
        <v>0</v>
      </c>
      <c r="BJ9" s="103" t="s">
        <v>208</v>
      </c>
      <c r="BK9" s="104" t="s">
        <v>208</v>
      </c>
      <c r="BL9" s="102">
        <v>0</v>
      </c>
      <c r="BM9" s="102">
        <v>0</v>
      </c>
      <c r="BN9" s="103" t="s">
        <v>208</v>
      </c>
      <c r="BO9" s="104" t="s">
        <v>208</v>
      </c>
      <c r="BP9" s="102">
        <v>0</v>
      </c>
      <c r="BQ9" s="102">
        <v>0</v>
      </c>
      <c r="BR9" s="103" t="s">
        <v>208</v>
      </c>
      <c r="BS9" s="104" t="s">
        <v>208</v>
      </c>
      <c r="BT9" s="102">
        <v>0</v>
      </c>
      <c r="BU9" s="102">
        <v>0</v>
      </c>
      <c r="BV9" s="103" t="s">
        <v>208</v>
      </c>
      <c r="BW9" s="104" t="s">
        <v>208</v>
      </c>
      <c r="BX9" s="102">
        <v>0</v>
      </c>
      <c r="BY9" s="102">
        <v>0</v>
      </c>
      <c r="BZ9" s="103" t="s">
        <v>208</v>
      </c>
      <c r="CA9" s="104" t="s">
        <v>208</v>
      </c>
      <c r="CB9" s="102">
        <v>0</v>
      </c>
      <c r="CC9" s="102">
        <v>0</v>
      </c>
      <c r="CD9" s="103" t="s">
        <v>208</v>
      </c>
      <c r="CE9" s="104" t="s">
        <v>208</v>
      </c>
      <c r="CF9" s="102">
        <v>0</v>
      </c>
      <c r="CG9" s="102">
        <v>0</v>
      </c>
      <c r="CH9" s="103" t="s">
        <v>208</v>
      </c>
      <c r="CI9" s="104" t="s">
        <v>208</v>
      </c>
      <c r="CJ9" s="102">
        <v>0</v>
      </c>
      <c r="CK9" s="102">
        <v>0</v>
      </c>
      <c r="CL9" s="103" t="s">
        <v>208</v>
      </c>
      <c r="CM9" s="104" t="s">
        <v>208</v>
      </c>
      <c r="CN9" s="102">
        <v>0</v>
      </c>
      <c r="CO9" s="102">
        <v>0</v>
      </c>
      <c r="CP9" s="103" t="s">
        <v>208</v>
      </c>
      <c r="CQ9" s="104" t="s">
        <v>208</v>
      </c>
      <c r="CR9" s="102">
        <v>0</v>
      </c>
      <c r="CS9" s="102">
        <v>0</v>
      </c>
      <c r="CT9" s="103" t="s">
        <v>208</v>
      </c>
      <c r="CU9" s="104" t="s">
        <v>208</v>
      </c>
      <c r="CV9" s="102">
        <v>0</v>
      </c>
      <c r="CW9" s="102">
        <v>0</v>
      </c>
      <c r="CX9" s="103" t="s">
        <v>208</v>
      </c>
      <c r="CY9" s="104" t="s">
        <v>208</v>
      </c>
      <c r="CZ9" s="102">
        <v>0</v>
      </c>
      <c r="DA9" s="102">
        <v>0</v>
      </c>
      <c r="DB9" s="103" t="s">
        <v>208</v>
      </c>
      <c r="DC9" s="104" t="s">
        <v>208</v>
      </c>
      <c r="DD9" s="102">
        <v>0</v>
      </c>
      <c r="DE9" s="102">
        <v>0</v>
      </c>
      <c r="DF9" s="103" t="s">
        <v>208</v>
      </c>
      <c r="DG9" s="104" t="s">
        <v>208</v>
      </c>
      <c r="DH9" s="102">
        <v>0</v>
      </c>
      <c r="DI9" s="102">
        <v>0</v>
      </c>
      <c r="DJ9" s="103" t="s">
        <v>208</v>
      </c>
      <c r="DK9" s="104" t="s">
        <v>208</v>
      </c>
      <c r="DL9" s="102">
        <v>0</v>
      </c>
      <c r="DM9" s="102">
        <v>0</v>
      </c>
      <c r="DN9" s="103" t="s">
        <v>208</v>
      </c>
      <c r="DO9" s="104" t="s">
        <v>208</v>
      </c>
      <c r="DP9" s="102">
        <v>0</v>
      </c>
      <c r="DQ9" s="102">
        <v>0</v>
      </c>
      <c r="DR9" s="103" t="s">
        <v>208</v>
      </c>
      <c r="DS9" s="104" t="s">
        <v>208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288</v>
      </c>
      <c r="C10" s="80" t="s">
        <v>289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208</v>
      </c>
      <c r="G10" s="82" t="s">
        <v>208</v>
      </c>
      <c r="H10" s="81">
        <v>0</v>
      </c>
      <c r="I10" s="81">
        <v>0</v>
      </c>
      <c r="J10" s="103" t="s">
        <v>208</v>
      </c>
      <c r="K10" s="104" t="s">
        <v>208</v>
      </c>
      <c r="L10" s="102">
        <v>0</v>
      </c>
      <c r="M10" s="102">
        <v>0</v>
      </c>
      <c r="N10" s="103" t="s">
        <v>208</v>
      </c>
      <c r="O10" s="104" t="s">
        <v>208</v>
      </c>
      <c r="P10" s="102">
        <v>0</v>
      </c>
      <c r="Q10" s="102">
        <v>0</v>
      </c>
      <c r="R10" s="103" t="s">
        <v>208</v>
      </c>
      <c r="S10" s="104" t="s">
        <v>208</v>
      </c>
      <c r="T10" s="102">
        <v>0</v>
      </c>
      <c r="U10" s="102">
        <v>0</v>
      </c>
      <c r="V10" s="103" t="s">
        <v>208</v>
      </c>
      <c r="W10" s="104" t="s">
        <v>208</v>
      </c>
      <c r="X10" s="102">
        <v>0</v>
      </c>
      <c r="Y10" s="102">
        <v>0</v>
      </c>
      <c r="Z10" s="103" t="s">
        <v>208</v>
      </c>
      <c r="AA10" s="104" t="s">
        <v>208</v>
      </c>
      <c r="AB10" s="102">
        <v>0</v>
      </c>
      <c r="AC10" s="102">
        <v>0</v>
      </c>
      <c r="AD10" s="103" t="s">
        <v>208</v>
      </c>
      <c r="AE10" s="104" t="s">
        <v>208</v>
      </c>
      <c r="AF10" s="102">
        <v>0</v>
      </c>
      <c r="AG10" s="102">
        <v>0</v>
      </c>
      <c r="AH10" s="103" t="s">
        <v>208</v>
      </c>
      <c r="AI10" s="104" t="s">
        <v>208</v>
      </c>
      <c r="AJ10" s="102">
        <v>0</v>
      </c>
      <c r="AK10" s="102">
        <v>0</v>
      </c>
      <c r="AL10" s="103" t="s">
        <v>208</v>
      </c>
      <c r="AM10" s="104" t="s">
        <v>208</v>
      </c>
      <c r="AN10" s="102">
        <v>0</v>
      </c>
      <c r="AO10" s="102">
        <v>0</v>
      </c>
      <c r="AP10" s="103" t="s">
        <v>208</v>
      </c>
      <c r="AQ10" s="105" t="s">
        <v>208</v>
      </c>
      <c r="AR10" s="102">
        <v>0</v>
      </c>
      <c r="AS10" s="102">
        <v>0</v>
      </c>
      <c r="AT10" s="103" t="s">
        <v>208</v>
      </c>
      <c r="AU10" s="104" t="s">
        <v>208</v>
      </c>
      <c r="AV10" s="102">
        <v>0</v>
      </c>
      <c r="AW10" s="102">
        <v>0</v>
      </c>
      <c r="AX10" s="103" t="s">
        <v>208</v>
      </c>
      <c r="AY10" s="104" t="s">
        <v>208</v>
      </c>
      <c r="AZ10" s="102">
        <v>0</v>
      </c>
      <c r="BA10" s="102">
        <v>0</v>
      </c>
      <c r="BB10" s="103" t="s">
        <v>208</v>
      </c>
      <c r="BC10" s="104" t="s">
        <v>208</v>
      </c>
      <c r="BD10" s="102">
        <v>0</v>
      </c>
      <c r="BE10" s="102">
        <v>0</v>
      </c>
      <c r="BF10" s="103" t="s">
        <v>208</v>
      </c>
      <c r="BG10" s="104" t="s">
        <v>208</v>
      </c>
      <c r="BH10" s="102">
        <v>0</v>
      </c>
      <c r="BI10" s="102">
        <v>0</v>
      </c>
      <c r="BJ10" s="103" t="s">
        <v>208</v>
      </c>
      <c r="BK10" s="104" t="s">
        <v>208</v>
      </c>
      <c r="BL10" s="102">
        <v>0</v>
      </c>
      <c r="BM10" s="102">
        <v>0</v>
      </c>
      <c r="BN10" s="103" t="s">
        <v>208</v>
      </c>
      <c r="BO10" s="104" t="s">
        <v>208</v>
      </c>
      <c r="BP10" s="102">
        <v>0</v>
      </c>
      <c r="BQ10" s="102">
        <v>0</v>
      </c>
      <c r="BR10" s="103" t="s">
        <v>208</v>
      </c>
      <c r="BS10" s="104" t="s">
        <v>208</v>
      </c>
      <c r="BT10" s="102">
        <v>0</v>
      </c>
      <c r="BU10" s="102">
        <v>0</v>
      </c>
      <c r="BV10" s="103" t="s">
        <v>208</v>
      </c>
      <c r="BW10" s="104" t="s">
        <v>208</v>
      </c>
      <c r="BX10" s="102">
        <v>0</v>
      </c>
      <c r="BY10" s="102">
        <v>0</v>
      </c>
      <c r="BZ10" s="103" t="s">
        <v>208</v>
      </c>
      <c r="CA10" s="104" t="s">
        <v>208</v>
      </c>
      <c r="CB10" s="102">
        <v>0</v>
      </c>
      <c r="CC10" s="102">
        <v>0</v>
      </c>
      <c r="CD10" s="103" t="s">
        <v>208</v>
      </c>
      <c r="CE10" s="104" t="s">
        <v>208</v>
      </c>
      <c r="CF10" s="102">
        <v>0</v>
      </c>
      <c r="CG10" s="102">
        <v>0</v>
      </c>
      <c r="CH10" s="103" t="s">
        <v>208</v>
      </c>
      <c r="CI10" s="104" t="s">
        <v>208</v>
      </c>
      <c r="CJ10" s="102">
        <v>0</v>
      </c>
      <c r="CK10" s="102">
        <v>0</v>
      </c>
      <c r="CL10" s="103" t="s">
        <v>208</v>
      </c>
      <c r="CM10" s="104" t="s">
        <v>208</v>
      </c>
      <c r="CN10" s="102">
        <v>0</v>
      </c>
      <c r="CO10" s="102">
        <v>0</v>
      </c>
      <c r="CP10" s="103" t="s">
        <v>208</v>
      </c>
      <c r="CQ10" s="104" t="s">
        <v>208</v>
      </c>
      <c r="CR10" s="102">
        <v>0</v>
      </c>
      <c r="CS10" s="102">
        <v>0</v>
      </c>
      <c r="CT10" s="103" t="s">
        <v>208</v>
      </c>
      <c r="CU10" s="104" t="s">
        <v>208</v>
      </c>
      <c r="CV10" s="102">
        <v>0</v>
      </c>
      <c r="CW10" s="102">
        <v>0</v>
      </c>
      <c r="CX10" s="103" t="s">
        <v>208</v>
      </c>
      <c r="CY10" s="104" t="s">
        <v>208</v>
      </c>
      <c r="CZ10" s="102">
        <v>0</v>
      </c>
      <c r="DA10" s="102">
        <v>0</v>
      </c>
      <c r="DB10" s="103" t="s">
        <v>208</v>
      </c>
      <c r="DC10" s="104" t="s">
        <v>208</v>
      </c>
      <c r="DD10" s="102">
        <v>0</v>
      </c>
      <c r="DE10" s="102">
        <v>0</v>
      </c>
      <c r="DF10" s="103" t="s">
        <v>208</v>
      </c>
      <c r="DG10" s="104" t="s">
        <v>208</v>
      </c>
      <c r="DH10" s="102">
        <v>0</v>
      </c>
      <c r="DI10" s="102">
        <v>0</v>
      </c>
      <c r="DJ10" s="103" t="s">
        <v>208</v>
      </c>
      <c r="DK10" s="104" t="s">
        <v>208</v>
      </c>
      <c r="DL10" s="102">
        <v>0</v>
      </c>
      <c r="DM10" s="102">
        <v>0</v>
      </c>
      <c r="DN10" s="103" t="s">
        <v>208</v>
      </c>
      <c r="DO10" s="104" t="s">
        <v>208</v>
      </c>
      <c r="DP10" s="102">
        <v>0</v>
      </c>
      <c r="DQ10" s="102">
        <v>0</v>
      </c>
      <c r="DR10" s="103" t="s">
        <v>208</v>
      </c>
      <c r="DS10" s="104" t="s">
        <v>208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292</v>
      </c>
      <c r="C11" s="80" t="s">
        <v>293</v>
      </c>
      <c r="D11" s="81">
        <f>SUM(H11,L11,P11,T11,X11,AB11,AF11,AJ11,AN11,AR11,AV11,AZ11,BD11,BH11,BL11,BP11,BT11,BX11,CB11,CF11,CJ11,CN11,CR11,CV11,CZ11,DD11,DH11,DL11,DP11,DT11)</f>
        <v>1901</v>
      </c>
      <c r="E11" s="81">
        <f>SUM(I11,M11,Q11,U11,Y11,AC11,AG11,AK11,AO11,AS11,AW11,BA11,BE11,BI11,BM11,BQ11,BU11,BY11,CC11,CG11,CK11,CO11,CS11,CW11,DA11,DE11,DI11,DM11,DQ11,DU11)</f>
        <v>0</v>
      </c>
      <c r="F11" s="97" t="s">
        <v>209</v>
      </c>
      <c r="G11" s="82" t="s">
        <v>211</v>
      </c>
      <c r="H11" s="81">
        <v>1228</v>
      </c>
      <c r="I11" s="81">
        <v>0</v>
      </c>
      <c r="J11" s="103" t="s">
        <v>270</v>
      </c>
      <c r="K11" s="104" t="s">
        <v>272</v>
      </c>
      <c r="L11" s="102">
        <v>673</v>
      </c>
      <c r="M11" s="102">
        <v>0</v>
      </c>
      <c r="N11" s="103" t="s">
        <v>208</v>
      </c>
      <c r="O11" s="104" t="s">
        <v>208</v>
      </c>
      <c r="P11" s="102">
        <v>0</v>
      </c>
      <c r="Q11" s="102">
        <v>0</v>
      </c>
      <c r="R11" s="103" t="s">
        <v>208</v>
      </c>
      <c r="S11" s="104" t="s">
        <v>208</v>
      </c>
      <c r="T11" s="102">
        <v>0</v>
      </c>
      <c r="U11" s="102">
        <v>0</v>
      </c>
      <c r="V11" s="103" t="s">
        <v>208</v>
      </c>
      <c r="W11" s="104" t="s">
        <v>208</v>
      </c>
      <c r="X11" s="102">
        <v>0</v>
      </c>
      <c r="Y11" s="102">
        <v>0</v>
      </c>
      <c r="Z11" s="103" t="s">
        <v>208</v>
      </c>
      <c r="AA11" s="104" t="s">
        <v>208</v>
      </c>
      <c r="AB11" s="102">
        <v>0</v>
      </c>
      <c r="AC11" s="102">
        <v>0</v>
      </c>
      <c r="AD11" s="103" t="s">
        <v>208</v>
      </c>
      <c r="AE11" s="104" t="s">
        <v>208</v>
      </c>
      <c r="AF11" s="102">
        <v>0</v>
      </c>
      <c r="AG11" s="102">
        <v>0</v>
      </c>
      <c r="AH11" s="103" t="s">
        <v>208</v>
      </c>
      <c r="AI11" s="104" t="s">
        <v>208</v>
      </c>
      <c r="AJ11" s="102">
        <v>0</v>
      </c>
      <c r="AK11" s="102">
        <v>0</v>
      </c>
      <c r="AL11" s="103" t="s">
        <v>208</v>
      </c>
      <c r="AM11" s="104" t="s">
        <v>208</v>
      </c>
      <c r="AN11" s="102">
        <v>0</v>
      </c>
      <c r="AO11" s="102">
        <v>0</v>
      </c>
      <c r="AP11" s="103" t="s">
        <v>208</v>
      </c>
      <c r="AQ11" s="105" t="s">
        <v>208</v>
      </c>
      <c r="AR11" s="102">
        <v>0</v>
      </c>
      <c r="AS11" s="102">
        <v>0</v>
      </c>
      <c r="AT11" s="103" t="s">
        <v>208</v>
      </c>
      <c r="AU11" s="104" t="s">
        <v>208</v>
      </c>
      <c r="AV11" s="102">
        <v>0</v>
      </c>
      <c r="AW11" s="102">
        <v>0</v>
      </c>
      <c r="AX11" s="103" t="s">
        <v>208</v>
      </c>
      <c r="AY11" s="104" t="s">
        <v>208</v>
      </c>
      <c r="AZ11" s="102">
        <v>0</v>
      </c>
      <c r="BA11" s="102">
        <v>0</v>
      </c>
      <c r="BB11" s="103" t="s">
        <v>208</v>
      </c>
      <c r="BC11" s="104" t="s">
        <v>208</v>
      </c>
      <c r="BD11" s="102">
        <v>0</v>
      </c>
      <c r="BE11" s="102">
        <v>0</v>
      </c>
      <c r="BF11" s="103" t="s">
        <v>208</v>
      </c>
      <c r="BG11" s="104" t="s">
        <v>208</v>
      </c>
      <c r="BH11" s="102">
        <v>0</v>
      </c>
      <c r="BI11" s="102">
        <v>0</v>
      </c>
      <c r="BJ11" s="103" t="s">
        <v>208</v>
      </c>
      <c r="BK11" s="104" t="s">
        <v>208</v>
      </c>
      <c r="BL11" s="102">
        <v>0</v>
      </c>
      <c r="BM11" s="102">
        <v>0</v>
      </c>
      <c r="BN11" s="103" t="s">
        <v>208</v>
      </c>
      <c r="BO11" s="104" t="s">
        <v>208</v>
      </c>
      <c r="BP11" s="102">
        <v>0</v>
      </c>
      <c r="BQ11" s="102">
        <v>0</v>
      </c>
      <c r="BR11" s="103" t="s">
        <v>208</v>
      </c>
      <c r="BS11" s="104" t="s">
        <v>208</v>
      </c>
      <c r="BT11" s="102">
        <v>0</v>
      </c>
      <c r="BU11" s="102">
        <v>0</v>
      </c>
      <c r="BV11" s="103" t="s">
        <v>208</v>
      </c>
      <c r="BW11" s="104" t="s">
        <v>208</v>
      </c>
      <c r="BX11" s="102">
        <v>0</v>
      </c>
      <c r="BY11" s="102">
        <v>0</v>
      </c>
      <c r="BZ11" s="103" t="s">
        <v>208</v>
      </c>
      <c r="CA11" s="104" t="s">
        <v>208</v>
      </c>
      <c r="CB11" s="102">
        <v>0</v>
      </c>
      <c r="CC11" s="102">
        <v>0</v>
      </c>
      <c r="CD11" s="103" t="s">
        <v>208</v>
      </c>
      <c r="CE11" s="104" t="s">
        <v>208</v>
      </c>
      <c r="CF11" s="102">
        <v>0</v>
      </c>
      <c r="CG11" s="102">
        <v>0</v>
      </c>
      <c r="CH11" s="103" t="s">
        <v>208</v>
      </c>
      <c r="CI11" s="104" t="s">
        <v>208</v>
      </c>
      <c r="CJ11" s="102">
        <v>0</v>
      </c>
      <c r="CK11" s="102">
        <v>0</v>
      </c>
      <c r="CL11" s="103" t="s">
        <v>208</v>
      </c>
      <c r="CM11" s="104" t="s">
        <v>208</v>
      </c>
      <c r="CN11" s="102">
        <v>0</v>
      </c>
      <c r="CO11" s="102">
        <v>0</v>
      </c>
      <c r="CP11" s="103" t="s">
        <v>208</v>
      </c>
      <c r="CQ11" s="104" t="s">
        <v>208</v>
      </c>
      <c r="CR11" s="102">
        <v>0</v>
      </c>
      <c r="CS11" s="102">
        <v>0</v>
      </c>
      <c r="CT11" s="103" t="s">
        <v>208</v>
      </c>
      <c r="CU11" s="104" t="s">
        <v>208</v>
      </c>
      <c r="CV11" s="102">
        <v>0</v>
      </c>
      <c r="CW11" s="102">
        <v>0</v>
      </c>
      <c r="CX11" s="103" t="s">
        <v>208</v>
      </c>
      <c r="CY11" s="104" t="s">
        <v>208</v>
      </c>
      <c r="CZ11" s="102">
        <v>0</v>
      </c>
      <c r="DA11" s="102">
        <v>0</v>
      </c>
      <c r="DB11" s="103" t="s">
        <v>208</v>
      </c>
      <c r="DC11" s="104" t="s">
        <v>208</v>
      </c>
      <c r="DD11" s="102">
        <v>0</v>
      </c>
      <c r="DE11" s="102">
        <v>0</v>
      </c>
      <c r="DF11" s="103" t="s">
        <v>208</v>
      </c>
      <c r="DG11" s="104" t="s">
        <v>208</v>
      </c>
      <c r="DH11" s="102">
        <v>0</v>
      </c>
      <c r="DI11" s="102">
        <v>0</v>
      </c>
      <c r="DJ11" s="103" t="s">
        <v>208</v>
      </c>
      <c r="DK11" s="104" t="s">
        <v>208</v>
      </c>
      <c r="DL11" s="102">
        <v>0</v>
      </c>
      <c r="DM11" s="102">
        <v>0</v>
      </c>
      <c r="DN11" s="103" t="s">
        <v>208</v>
      </c>
      <c r="DO11" s="104" t="s">
        <v>208</v>
      </c>
      <c r="DP11" s="102">
        <v>0</v>
      </c>
      <c r="DQ11" s="102">
        <v>0</v>
      </c>
      <c r="DR11" s="103" t="s">
        <v>208</v>
      </c>
      <c r="DS11" s="104" t="s">
        <v>208</v>
      </c>
      <c r="DT11" s="102">
        <v>0</v>
      </c>
      <c r="DU11" s="102">
        <v>0</v>
      </c>
    </row>
    <row r="12" spans="1:125" s="8" customFormat="1" ht="12" customHeight="1">
      <c r="A12" s="80" t="s">
        <v>297</v>
      </c>
      <c r="B12" s="83" t="s">
        <v>298</v>
      </c>
      <c r="C12" s="80" t="s">
        <v>295</v>
      </c>
      <c r="D12" s="81">
        <f>SUM(H12,L12,P12,T12,X12,AB12,AF12,AJ12,AN12,AR12,AV12,AZ12,BD12,BH12,BL12,BP12,BT12,BX12,CB12,CF12,CJ12,CN12,CR12,CV12,CZ12,DD12,DH12,DL12,DP12,DT12)</f>
        <v>4442</v>
      </c>
      <c r="E12" s="81">
        <f>SUM(I12,M12,Q12,U12,Y12,AC12,AG12,AK12,AO12,AS12,AW12,BA12,BE12,BI12,BM12,BQ12,BU12,BY12,CC12,CG12,CK12,CO12,CS12,CW12,DA12,DE12,DI12,DM12,DQ12,DU12)</f>
        <v>0</v>
      </c>
      <c r="F12" s="97" t="s">
        <v>227</v>
      </c>
      <c r="G12" s="82" t="s">
        <v>229</v>
      </c>
      <c r="H12" s="81">
        <v>2768</v>
      </c>
      <c r="I12" s="81">
        <v>0</v>
      </c>
      <c r="J12" s="103" t="s">
        <v>296</v>
      </c>
      <c r="K12" s="104" t="s">
        <v>262</v>
      </c>
      <c r="L12" s="102">
        <v>1674</v>
      </c>
      <c r="M12" s="102">
        <v>0</v>
      </c>
      <c r="N12" s="103" t="s">
        <v>208</v>
      </c>
      <c r="O12" s="104" t="s">
        <v>208</v>
      </c>
      <c r="P12" s="102">
        <v>0</v>
      </c>
      <c r="Q12" s="102">
        <v>0</v>
      </c>
      <c r="R12" s="103" t="s">
        <v>208</v>
      </c>
      <c r="S12" s="104" t="s">
        <v>208</v>
      </c>
      <c r="T12" s="102">
        <v>0</v>
      </c>
      <c r="U12" s="102">
        <v>0</v>
      </c>
      <c r="V12" s="103" t="s">
        <v>208</v>
      </c>
      <c r="W12" s="104" t="s">
        <v>208</v>
      </c>
      <c r="X12" s="102">
        <v>0</v>
      </c>
      <c r="Y12" s="102">
        <v>0</v>
      </c>
      <c r="Z12" s="103" t="s">
        <v>208</v>
      </c>
      <c r="AA12" s="104" t="s">
        <v>208</v>
      </c>
      <c r="AB12" s="102">
        <v>0</v>
      </c>
      <c r="AC12" s="102">
        <v>0</v>
      </c>
      <c r="AD12" s="103" t="s">
        <v>208</v>
      </c>
      <c r="AE12" s="104" t="s">
        <v>208</v>
      </c>
      <c r="AF12" s="102">
        <v>0</v>
      </c>
      <c r="AG12" s="102">
        <v>0</v>
      </c>
      <c r="AH12" s="103" t="s">
        <v>208</v>
      </c>
      <c r="AI12" s="104" t="s">
        <v>208</v>
      </c>
      <c r="AJ12" s="102">
        <v>0</v>
      </c>
      <c r="AK12" s="102">
        <v>0</v>
      </c>
      <c r="AL12" s="103" t="s">
        <v>208</v>
      </c>
      <c r="AM12" s="104" t="s">
        <v>208</v>
      </c>
      <c r="AN12" s="102">
        <v>0</v>
      </c>
      <c r="AO12" s="102">
        <v>0</v>
      </c>
      <c r="AP12" s="103" t="s">
        <v>208</v>
      </c>
      <c r="AQ12" s="105" t="s">
        <v>208</v>
      </c>
      <c r="AR12" s="102">
        <v>0</v>
      </c>
      <c r="AS12" s="102">
        <v>0</v>
      </c>
      <c r="AT12" s="103" t="s">
        <v>208</v>
      </c>
      <c r="AU12" s="104" t="s">
        <v>208</v>
      </c>
      <c r="AV12" s="102">
        <v>0</v>
      </c>
      <c r="AW12" s="102">
        <v>0</v>
      </c>
      <c r="AX12" s="103" t="s">
        <v>208</v>
      </c>
      <c r="AY12" s="104" t="s">
        <v>208</v>
      </c>
      <c r="AZ12" s="102">
        <v>0</v>
      </c>
      <c r="BA12" s="102">
        <v>0</v>
      </c>
      <c r="BB12" s="103" t="s">
        <v>208</v>
      </c>
      <c r="BC12" s="104" t="s">
        <v>208</v>
      </c>
      <c r="BD12" s="102">
        <v>0</v>
      </c>
      <c r="BE12" s="102">
        <v>0</v>
      </c>
      <c r="BF12" s="103" t="s">
        <v>208</v>
      </c>
      <c r="BG12" s="104" t="s">
        <v>208</v>
      </c>
      <c r="BH12" s="102">
        <v>0</v>
      </c>
      <c r="BI12" s="102">
        <v>0</v>
      </c>
      <c r="BJ12" s="103" t="s">
        <v>208</v>
      </c>
      <c r="BK12" s="104" t="s">
        <v>208</v>
      </c>
      <c r="BL12" s="102">
        <v>0</v>
      </c>
      <c r="BM12" s="102">
        <v>0</v>
      </c>
      <c r="BN12" s="103" t="s">
        <v>208</v>
      </c>
      <c r="BO12" s="104" t="s">
        <v>208</v>
      </c>
      <c r="BP12" s="102">
        <v>0</v>
      </c>
      <c r="BQ12" s="102">
        <v>0</v>
      </c>
      <c r="BR12" s="103" t="s">
        <v>208</v>
      </c>
      <c r="BS12" s="104" t="s">
        <v>208</v>
      </c>
      <c r="BT12" s="102">
        <v>0</v>
      </c>
      <c r="BU12" s="102">
        <v>0</v>
      </c>
      <c r="BV12" s="103" t="s">
        <v>208</v>
      </c>
      <c r="BW12" s="104" t="s">
        <v>208</v>
      </c>
      <c r="BX12" s="102">
        <v>0</v>
      </c>
      <c r="BY12" s="102">
        <v>0</v>
      </c>
      <c r="BZ12" s="103" t="s">
        <v>208</v>
      </c>
      <c r="CA12" s="104" t="s">
        <v>208</v>
      </c>
      <c r="CB12" s="102">
        <v>0</v>
      </c>
      <c r="CC12" s="102">
        <v>0</v>
      </c>
      <c r="CD12" s="103" t="s">
        <v>208</v>
      </c>
      <c r="CE12" s="104" t="s">
        <v>208</v>
      </c>
      <c r="CF12" s="102">
        <v>0</v>
      </c>
      <c r="CG12" s="102">
        <v>0</v>
      </c>
      <c r="CH12" s="103" t="s">
        <v>208</v>
      </c>
      <c r="CI12" s="104" t="s">
        <v>208</v>
      </c>
      <c r="CJ12" s="102">
        <v>0</v>
      </c>
      <c r="CK12" s="102">
        <v>0</v>
      </c>
      <c r="CL12" s="103" t="s">
        <v>208</v>
      </c>
      <c r="CM12" s="104" t="s">
        <v>208</v>
      </c>
      <c r="CN12" s="102">
        <v>0</v>
      </c>
      <c r="CO12" s="102">
        <v>0</v>
      </c>
      <c r="CP12" s="103" t="s">
        <v>208</v>
      </c>
      <c r="CQ12" s="104" t="s">
        <v>208</v>
      </c>
      <c r="CR12" s="102">
        <v>0</v>
      </c>
      <c r="CS12" s="102">
        <v>0</v>
      </c>
      <c r="CT12" s="103" t="s">
        <v>208</v>
      </c>
      <c r="CU12" s="104" t="s">
        <v>208</v>
      </c>
      <c r="CV12" s="102">
        <v>0</v>
      </c>
      <c r="CW12" s="102">
        <v>0</v>
      </c>
      <c r="CX12" s="103" t="s">
        <v>208</v>
      </c>
      <c r="CY12" s="104" t="s">
        <v>208</v>
      </c>
      <c r="CZ12" s="102">
        <v>0</v>
      </c>
      <c r="DA12" s="102">
        <v>0</v>
      </c>
      <c r="DB12" s="103" t="s">
        <v>208</v>
      </c>
      <c r="DC12" s="104" t="s">
        <v>208</v>
      </c>
      <c r="DD12" s="102">
        <v>0</v>
      </c>
      <c r="DE12" s="102">
        <v>0</v>
      </c>
      <c r="DF12" s="103" t="s">
        <v>208</v>
      </c>
      <c r="DG12" s="104" t="s">
        <v>208</v>
      </c>
      <c r="DH12" s="102">
        <v>0</v>
      </c>
      <c r="DI12" s="102">
        <v>0</v>
      </c>
      <c r="DJ12" s="103" t="s">
        <v>208</v>
      </c>
      <c r="DK12" s="104" t="s">
        <v>208</v>
      </c>
      <c r="DL12" s="102">
        <v>0</v>
      </c>
      <c r="DM12" s="102">
        <v>0</v>
      </c>
      <c r="DN12" s="103" t="s">
        <v>208</v>
      </c>
      <c r="DO12" s="104" t="s">
        <v>208</v>
      </c>
      <c r="DP12" s="102">
        <v>0</v>
      </c>
      <c r="DQ12" s="102">
        <v>0</v>
      </c>
      <c r="DR12" s="103" t="s">
        <v>208</v>
      </c>
      <c r="DS12" s="104" t="s">
        <v>208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299</v>
      </c>
      <c r="C13" s="80" t="s">
        <v>300</v>
      </c>
      <c r="D13" s="81">
        <f>SUM(H13,L13,P13,T13,X13,AB13,AF13,AJ13,AN13,AR13,AV13,AZ13,BD13,BH13,BL13,BP13,BT13,BX13,CB13,CF13,CJ13,CN13,CR13,CV13,CZ13,DD13,DH13,DL13,DP13,DT13)</f>
        <v>377</v>
      </c>
      <c r="E13" s="81">
        <f>SUM(I13,M13,Q13,U13,Y13,AC13,AG13,AK13,AO13,AS13,AW13,BA13,BE13,BI13,BM13,BQ13,BU13,BY13,CC13,CG13,CK13,CO13,CS13,CW13,DA13,DE13,DI13,DM13,DQ13,DU13)</f>
        <v>0</v>
      </c>
      <c r="F13" s="97" t="s">
        <v>264</v>
      </c>
      <c r="G13" s="82" t="s">
        <v>266</v>
      </c>
      <c r="H13" s="81">
        <v>377</v>
      </c>
      <c r="I13" s="81">
        <v>0</v>
      </c>
      <c r="J13" s="103" t="s">
        <v>208</v>
      </c>
      <c r="K13" s="104" t="s">
        <v>208</v>
      </c>
      <c r="L13" s="102">
        <v>0</v>
      </c>
      <c r="M13" s="102">
        <v>0</v>
      </c>
      <c r="N13" s="103" t="s">
        <v>208</v>
      </c>
      <c r="O13" s="104" t="s">
        <v>208</v>
      </c>
      <c r="P13" s="102">
        <v>0</v>
      </c>
      <c r="Q13" s="102">
        <v>0</v>
      </c>
      <c r="R13" s="103" t="s">
        <v>208</v>
      </c>
      <c r="S13" s="104" t="s">
        <v>208</v>
      </c>
      <c r="T13" s="102">
        <v>0</v>
      </c>
      <c r="U13" s="102">
        <v>0</v>
      </c>
      <c r="V13" s="103" t="s">
        <v>208</v>
      </c>
      <c r="W13" s="104" t="s">
        <v>208</v>
      </c>
      <c r="X13" s="102">
        <v>0</v>
      </c>
      <c r="Y13" s="102">
        <v>0</v>
      </c>
      <c r="Z13" s="103" t="s">
        <v>208</v>
      </c>
      <c r="AA13" s="104" t="s">
        <v>208</v>
      </c>
      <c r="AB13" s="102">
        <v>0</v>
      </c>
      <c r="AC13" s="102">
        <v>0</v>
      </c>
      <c r="AD13" s="103" t="s">
        <v>208</v>
      </c>
      <c r="AE13" s="104" t="s">
        <v>208</v>
      </c>
      <c r="AF13" s="102">
        <v>0</v>
      </c>
      <c r="AG13" s="102">
        <v>0</v>
      </c>
      <c r="AH13" s="103" t="s">
        <v>208</v>
      </c>
      <c r="AI13" s="104" t="s">
        <v>208</v>
      </c>
      <c r="AJ13" s="102">
        <v>0</v>
      </c>
      <c r="AK13" s="102">
        <v>0</v>
      </c>
      <c r="AL13" s="103" t="s">
        <v>208</v>
      </c>
      <c r="AM13" s="104" t="s">
        <v>208</v>
      </c>
      <c r="AN13" s="102">
        <v>0</v>
      </c>
      <c r="AO13" s="102">
        <v>0</v>
      </c>
      <c r="AP13" s="103" t="s">
        <v>208</v>
      </c>
      <c r="AQ13" s="105" t="s">
        <v>208</v>
      </c>
      <c r="AR13" s="102">
        <v>0</v>
      </c>
      <c r="AS13" s="102">
        <v>0</v>
      </c>
      <c r="AT13" s="103" t="s">
        <v>208</v>
      </c>
      <c r="AU13" s="104" t="s">
        <v>208</v>
      </c>
      <c r="AV13" s="102">
        <v>0</v>
      </c>
      <c r="AW13" s="102">
        <v>0</v>
      </c>
      <c r="AX13" s="103" t="s">
        <v>208</v>
      </c>
      <c r="AY13" s="104" t="s">
        <v>208</v>
      </c>
      <c r="AZ13" s="102">
        <v>0</v>
      </c>
      <c r="BA13" s="102">
        <v>0</v>
      </c>
      <c r="BB13" s="103" t="s">
        <v>208</v>
      </c>
      <c r="BC13" s="104" t="s">
        <v>208</v>
      </c>
      <c r="BD13" s="102">
        <v>0</v>
      </c>
      <c r="BE13" s="102">
        <v>0</v>
      </c>
      <c r="BF13" s="103" t="s">
        <v>208</v>
      </c>
      <c r="BG13" s="104" t="s">
        <v>208</v>
      </c>
      <c r="BH13" s="102">
        <v>0</v>
      </c>
      <c r="BI13" s="102">
        <v>0</v>
      </c>
      <c r="BJ13" s="103" t="s">
        <v>208</v>
      </c>
      <c r="BK13" s="104" t="s">
        <v>208</v>
      </c>
      <c r="BL13" s="102">
        <v>0</v>
      </c>
      <c r="BM13" s="102">
        <v>0</v>
      </c>
      <c r="BN13" s="103" t="s">
        <v>208</v>
      </c>
      <c r="BO13" s="104" t="s">
        <v>208</v>
      </c>
      <c r="BP13" s="102">
        <v>0</v>
      </c>
      <c r="BQ13" s="102">
        <v>0</v>
      </c>
      <c r="BR13" s="103" t="s">
        <v>208</v>
      </c>
      <c r="BS13" s="104" t="s">
        <v>208</v>
      </c>
      <c r="BT13" s="102">
        <v>0</v>
      </c>
      <c r="BU13" s="102">
        <v>0</v>
      </c>
      <c r="BV13" s="103" t="s">
        <v>208</v>
      </c>
      <c r="BW13" s="104" t="s">
        <v>208</v>
      </c>
      <c r="BX13" s="102">
        <v>0</v>
      </c>
      <c r="BY13" s="102">
        <v>0</v>
      </c>
      <c r="BZ13" s="103" t="s">
        <v>208</v>
      </c>
      <c r="CA13" s="104" t="s">
        <v>208</v>
      </c>
      <c r="CB13" s="102">
        <v>0</v>
      </c>
      <c r="CC13" s="102">
        <v>0</v>
      </c>
      <c r="CD13" s="103" t="s">
        <v>208</v>
      </c>
      <c r="CE13" s="104" t="s">
        <v>208</v>
      </c>
      <c r="CF13" s="102">
        <v>0</v>
      </c>
      <c r="CG13" s="102">
        <v>0</v>
      </c>
      <c r="CH13" s="103" t="s">
        <v>208</v>
      </c>
      <c r="CI13" s="104" t="s">
        <v>208</v>
      </c>
      <c r="CJ13" s="102">
        <v>0</v>
      </c>
      <c r="CK13" s="102">
        <v>0</v>
      </c>
      <c r="CL13" s="103" t="s">
        <v>208</v>
      </c>
      <c r="CM13" s="104" t="s">
        <v>208</v>
      </c>
      <c r="CN13" s="102">
        <v>0</v>
      </c>
      <c r="CO13" s="102">
        <v>0</v>
      </c>
      <c r="CP13" s="103" t="s">
        <v>208</v>
      </c>
      <c r="CQ13" s="104" t="s">
        <v>208</v>
      </c>
      <c r="CR13" s="102">
        <v>0</v>
      </c>
      <c r="CS13" s="102">
        <v>0</v>
      </c>
      <c r="CT13" s="103" t="s">
        <v>208</v>
      </c>
      <c r="CU13" s="104" t="s">
        <v>208</v>
      </c>
      <c r="CV13" s="102">
        <v>0</v>
      </c>
      <c r="CW13" s="102">
        <v>0</v>
      </c>
      <c r="CX13" s="103" t="s">
        <v>208</v>
      </c>
      <c r="CY13" s="104" t="s">
        <v>208</v>
      </c>
      <c r="CZ13" s="102">
        <v>0</v>
      </c>
      <c r="DA13" s="102">
        <v>0</v>
      </c>
      <c r="DB13" s="103" t="s">
        <v>208</v>
      </c>
      <c r="DC13" s="104" t="s">
        <v>208</v>
      </c>
      <c r="DD13" s="102">
        <v>0</v>
      </c>
      <c r="DE13" s="102">
        <v>0</v>
      </c>
      <c r="DF13" s="103" t="s">
        <v>208</v>
      </c>
      <c r="DG13" s="104" t="s">
        <v>208</v>
      </c>
      <c r="DH13" s="102">
        <v>0</v>
      </c>
      <c r="DI13" s="102">
        <v>0</v>
      </c>
      <c r="DJ13" s="103" t="s">
        <v>208</v>
      </c>
      <c r="DK13" s="104" t="s">
        <v>208</v>
      </c>
      <c r="DL13" s="102">
        <v>0</v>
      </c>
      <c r="DM13" s="102">
        <v>0</v>
      </c>
      <c r="DN13" s="103" t="s">
        <v>208</v>
      </c>
      <c r="DO13" s="104" t="s">
        <v>208</v>
      </c>
      <c r="DP13" s="102">
        <v>0</v>
      </c>
      <c r="DQ13" s="102">
        <v>0</v>
      </c>
      <c r="DR13" s="103" t="s">
        <v>208</v>
      </c>
      <c r="DS13" s="104" t="s">
        <v>208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2">
    <cfRule type="expression" dxfId="261" priority="248" stopIfTrue="1">
      <formula>$A14&lt;&gt;""</formula>
    </cfRule>
  </conditionalFormatting>
  <conditionalFormatting sqref="A7:DU7">
    <cfRule type="expression" dxfId="230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N13:BQ13">
    <cfRule type="expression" dxfId="195" priority="16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2018-02-22T00:48:00Z</dcterms:modified>
</cp:coreProperties>
</file>