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8" windowWidth="28572" windowHeight="4728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'し尿処理状況'!$2:$33</definedName>
    <definedName name="_xlnm.Print_Area" localSheetId="0">'水洗化人口等'!$2:$33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<sst xmlns="http://schemas.openxmlformats.org/spreadsheetml/2006/main" count="692" uniqueCount="306">
  <si>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</si>
  <si>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</si>
  <si>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</si>
  <si>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</si>
  <si>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</si>
  <si>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</si>
  <si>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</si>
  <si>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</si>
  <si>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</si>
  <si>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</si>
  <si>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</si>
  <si>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</si>
  <si>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</si>
  <si>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</si>
  <si>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</si>
  <si>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</si>
  <si>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</si>
  <si>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</si>
  <si>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</si>
  <si>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</si>
  <si>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</si>
  <si>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</si>
  <si>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</si>
  <si>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</si>
  <si>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</si>
  <si>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</si>
  <si>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</si>
  <si>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</si>
  <si>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</si>
  <si>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</si>
  <si>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</si>
  <si>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</si>
  <si>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</si>
  <si>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</si>
  <si>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</si>
  <si>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</si>
  <si>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</si>
  <si>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</si>
  <si>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</si>
  <si>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</si>
  <si>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</si>
  <si>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</si>
  <si>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</si>
  <si>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</si>
  <si>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</si>
  <si>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</si>
  <si>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</si>
  <si>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</si>
  <si>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</si>
  <si>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</si>
  <si>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</si>
  <si>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</si>
  <si>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</si>
  <si>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</si>
  <si>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</si>
  <si>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</si>
  <si>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</si>
  <si>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</si>
  <si>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</si>
  <si>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</si>
  <si>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</si>
  <si>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</si>
  <si>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</si>
  <si>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</si>
  <si>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</si>
  <si>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</si>
  <si>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</si>
  <si>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</si>
  <si>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</si>
  <si>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</si>
  <si>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</si>
  <si>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</si>
  <si>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</si>
  <si>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</si>
  <si>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</si>
  <si>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</si>
  <si>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</si>
  <si>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</si>
  <si>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</si>
  <si>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</si>
  <si>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</si>
  <si>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</si>
  <si>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</si>
  <si>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</si>
  <si>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</si>
  <si>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</si>
  <si>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</si>
  <si>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</si>
  <si>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</si>
  <si>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</si>
  <si>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</si>
  <si>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</si>
  <si>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</si>
  <si>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</si>
  <si>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</si>
  <si>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</si>
  <si>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</si>
  <si>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</si>
  <si>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</si>
  <si>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</si>
  <si>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</si>
  <si>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</si>
  <si>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</si>
  <si>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</si>
  <si>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</si>
  <si>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</si>
  <si>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</si>
  <si>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</si>
  <si>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</si>
  <si>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</si>
  <si>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</si>
  <si>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</si>
  <si>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</si>
  <si>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</si>
  <si>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</si>
  <si>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</si>
  <si>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</si>
  <si>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</si>
  <si>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</si>
  <si>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</si>
  <si>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</si>
  <si>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</si>
  <si>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</si>
  <si>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</si>
  <si>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</si>
  <si>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</si>
  <si>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</si>
  <si>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</si>
  <si>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</si>
  <si>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</si>
  <si>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</si>
  <si>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</si>
  <si>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</si>
  <si>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</si>
  <si>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</si>
  <si>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</si>
  <si>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</si>
  <si>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</si>
  <si>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</si>
  <si>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</si>
  <si>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</si>
  <si>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</si>
  <si>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</si>
  <si>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</si>
  <si>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</si>
  <si>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</si>
  <si>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</si>
  <si>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</si>
  <si>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</si>
  <si>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</si>
  <si>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</si>
  <si>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</si>
  <si>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</si>
  <si>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</si>
  <si>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</si>
  <si>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</si>
  <si>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</si>
  <si>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</si>
  <si>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</si>
  <si>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</si>
  <si>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</si>
  <si>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</si>
  <si>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</si>
  <si>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</si>
  <si>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</si>
  <si>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</si>
  <si>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</si>
  <si>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</si>
  <si>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</si>
  <si>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</si>
  <si>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</si>
  <si>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</si>
  <si>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</si>
  <si>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</si>
  <si>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</si>
  <si>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</si>
  <si>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</si>
  <si>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</si>
  <si>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</si>
  <si>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</si>
  <si>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</si>
  <si>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</si>
  <si>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</si>
  <si>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</si>
  <si>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</si>
  <si>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</si>
  <si>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</si>
  <si>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</si>
  <si>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</si>
  <si>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</si>
  <si>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</si>
  <si>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</si>
  <si>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</si>
  <si>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</si>
  <si>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</si>
  <si>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</si>
  <si>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</si>
  <si>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</si>
  <si>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</si>
  <si>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</si>
  <si>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</si>
  <si>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</si>
  <si>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</si>
  <si>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</si>
  <si>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</si>
  <si>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</si>
  <si>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</si>
  <si>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</si>
  <si>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</si>
  <si>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</si>
  <si>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</si>
  <si>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</si>
  <si>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</si>
  <si>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</si>
  <si>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</si>
  <si>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</si>
  <si>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</si>
  <si>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</si>
  <si>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</si>
  <si>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</si>
  <si>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</si>
  <si>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</si>
  <si>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</si>
  <si>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</si>
  <si>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</si>
  <si>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</si>
  <si>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</si>
  <si>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</si>
  <si>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</si>
  <si>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</si>
  <si>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</si>
  <si>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</si>
  <si>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</si>
  <si>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</si>
  <si>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</si>
  <si>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</si>
  <si>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</si>
  <si>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</si>
  <si>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</si>
  <si>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</si>
  <si>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</si>
  <si>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</si>
  <si>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</si>
  <si>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</si>
  <si>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</si>
  <si>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</si>
  <si>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</si>
  <si>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</si>
  <si>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</si>
  <si>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</si>
  <si>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45000</t>
  </si>
  <si>
    <t>水洗化人口等（平成27年度実績）</t>
  </si>
  <si>
    <t>し尿処理の状況（平成27年度実績）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</si>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</sst>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3"/>
    </sheetView>
  </sheetViews>
  <sheetFormatPr defaultColWidth="9" defaultRowHeight="13.5" customHeight="1"/>
  <cols>
    <col min="1" max="1" width="10.796875" style="81" customWidth="1"/>
    <col min="2" max="2" width="8.796875" style="82" customWidth="1"/>
    <col min="3" max="3" width="12.69921875" style="81" customWidth="1"/>
    <col min="4" max="5" width="11.796875" style="83" customWidth="1"/>
    <col min="6" max="6" width="11.796875" style="84" customWidth="1"/>
    <col min="7" max="9" width="11.796875" style="83" customWidth="1"/>
    <col min="10" max="10" width="11.796875" style="84" customWidth="1"/>
    <col min="11" max="11" width="11.796875" style="83" customWidth="1"/>
    <col min="12" max="12" width="11.796875" style="84" customWidth="1"/>
    <col min="13" max="13" width="11.796875" style="83" customWidth="1"/>
    <col min="14" max="14" width="11.796875" style="84" customWidth="1"/>
    <col min="15" max="16" width="11.796875" style="83" customWidth="1"/>
    <col min="17" max="17" width="11.796875" style="84" customWidth="1"/>
    <col min="18" max="18" width="11.796875" style="83" customWidth="1"/>
    <col min="19" max="22" width="8.69921875" style="81" customWidth="1"/>
    <col min="23" max="16384" width="9" style="81" customWidth="1"/>
  </cols>
  <sheetData>
    <row r="1" spans="1:22" s="78" customFormat="1" ht="15.7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9</v>
      </c>
      <c r="B7" s="115" t="s">
        <v>250</v>
      </c>
      <c r="C7" s="111" t="s">
        <v>201</v>
      </c>
      <c r="D7" s="112">
        <f>+SUM(E7,+I7)</f>
        <v>1128454</v>
      </c>
      <c r="E7" s="112">
        <f>+SUM(G7,+H7)</f>
        <v>119689</v>
      </c>
      <c r="F7" s="113">
        <f>IF(D7&gt;0,E7/D7*100,"-")</f>
        <v>10.606458039051658</v>
      </c>
      <c r="G7" s="110">
        <f>SUM(G$8:G$1000)</f>
        <v>119667</v>
      </c>
      <c r="H7" s="110">
        <f>SUM(H$8:H$1000)</f>
        <v>22</v>
      </c>
      <c r="I7" s="112">
        <f>+SUM(K7,+M7,+O7)</f>
        <v>1008765</v>
      </c>
      <c r="J7" s="113">
        <f>IF(D7&gt;0,I7/D7*100,"-")</f>
        <v>89.39354196094834</v>
      </c>
      <c r="K7" s="110">
        <f>SUM(K$8:K$1000)</f>
        <v>591344</v>
      </c>
      <c r="L7" s="113">
        <f>IF(D7&gt;0,K7/D7*100,"-")</f>
        <v>52.40302218787828</v>
      </c>
      <c r="M7" s="110">
        <f>SUM(M$8:M$1000)</f>
        <v>0</v>
      </c>
      <c r="N7" s="113">
        <f>IF(D7&gt;0,M7/D7*100,"-")</f>
        <v>0</v>
      </c>
      <c r="O7" s="110">
        <f>SUM(O$8:O$1000)</f>
        <v>417421</v>
      </c>
      <c r="P7" s="110">
        <f>SUM(P$8:P$1000)</f>
        <v>290265</v>
      </c>
      <c r="Q7" s="113">
        <f>IF(D7&gt;0,O7/D7*100,"-")</f>
        <v>36.990519773070055</v>
      </c>
      <c r="R7" s="110">
        <f>SUM(R$8:R$1000)</f>
        <v>4397</v>
      </c>
      <c r="S7" s="114">
        <f aca="true" t="shared" si="0" ref="S7:Z7">COUNTIF(S$8:S$1000,"○")</f>
        <v>16</v>
      </c>
      <c r="T7" s="114">
        <f t="shared" si="0"/>
        <v>0</v>
      </c>
      <c r="U7" s="114">
        <f t="shared" si="0"/>
        <v>2</v>
      </c>
      <c r="V7" s="114">
        <f t="shared" si="0"/>
        <v>8</v>
      </c>
      <c r="W7" s="114">
        <f t="shared" si="0"/>
        <v>13</v>
      </c>
      <c r="X7" s="114">
        <f t="shared" si="0"/>
        <v>1</v>
      </c>
      <c r="Y7" s="114">
        <f t="shared" si="0"/>
        <v>2</v>
      </c>
      <c r="Z7" s="114">
        <f t="shared" si="0"/>
        <v>10</v>
      </c>
    </row>
    <row r="8" spans="1:26" s="107" customFormat="1" ht="13.5" customHeight="1">
      <c r="A8" s="101" t="s">
        <v>9</v>
      </c>
      <c r="B8" s="102" t="s">
        <v>253</v>
      </c>
      <c r="C8" s="101" t="s">
        <v>254</v>
      </c>
      <c r="D8" s="103">
        <f>+SUM(E8,+I8)</f>
        <v>405446</v>
      </c>
      <c r="E8" s="103">
        <f>+SUM(G8,+H8)</f>
        <v>14037</v>
      </c>
      <c r="F8" s="104">
        <f>IF(D8&gt;0,E8/D8*100,"-")</f>
        <v>3.4621133270521844</v>
      </c>
      <c r="G8" s="103">
        <v>14037</v>
      </c>
      <c r="H8" s="103">
        <v>0</v>
      </c>
      <c r="I8" s="103">
        <f>+SUM(K8,+M8,+O8)</f>
        <v>391409</v>
      </c>
      <c r="J8" s="104">
        <f>IF(D8&gt;0,I8/D8*100,"-")</f>
        <v>96.53788667294782</v>
      </c>
      <c r="K8" s="103">
        <v>327138</v>
      </c>
      <c r="L8" s="104">
        <f>IF(D8&gt;0,K8/D8*100,"-")</f>
        <v>80.68596064580733</v>
      </c>
      <c r="M8" s="103">
        <v>0</v>
      </c>
      <c r="N8" s="104">
        <f>IF(D8&gt;0,M8/D8*100,"-")</f>
        <v>0</v>
      </c>
      <c r="O8" s="103">
        <v>64271</v>
      </c>
      <c r="P8" s="103">
        <v>41369</v>
      </c>
      <c r="Q8" s="104">
        <f>IF(D8&gt;0,O8/D8*100,"-")</f>
        <v>15.85192602714048</v>
      </c>
      <c r="R8" s="103">
        <v>1551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9</v>
      </c>
      <c r="B9" s="102" t="s">
        <v>256</v>
      </c>
      <c r="C9" s="101" t="s">
        <v>257</v>
      </c>
      <c r="D9" s="103">
        <f>+SUM(E9,+I9)</f>
        <v>168574</v>
      </c>
      <c r="E9" s="103">
        <f>+SUM(G9,+H9)</f>
        <v>18374</v>
      </c>
      <c r="F9" s="104">
        <f>IF(D9&gt;0,E9/D9*100,"-")</f>
        <v>10.899664242409862</v>
      </c>
      <c r="G9" s="103">
        <v>18374</v>
      </c>
      <c r="H9" s="103">
        <v>0</v>
      </c>
      <c r="I9" s="103">
        <f>+SUM(K9,+M9,+O9)</f>
        <v>150200</v>
      </c>
      <c r="J9" s="104">
        <f>IF(D9&gt;0,I9/D9*100,"-")</f>
        <v>89.10033575759014</v>
      </c>
      <c r="K9" s="103">
        <v>72487</v>
      </c>
      <c r="L9" s="104">
        <f>IF(D9&gt;0,K9/D9*100,"-")</f>
        <v>43.0001067780322</v>
      </c>
      <c r="M9" s="103">
        <v>0</v>
      </c>
      <c r="N9" s="104">
        <f>IF(D9&gt;0,M9/D9*100,"-")</f>
        <v>0</v>
      </c>
      <c r="O9" s="103">
        <v>77713</v>
      </c>
      <c r="P9" s="103">
        <v>58833</v>
      </c>
      <c r="Q9" s="104">
        <f>IF(D9&gt;0,O9/D9*100,"-")</f>
        <v>46.10022897955794</v>
      </c>
      <c r="R9" s="103">
        <v>853</v>
      </c>
      <c r="S9" s="101"/>
      <c r="T9" s="101"/>
      <c r="U9" s="101"/>
      <c r="V9" s="101" t="s">
        <v>255</v>
      </c>
      <c r="W9" s="101"/>
      <c r="X9" s="101"/>
      <c r="Y9" s="101"/>
      <c r="Z9" s="101" t="s">
        <v>255</v>
      </c>
    </row>
    <row r="10" spans="1:26" s="107" customFormat="1" ht="13.5" customHeight="1">
      <c r="A10" s="101" t="s">
        <v>9</v>
      </c>
      <c r="B10" s="102" t="s">
        <v>258</v>
      </c>
      <c r="C10" s="101" t="s">
        <v>259</v>
      </c>
      <c r="D10" s="103">
        <f>+SUM(E10,+I10)</f>
        <v>128161</v>
      </c>
      <c r="E10" s="103">
        <f>+SUM(G10,+H10)</f>
        <v>4488</v>
      </c>
      <c r="F10" s="104">
        <f>IF(D10&gt;0,E10/D10*100,"-")</f>
        <v>3.5018453351643637</v>
      </c>
      <c r="G10" s="103">
        <v>4478</v>
      </c>
      <c r="H10" s="103">
        <v>10</v>
      </c>
      <c r="I10" s="103">
        <f>+SUM(K10,+M10,+O10)</f>
        <v>123673</v>
      </c>
      <c r="J10" s="104">
        <f>IF(D10&gt;0,I10/D10*100,"-")</f>
        <v>96.49815466483564</v>
      </c>
      <c r="K10" s="103">
        <v>89841</v>
      </c>
      <c r="L10" s="104">
        <f>IF(D10&gt;0,K10/D10*100,"-")</f>
        <v>70.10010845733102</v>
      </c>
      <c r="M10" s="103">
        <v>0</v>
      </c>
      <c r="N10" s="104">
        <f>IF(D10&gt;0,M10/D10*100,"-")</f>
        <v>0</v>
      </c>
      <c r="O10" s="103">
        <v>33832</v>
      </c>
      <c r="P10" s="103">
        <v>20346</v>
      </c>
      <c r="Q10" s="104">
        <f>IF(D10&gt;0,O10/D10*100,"-")</f>
        <v>26.39804620750462</v>
      </c>
      <c r="R10" s="103">
        <v>253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9</v>
      </c>
      <c r="B11" s="102" t="s">
        <v>260</v>
      </c>
      <c r="C11" s="101" t="s">
        <v>261</v>
      </c>
      <c r="D11" s="103">
        <f>+SUM(E11,+I11)</f>
        <v>55965</v>
      </c>
      <c r="E11" s="103">
        <f>+SUM(G11,+H11)</f>
        <v>16664</v>
      </c>
      <c r="F11" s="104">
        <f>IF(D11&gt;0,E11/D11*100,"-")</f>
        <v>29.77575270258197</v>
      </c>
      <c r="G11" s="103">
        <v>16664</v>
      </c>
      <c r="H11" s="103">
        <v>0</v>
      </c>
      <c r="I11" s="103">
        <f>+SUM(K11,+M11,+O11)</f>
        <v>39301</v>
      </c>
      <c r="J11" s="104">
        <f>IF(D11&gt;0,I11/D11*100,"-")</f>
        <v>70.22424729741803</v>
      </c>
      <c r="K11" s="103">
        <v>16522</v>
      </c>
      <c r="L11" s="104">
        <f>IF(D11&gt;0,K11/D11*100,"-")</f>
        <v>29.5220226927544</v>
      </c>
      <c r="M11" s="103">
        <v>0</v>
      </c>
      <c r="N11" s="104">
        <f>IF(D11&gt;0,M11/D11*100,"-")</f>
        <v>0</v>
      </c>
      <c r="O11" s="103">
        <v>22779</v>
      </c>
      <c r="P11" s="103">
        <v>12514</v>
      </c>
      <c r="Q11" s="104">
        <f>IF(D11&gt;0,O11/D11*100,"-")</f>
        <v>40.70222460466363</v>
      </c>
      <c r="R11" s="103">
        <v>365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9</v>
      </c>
      <c r="B12" s="102" t="s">
        <v>262</v>
      </c>
      <c r="C12" s="101" t="s">
        <v>263</v>
      </c>
      <c r="D12" s="103">
        <f>+SUM(E12,+I12)</f>
        <v>47662</v>
      </c>
      <c r="E12" s="103">
        <f>+SUM(G12,+H12)</f>
        <v>9139</v>
      </c>
      <c r="F12" s="104">
        <f>IF(D12&gt;0,E12/D12*100,"-")</f>
        <v>19.174604506734923</v>
      </c>
      <c r="G12" s="103">
        <v>9139</v>
      </c>
      <c r="H12" s="103">
        <v>0</v>
      </c>
      <c r="I12" s="103">
        <f>+SUM(K12,+M12,+O12)</f>
        <v>38523</v>
      </c>
      <c r="J12" s="104">
        <f>IF(D12&gt;0,I12/D12*100,"-")</f>
        <v>80.82539549326508</v>
      </c>
      <c r="K12" s="103">
        <v>7592</v>
      </c>
      <c r="L12" s="104">
        <f>IF(D12&gt;0,K12/D12*100,"-")</f>
        <v>15.92883219336159</v>
      </c>
      <c r="M12" s="103">
        <v>0</v>
      </c>
      <c r="N12" s="104">
        <f>IF(D12&gt;0,M12/D12*100,"-")</f>
        <v>0</v>
      </c>
      <c r="O12" s="103">
        <v>30931</v>
      </c>
      <c r="P12" s="103">
        <v>19682</v>
      </c>
      <c r="Q12" s="104">
        <f>IF(D12&gt;0,O12/D12*100,"-")</f>
        <v>64.89656329990349</v>
      </c>
      <c r="R12" s="103">
        <v>330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9</v>
      </c>
      <c r="B13" s="102" t="s">
        <v>264</v>
      </c>
      <c r="C13" s="101" t="s">
        <v>265</v>
      </c>
      <c r="D13" s="103">
        <f>+SUM(E13,+I13)</f>
        <v>63029</v>
      </c>
      <c r="E13" s="103">
        <f>+SUM(G13,+H13)</f>
        <v>7268</v>
      </c>
      <c r="F13" s="104">
        <f>IF(D13&gt;0,E13/D13*100,"-")</f>
        <v>11.531199923844579</v>
      </c>
      <c r="G13" s="103">
        <v>7268</v>
      </c>
      <c r="H13" s="103">
        <v>0</v>
      </c>
      <c r="I13" s="103">
        <f>+SUM(K13,+M13,+O13)</f>
        <v>55761</v>
      </c>
      <c r="J13" s="104">
        <f>IF(D13&gt;0,I13/D13*100,"-")</f>
        <v>88.46880007615542</v>
      </c>
      <c r="K13" s="103">
        <v>31664</v>
      </c>
      <c r="L13" s="104">
        <f>IF(D13&gt;0,K13/D13*100,"-")</f>
        <v>50.2371924034968</v>
      </c>
      <c r="M13" s="103">
        <v>0</v>
      </c>
      <c r="N13" s="104">
        <f>IF(D13&gt;0,M13/D13*100,"-")</f>
        <v>0</v>
      </c>
      <c r="O13" s="103">
        <v>24097</v>
      </c>
      <c r="P13" s="103">
        <v>19907</v>
      </c>
      <c r="Q13" s="104">
        <f>IF(D13&gt;0,O13/D13*100,"-")</f>
        <v>38.23160767265862</v>
      </c>
      <c r="R13" s="103">
        <v>215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9</v>
      </c>
      <c r="B14" s="102" t="s">
        <v>266</v>
      </c>
      <c r="C14" s="101" t="s">
        <v>267</v>
      </c>
      <c r="D14" s="103">
        <f>+SUM(E14,+I14)</f>
        <v>19696</v>
      </c>
      <c r="E14" s="103">
        <f>+SUM(G14,+H14)</f>
        <v>4359</v>
      </c>
      <c r="F14" s="104">
        <f>IF(D14&gt;0,E14/D14*100,"-")</f>
        <v>22.131397238017872</v>
      </c>
      <c r="G14" s="103">
        <v>4359</v>
      </c>
      <c r="H14" s="103">
        <v>0</v>
      </c>
      <c r="I14" s="103">
        <f>+SUM(K14,+M14,+O14)</f>
        <v>15337</v>
      </c>
      <c r="J14" s="104">
        <f>IF(D14&gt;0,I14/D14*100,"-")</f>
        <v>77.86860276198213</v>
      </c>
      <c r="K14" s="103">
        <v>2658</v>
      </c>
      <c r="L14" s="104">
        <f>IF(D14&gt;0,K14/D14*100,"-")</f>
        <v>13.495125913891146</v>
      </c>
      <c r="M14" s="103">
        <v>0</v>
      </c>
      <c r="N14" s="104">
        <f>IF(D14&gt;0,M14/D14*100,"-")</f>
        <v>0</v>
      </c>
      <c r="O14" s="103">
        <v>12679</v>
      </c>
      <c r="P14" s="103">
        <v>7278</v>
      </c>
      <c r="Q14" s="104">
        <f>IF(D14&gt;0,O14/D14*100,"-")</f>
        <v>64.37347684809099</v>
      </c>
      <c r="R14" s="103">
        <v>97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9</v>
      </c>
      <c r="B15" s="102" t="s">
        <v>268</v>
      </c>
      <c r="C15" s="101" t="s">
        <v>269</v>
      </c>
      <c r="D15" s="103">
        <f>+SUM(E15,+I15)</f>
        <v>31668</v>
      </c>
      <c r="E15" s="103">
        <f>+SUM(G15,+H15)</f>
        <v>9212</v>
      </c>
      <c r="F15" s="104">
        <f>IF(D15&gt;0,E15/D15*100,"-")</f>
        <v>29.089301503094607</v>
      </c>
      <c r="G15" s="103">
        <v>9212</v>
      </c>
      <c r="H15" s="103">
        <v>0</v>
      </c>
      <c r="I15" s="103">
        <f>+SUM(K15,+M15,+O15)</f>
        <v>22456</v>
      </c>
      <c r="J15" s="104">
        <f>IF(D15&gt;0,I15/D15*100,"-")</f>
        <v>70.91069849690538</v>
      </c>
      <c r="K15" s="103">
        <v>13691</v>
      </c>
      <c r="L15" s="104">
        <f>IF(D15&gt;0,K15/D15*100,"-")</f>
        <v>43.23291650877858</v>
      </c>
      <c r="M15" s="103">
        <v>0</v>
      </c>
      <c r="N15" s="104">
        <f>IF(D15&gt;0,M15/D15*100,"-")</f>
        <v>0</v>
      </c>
      <c r="O15" s="103">
        <v>8765</v>
      </c>
      <c r="P15" s="103">
        <v>7144</v>
      </c>
      <c r="Q15" s="104">
        <f>IF(D15&gt;0,O15/D15*100,"-")</f>
        <v>27.677781988126814</v>
      </c>
      <c r="R15" s="103">
        <v>76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9</v>
      </c>
      <c r="B16" s="102" t="s">
        <v>270</v>
      </c>
      <c r="C16" s="101" t="s">
        <v>271</v>
      </c>
      <c r="D16" s="103">
        <f>+SUM(E16,+I16)</f>
        <v>20725</v>
      </c>
      <c r="E16" s="103">
        <f>+SUM(G16,+H16)</f>
        <v>5531</v>
      </c>
      <c r="F16" s="104">
        <f>IF(D16&gt;0,E16/D16*100,"-")</f>
        <v>26.6875753920386</v>
      </c>
      <c r="G16" s="103">
        <v>5531</v>
      </c>
      <c r="H16" s="103">
        <v>0</v>
      </c>
      <c r="I16" s="103">
        <f>+SUM(K16,+M16,+O16)</f>
        <v>15194</v>
      </c>
      <c r="J16" s="104">
        <f>IF(D16&gt;0,I16/D16*100,"-")</f>
        <v>73.3124246079614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15194</v>
      </c>
      <c r="P16" s="103">
        <v>12497</v>
      </c>
      <c r="Q16" s="104">
        <f>IF(D16&gt;0,O16/D16*100,"-")</f>
        <v>73.3124246079614</v>
      </c>
      <c r="R16" s="103">
        <v>177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9</v>
      </c>
      <c r="B17" s="102" t="s">
        <v>272</v>
      </c>
      <c r="C17" s="101" t="s">
        <v>273</v>
      </c>
      <c r="D17" s="103">
        <f>+SUM(E17,+I17)</f>
        <v>26013</v>
      </c>
      <c r="E17" s="103">
        <f>+SUM(G17,+H17)</f>
        <v>2907</v>
      </c>
      <c r="F17" s="104">
        <f>IF(D17&gt;0,E17/D17*100,"-")</f>
        <v>11.175181639949257</v>
      </c>
      <c r="G17" s="103">
        <v>2907</v>
      </c>
      <c r="H17" s="103">
        <v>0</v>
      </c>
      <c r="I17" s="103">
        <f>+SUM(K17,+M17,+O17)</f>
        <v>23106</v>
      </c>
      <c r="J17" s="104">
        <f>IF(D17&gt;0,I17/D17*100,"-")</f>
        <v>88.82481836005074</v>
      </c>
      <c r="K17" s="103">
        <v>4725</v>
      </c>
      <c r="L17" s="104">
        <f>IF(D17&gt;0,K17/D17*100,"-")</f>
        <v>18.163994925614116</v>
      </c>
      <c r="M17" s="103">
        <v>0</v>
      </c>
      <c r="N17" s="104">
        <f>IF(D17&gt;0,M17/D17*100,"-")</f>
        <v>0</v>
      </c>
      <c r="O17" s="103">
        <v>18381</v>
      </c>
      <c r="P17" s="103">
        <v>12860</v>
      </c>
      <c r="Q17" s="104">
        <f>IF(D17&gt;0,O17/D17*100,"-")</f>
        <v>70.66082343443662</v>
      </c>
      <c r="R17" s="103">
        <v>57</v>
      </c>
      <c r="S17" s="101"/>
      <c r="T17" s="101"/>
      <c r="U17" s="101" t="s">
        <v>255</v>
      </c>
      <c r="V17" s="101"/>
      <c r="W17" s="101"/>
      <c r="X17" s="101"/>
      <c r="Y17" s="101" t="s">
        <v>255</v>
      </c>
      <c r="Z17" s="101"/>
    </row>
    <row r="18" spans="1:26" s="107" customFormat="1" ht="13.5" customHeight="1">
      <c r="A18" s="101" t="s">
        <v>9</v>
      </c>
      <c r="B18" s="102" t="s">
        <v>274</v>
      </c>
      <c r="C18" s="101" t="s">
        <v>275</v>
      </c>
      <c r="D18" s="103">
        <f>+SUM(E18,+I18)</f>
        <v>9880</v>
      </c>
      <c r="E18" s="103">
        <f>+SUM(G18,+H18)</f>
        <v>3293</v>
      </c>
      <c r="F18" s="104">
        <f>IF(D18&gt;0,E18/D18*100,"-")</f>
        <v>33.329959514170035</v>
      </c>
      <c r="G18" s="103">
        <v>3293</v>
      </c>
      <c r="H18" s="103">
        <v>0</v>
      </c>
      <c r="I18" s="103">
        <f>+SUM(K18,+M18,+O18)</f>
        <v>6587</v>
      </c>
      <c r="J18" s="104">
        <f>IF(D18&gt;0,I18/D18*100,"-")</f>
        <v>66.67004048582996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6587</v>
      </c>
      <c r="P18" s="103">
        <v>5234</v>
      </c>
      <c r="Q18" s="104">
        <f>IF(D18&gt;0,O18/D18*100,"-")</f>
        <v>66.67004048582996</v>
      </c>
      <c r="R18" s="103">
        <v>13</v>
      </c>
      <c r="S18" s="101"/>
      <c r="T18" s="101"/>
      <c r="U18" s="101"/>
      <c r="V18" s="101" t="s">
        <v>255</v>
      </c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9</v>
      </c>
      <c r="B19" s="102" t="s">
        <v>276</v>
      </c>
      <c r="C19" s="101" t="s">
        <v>277</v>
      </c>
      <c r="D19" s="103">
        <f>+SUM(E19,+I19)</f>
        <v>20238</v>
      </c>
      <c r="E19" s="103">
        <f>+SUM(G19,+H19)</f>
        <v>4257</v>
      </c>
      <c r="F19" s="104">
        <f>IF(D19&gt;0,E19/D19*100,"-")</f>
        <v>21.034687222057517</v>
      </c>
      <c r="G19" s="103">
        <v>4257</v>
      </c>
      <c r="H19" s="103">
        <v>0</v>
      </c>
      <c r="I19" s="103">
        <f>+SUM(K19,+M19,+O19)</f>
        <v>15981</v>
      </c>
      <c r="J19" s="104">
        <f>IF(D19&gt;0,I19/D19*100,"-")</f>
        <v>78.96531277794249</v>
      </c>
      <c r="K19" s="103">
        <v>5840</v>
      </c>
      <c r="L19" s="104">
        <f>IF(D19&gt;0,K19/D19*100,"-")</f>
        <v>28.85660638403004</v>
      </c>
      <c r="M19" s="103">
        <v>0</v>
      </c>
      <c r="N19" s="104">
        <f>IF(D19&gt;0,M19/D19*100,"-")</f>
        <v>0</v>
      </c>
      <c r="O19" s="103">
        <v>10141</v>
      </c>
      <c r="P19" s="103">
        <v>6397</v>
      </c>
      <c r="Q19" s="104">
        <f>IF(D19&gt;0,O19/D19*100,"-")</f>
        <v>50.10870639391244</v>
      </c>
      <c r="R19" s="103">
        <v>94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9</v>
      </c>
      <c r="B20" s="102" t="s">
        <v>278</v>
      </c>
      <c r="C20" s="101" t="s">
        <v>279</v>
      </c>
      <c r="D20" s="103">
        <f>+SUM(E20,+I20)</f>
        <v>7589</v>
      </c>
      <c r="E20" s="103">
        <f>+SUM(G20,+H20)</f>
        <v>1900</v>
      </c>
      <c r="F20" s="104">
        <f>IF(D20&gt;0,E20/D20*100,"-")</f>
        <v>25.036236658321254</v>
      </c>
      <c r="G20" s="103">
        <v>1900</v>
      </c>
      <c r="H20" s="103">
        <v>0</v>
      </c>
      <c r="I20" s="103">
        <f>+SUM(K20,+M20,+O20)</f>
        <v>5689</v>
      </c>
      <c r="J20" s="104">
        <f>IF(D20&gt;0,I20/D20*100,"-")</f>
        <v>74.96376334167874</v>
      </c>
      <c r="K20" s="103">
        <v>2710</v>
      </c>
      <c r="L20" s="104">
        <f>IF(D20&gt;0,K20/D20*100,"-")</f>
        <v>35.70957965476347</v>
      </c>
      <c r="M20" s="103">
        <v>0</v>
      </c>
      <c r="N20" s="104">
        <f>IF(D20&gt;0,M20/D20*100,"-")</f>
        <v>0</v>
      </c>
      <c r="O20" s="103">
        <v>2979</v>
      </c>
      <c r="P20" s="103">
        <v>2865</v>
      </c>
      <c r="Q20" s="104">
        <f>IF(D20&gt;0,O20/D20*100,"-")</f>
        <v>39.254183686915276</v>
      </c>
      <c r="R20" s="103">
        <v>17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9</v>
      </c>
      <c r="B21" s="102" t="s">
        <v>280</v>
      </c>
      <c r="C21" s="101" t="s">
        <v>281</v>
      </c>
      <c r="D21" s="103">
        <f>+SUM(E21,+I21)</f>
        <v>21127</v>
      </c>
      <c r="E21" s="103">
        <f>+SUM(G21,+H21)</f>
        <v>2773</v>
      </c>
      <c r="F21" s="104">
        <f>IF(D21&gt;0,E21/D21*100,"-")</f>
        <v>13.125384578974773</v>
      </c>
      <c r="G21" s="103">
        <v>2773</v>
      </c>
      <c r="H21" s="103">
        <v>0</v>
      </c>
      <c r="I21" s="103">
        <f>+SUM(K21,+M21,+O21)</f>
        <v>18354</v>
      </c>
      <c r="J21" s="104">
        <f>IF(D21&gt;0,I21/D21*100,"-")</f>
        <v>86.87461542102523</v>
      </c>
      <c r="K21" s="103">
        <v>5803</v>
      </c>
      <c r="L21" s="104">
        <f>IF(D21&gt;0,K21/D21*100,"-")</f>
        <v>27.467222038150236</v>
      </c>
      <c r="M21" s="103">
        <v>0</v>
      </c>
      <c r="N21" s="104">
        <f>IF(D21&gt;0,M21/D21*100,"-")</f>
        <v>0</v>
      </c>
      <c r="O21" s="103">
        <v>12551</v>
      </c>
      <c r="P21" s="103">
        <v>5362</v>
      </c>
      <c r="Q21" s="104">
        <f>IF(D21&gt;0,O21/D21*100,"-")</f>
        <v>59.40739338287499</v>
      </c>
      <c r="R21" s="103">
        <v>52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9</v>
      </c>
      <c r="B22" s="102" t="s">
        <v>282</v>
      </c>
      <c r="C22" s="101" t="s">
        <v>283</v>
      </c>
      <c r="D22" s="103">
        <f>+SUM(E22,+I22)</f>
        <v>18094</v>
      </c>
      <c r="E22" s="103">
        <f>+SUM(G22,+H22)</f>
        <v>3202</v>
      </c>
      <c r="F22" s="104">
        <f>IF(D22&gt;0,E22/D22*100,"-")</f>
        <v>17.69647396927158</v>
      </c>
      <c r="G22" s="103">
        <v>3202</v>
      </c>
      <c r="H22" s="103">
        <v>0</v>
      </c>
      <c r="I22" s="103">
        <f>+SUM(K22,+M22,+O22)</f>
        <v>14892</v>
      </c>
      <c r="J22" s="104">
        <f>IF(D22&gt;0,I22/D22*100,"-")</f>
        <v>82.30352603072842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14892</v>
      </c>
      <c r="P22" s="103">
        <v>11845</v>
      </c>
      <c r="Q22" s="104">
        <f>IF(D22&gt;0,O22/D22*100,"-")</f>
        <v>82.30352603072842</v>
      </c>
      <c r="R22" s="103">
        <v>70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9</v>
      </c>
      <c r="B23" s="102" t="s">
        <v>284</v>
      </c>
      <c r="C23" s="101" t="s">
        <v>285</v>
      </c>
      <c r="D23" s="103">
        <f>+SUM(E23,+I23)</f>
        <v>1208</v>
      </c>
      <c r="E23" s="103">
        <f>+SUM(G23,+H23)</f>
        <v>310</v>
      </c>
      <c r="F23" s="104">
        <f>IF(D23&gt;0,E23/D23*100,"-")</f>
        <v>25.662251655629138</v>
      </c>
      <c r="G23" s="103">
        <v>298</v>
      </c>
      <c r="H23" s="103">
        <v>12</v>
      </c>
      <c r="I23" s="103">
        <f>+SUM(K23,+M23,+O23)</f>
        <v>898</v>
      </c>
      <c r="J23" s="104">
        <f>IF(D23&gt;0,I23/D23*100,"-")</f>
        <v>74.33774834437085</v>
      </c>
      <c r="K23" s="103">
        <v>436</v>
      </c>
      <c r="L23" s="104">
        <f>IF(D23&gt;0,K23/D23*100,"-")</f>
        <v>36.092715231788084</v>
      </c>
      <c r="M23" s="103">
        <v>0</v>
      </c>
      <c r="N23" s="104">
        <f>IF(D23&gt;0,M23/D23*100,"-")</f>
        <v>0</v>
      </c>
      <c r="O23" s="103">
        <v>462</v>
      </c>
      <c r="P23" s="103">
        <v>444</v>
      </c>
      <c r="Q23" s="104">
        <f>IF(D23&gt;0,O23/D23*100,"-")</f>
        <v>38.24503311258278</v>
      </c>
      <c r="R23" s="103">
        <v>2</v>
      </c>
      <c r="S23" s="101" t="s">
        <v>255</v>
      </c>
      <c r="T23" s="101"/>
      <c r="U23" s="101"/>
      <c r="V23" s="101"/>
      <c r="W23" s="101"/>
      <c r="X23" s="101" t="s">
        <v>255</v>
      </c>
      <c r="Y23" s="101"/>
      <c r="Z23" s="101"/>
    </row>
    <row r="24" spans="1:26" s="107" customFormat="1" ht="13.5" customHeight="1">
      <c r="A24" s="101" t="s">
        <v>9</v>
      </c>
      <c r="B24" s="102" t="s">
        <v>286</v>
      </c>
      <c r="C24" s="101" t="s">
        <v>287</v>
      </c>
      <c r="D24" s="103">
        <f>+SUM(E24,+I24)</f>
        <v>5423</v>
      </c>
      <c r="E24" s="103">
        <f>+SUM(G24,+H24)</f>
        <v>484</v>
      </c>
      <c r="F24" s="104">
        <f>IF(D24&gt;0,E24/D24*100,"-")</f>
        <v>8.924949290060852</v>
      </c>
      <c r="G24" s="103">
        <v>484</v>
      </c>
      <c r="H24" s="103">
        <v>0</v>
      </c>
      <c r="I24" s="103">
        <f>+SUM(K24,+M24,+O24)</f>
        <v>4939</v>
      </c>
      <c r="J24" s="104">
        <f>IF(D24&gt;0,I24/D24*100,"-")</f>
        <v>91.07505070993915</v>
      </c>
      <c r="K24" s="103">
        <v>3505</v>
      </c>
      <c r="L24" s="104">
        <f>IF(D24&gt;0,K24/D24*100,"-")</f>
        <v>64.63212244145306</v>
      </c>
      <c r="M24" s="103">
        <v>0</v>
      </c>
      <c r="N24" s="104">
        <f>IF(D24&gt;0,M24/D24*100,"-")</f>
        <v>0</v>
      </c>
      <c r="O24" s="103">
        <v>1434</v>
      </c>
      <c r="P24" s="103">
        <v>861</v>
      </c>
      <c r="Q24" s="104">
        <f>IF(D24&gt;0,O24/D24*100,"-")</f>
        <v>26.442928268486078</v>
      </c>
      <c r="R24" s="103">
        <v>7</v>
      </c>
      <c r="S24" s="101"/>
      <c r="T24" s="101"/>
      <c r="U24" s="101"/>
      <c r="V24" s="101" t="s">
        <v>255</v>
      </c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9</v>
      </c>
      <c r="B25" s="102" t="s">
        <v>288</v>
      </c>
      <c r="C25" s="101" t="s">
        <v>289</v>
      </c>
      <c r="D25" s="103">
        <f>+SUM(E25,+I25)</f>
        <v>16376</v>
      </c>
      <c r="E25" s="103">
        <f>+SUM(G25,+H25)</f>
        <v>2451</v>
      </c>
      <c r="F25" s="104">
        <f>IF(D25&gt;0,E25/D25*100,"-")</f>
        <v>14.96702491450904</v>
      </c>
      <c r="G25" s="103">
        <v>2451</v>
      </c>
      <c r="H25" s="103">
        <v>0</v>
      </c>
      <c r="I25" s="103">
        <f>+SUM(K25,+M25,+O25)</f>
        <v>13925</v>
      </c>
      <c r="J25" s="104">
        <f>IF(D25&gt;0,I25/D25*100,"-")</f>
        <v>85.03297508549096</v>
      </c>
      <c r="K25" s="103">
        <v>2427</v>
      </c>
      <c r="L25" s="104">
        <f>IF(D25&gt;0,K25/D25*100,"-")</f>
        <v>14.82046897899365</v>
      </c>
      <c r="M25" s="103">
        <v>0</v>
      </c>
      <c r="N25" s="104">
        <f>IF(D25&gt;0,M25/D25*100,"-")</f>
        <v>0</v>
      </c>
      <c r="O25" s="103">
        <v>11498</v>
      </c>
      <c r="P25" s="103">
        <v>7442</v>
      </c>
      <c r="Q25" s="104">
        <f>IF(D25&gt;0,O25/D25*100,"-")</f>
        <v>70.2125061064973</v>
      </c>
      <c r="R25" s="103">
        <v>43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9</v>
      </c>
      <c r="B26" s="102" t="s">
        <v>290</v>
      </c>
      <c r="C26" s="101" t="s">
        <v>291</v>
      </c>
      <c r="D26" s="103">
        <f>+SUM(E26,+I26)</f>
        <v>10875</v>
      </c>
      <c r="E26" s="103">
        <f>+SUM(G26,+H26)</f>
        <v>3175</v>
      </c>
      <c r="F26" s="104">
        <f>IF(D26&gt;0,E26/D26*100,"-")</f>
        <v>29.195402298850574</v>
      </c>
      <c r="G26" s="103">
        <v>3175</v>
      </c>
      <c r="H26" s="103">
        <v>0</v>
      </c>
      <c r="I26" s="103">
        <f>+SUM(K26,+M26,+O26)</f>
        <v>7700</v>
      </c>
      <c r="J26" s="104">
        <f>IF(D26&gt;0,I26/D26*100,"-")</f>
        <v>70.80459770114943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7700</v>
      </c>
      <c r="P26" s="103">
        <v>3151</v>
      </c>
      <c r="Q26" s="104">
        <f>IF(D26&gt;0,O26/D26*100,"-")</f>
        <v>70.80459770114943</v>
      </c>
      <c r="R26" s="103">
        <v>9</v>
      </c>
      <c r="S26" s="101"/>
      <c r="T26" s="101"/>
      <c r="U26" s="101"/>
      <c r="V26" s="101" t="s">
        <v>255</v>
      </c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9</v>
      </c>
      <c r="B27" s="102" t="s">
        <v>292</v>
      </c>
      <c r="C27" s="101" t="s">
        <v>293</v>
      </c>
      <c r="D27" s="103">
        <f>+SUM(E27,+I27)</f>
        <v>18664</v>
      </c>
      <c r="E27" s="103">
        <f>+SUM(G27,+H27)</f>
        <v>1714</v>
      </c>
      <c r="F27" s="104">
        <f>IF(D27&gt;0,E27/D27*100,"-")</f>
        <v>9.18345477925418</v>
      </c>
      <c r="G27" s="103">
        <v>1714</v>
      </c>
      <c r="H27" s="103">
        <v>0</v>
      </c>
      <c r="I27" s="103">
        <f>+SUM(K27,+M27,+O27)</f>
        <v>16950</v>
      </c>
      <c r="J27" s="104">
        <f>IF(D27&gt;0,I27/D27*100,"-")</f>
        <v>90.81654522074582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16950</v>
      </c>
      <c r="P27" s="103">
        <v>12412</v>
      </c>
      <c r="Q27" s="104">
        <f>IF(D27&gt;0,O27/D27*100,"-")</f>
        <v>90.81654522074582</v>
      </c>
      <c r="R27" s="103">
        <v>65</v>
      </c>
      <c r="S27" s="101"/>
      <c r="T27" s="101"/>
      <c r="U27" s="101"/>
      <c r="V27" s="101" t="s">
        <v>255</v>
      </c>
      <c r="W27" s="101"/>
      <c r="X27" s="101"/>
      <c r="Y27" s="101"/>
      <c r="Z27" s="101" t="s">
        <v>255</v>
      </c>
    </row>
    <row r="28" spans="1:26" s="107" customFormat="1" ht="13.5" customHeight="1">
      <c r="A28" s="101" t="s">
        <v>9</v>
      </c>
      <c r="B28" s="102" t="s">
        <v>294</v>
      </c>
      <c r="C28" s="101" t="s">
        <v>295</v>
      </c>
      <c r="D28" s="103">
        <f>+SUM(E28,+I28)</f>
        <v>1857</v>
      </c>
      <c r="E28" s="103">
        <f>+SUM(G28,+H28)</f>
        <v>43</v>
      </c>
      <c r="F28" s="104">
        <f>IF(D28&gt;0,E28/D28*100,"-")</f>
        <v>2.3155627355950457</v>
      </c>
      <c r="G28" s="103">
        <v>43</v>
      </c>
      <c r="H28" s="103">
        <v>0</v>
      </c>
      <c r="I28" s="103">
        <f>+SUM(K28,+M28,+O28)</f>
        <v>1814</v>
      </c>
      <c r="J28" s="104">
        <f>IF(D28&gt;0,I28/D28*100,"-")</f>
        <v>97.68443726440495</v>
      </c>
      <c r="K28" s="103">
        <v>190</v>
      </c>
      <c r="L28" s="104">
        <f>IF(D28&gt;0,K28/D28*100,"-")</f>
        <v>10.231556273559503</v>
      </c>
      <c r="M28" s="103">
        <v>0</v>
      </c>
      <c r="N28" s="104">
        <f>IF(D28&gt;0,M28/D28*100,"-")</f>
        <v>0</v>
      </c>
      <c r="O28" s="103">
        <v>1624</v>
      </c>
      <c r="P28" s="103">
        <v>1601</v>
      </c>
      <c r="Q28" s="104">
        <f>IF(D28&gt;0,O28/D28*100,"-")</f>
        <v>87.45288099084544</v>
      </c>
      <c r="R28" s="103">
        <v>6</v>
      </c>
      <c r="S28" s="101"/>
      <c r="T28" s="101"/>
      <c r="U28" s="101" t="s">
        <v>255</v>
      </c>
      <c r="V28" s="101"/>
      <c r="W28" s="101"/>
      <c r="X28" s="101"/>
      <c r="Y28" s="101" t="s">
        <v>255</v>
      </c>
      <c r="Z28" s="101"/>
    </row>
    <row r="29" spans="1:26" s="107" customFormat="1" ht="13.5" customHeight="1">
      <c r="A29" s="101" t="s">
        <v>9</v>
      </c>
      <c r="B29" s="102" t="s">
        <v>296</v>
      </c>
      <c r="C29" s="101" t="s">
        <v>297</v>
      </c>
      <c r="D29" s="103">
        <f>+SUM(E29,+I29)</f>
        <v>2798</v>
      </c>
      <c r="E29" s="103">
        <f>+SUM(G29,+H29)</f>
        <v>246</v>
      </c>
      <c r="F29" s="104">
        <f>IF(D29&gt;0,E29/D29*100,"-")</f>
        <v>8.791994281629735</v>
      </c>
      <c r="G29" s="103">
        <v>246</v>
      </c>
      <c r="H29" s="103">
        <v>0</v>
      </c>
      <c r="I29" s="103">
        <f>+SUM(K29,+M29,+O29)</f>
        <v>2552</v>
      </c>
      <c r="J29" s="104">
        <f>IF(D29&gt;0,I29/D29*100,"-")</f>
        <v>91.20800571837026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2552</v>
      </c>
      <c r="P29" s="103">
        <v>2391</v>
      </c>
      <c r="Q29" s="104">
        <f>IF(D29&gt;0,O29/D29*100,"-")</f>
        <v>91.20800571837026</v>
      </c>
      <c r="R29" s="103">
        <v>5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9</v>
      </c>
      <c r="B30" s="102" t="s">
        <v>298</v>
      </c>
      <c r="C30" s="101" t="s">
        <v>299</v>
      </c>
      <c r="D30" s="103">
        <f>+SUM(E30,+I30)</f>
        <v>5986</v>
      </c>
      <c r="E30" s="103">
        <f>+SUM(G30,+H30)</f>
        <v>443</v>
      </c>
      <c r="F30" s="104">
        <f>IF(D30&gt;0,E30/D30*100,"-")</f>
        <v>7.400601403274306</v>
      </c>
      <c r="G30" s="103">
        <v>443</v>
      </c>
      <c r="H30" s="103">
        <v>0</v>
      </c>
      <c r="I30" s="103">
        <f>+SUM(K30,+M30,+O30)</f>
        <v>5543</v>
      </c>
      <c r="J30" s="104">
        <f>IF(D30&gt;0,I30/D30*100,"-")</f>
        <v>92.59939859672569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5543</v>
      </c>
      <c r="P30" s="103">
        <v>5306</v>
      </c>
      <c r="Q30" s="104">
        <f>IF(D30&gt;0,O30/D30*100,"-")</f>
        <v>92.59939859672569</v>
      </c>
      <c r="R30" s="103">
        <v>14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9</v>
      </c>
      <c r="B31" s="102" t="s">
        <v>300</v>
      </c>
      <c r="C31" s="101" t="s">
        <v>301</v>
      </c>
      <c r="D31" s="103">
        <f>+SUM(E31,+I31)</f>
        <v>12977</v>
      </c>
      <c r="E31" s="103">
        <f>+SUM(G31,+H31)</f>
        <v>1099</v>
      </c>
      <c r="F31" s="104">
        <f>IF(D31&gt;0,E31/D31*100,"-")</f>
        <v>8.468829467519457</v>
      </c>
      <c r="G31" s="103">
        <v>1099</v>
      </c>
      <c r="H31" s="103">
        <v>0</v>
      </c>
      <c r="I31" s="103">
        <f>+SUM(K31,+M31,+O31)</f>
        <v>11878</v>
      </c>
      <c r="J31" s="104">
        <f>IF(D31&gt;0,I31/D31*100,"-")</f>
        <v>91.53117053248054</v>
      </c>
      <c r="K31" s="103">
        <v>4115</v>
      </c>
      <c r="L31" s="104">
        <f>IF(D31&gt;0,K31/D31*100,"-")</f>
        <v>31.70994837019342</v>
      </c>
      <c r="M31" s="103">
        <v>0</v>
      </c>
      <c r="N31" s="104">
        <f>IF(D31&gt;0,M31/D31*100,"-")</f>
        <v>0</v>
      </c>
      <c r="O31" s="103">
        <v>7763</v>
      </c>
      <c r="P31" s="103">
        <v>6847</v>
      </c>
      <c r="Q31" s="104">
        <f>IF(D31&gt;0,O31/D31*100,"-")</f>
        <v>59.82122216228712</v>
      </c>
      <c r="R31" s="103">
        <v>14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9</v>
      </c>
      <c r="B32" s="102" t="s">
        <v>302</v>
      </c>
      <c r="C32" s="101" t="s">
        <v>303</v>
      </c>
      <c r="D32" s="103">
        <f>+SUM(E32,+I32)</f>
        <v>4253</v>
      </c>
      <c r="E32" s="103">
        <f>+SUM(G32,+H32)</f>
        <v>1264</v>
      </c>
      <c r="F32" s="104">
        <f>IF(D32&gt;0,E32/D32*100,"-")</f>
        <v>29.720197507641664</v>
      </c>
      <c r="G32" s="103">
        <v>1264</v>
      </c>
      <c r="H32" s="103">
        <v>0</v>
      </c>
      <c r="I32" s="103">
        <f>+SUM(K32,+M32,+O32)</f>
        <v>2989</v>
      </c>
      <c r="J32" s="104">
        <f>IF(D32&gt;0,I32/D32*100,"-")</f>
        <v>70.27980249235833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2989</v>
      </c>
      <c r="P32" s="103">
        <v>2684</v>
      </c>
      <c r="Q32" s="104">
        <f>IF(D32&gt;0,O32/D32*100,"-")</f>
        <v>70.27980249235833</v>
      </c>
      <c r="R32" s="103">
        <v>5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9</v>
      </c>
      <c r="B33" s="102" t="s">
        <v>304</v>
      </c>
      <c r="C33" s="101" t="s">
        <v>305</v>
      </c>
      <c r="D33" s="103">
        <f>+SUM(E33,+I33)</f>
        <v>4170</v>
      </c>
      <c r="E33" s="103">
        <f>+SUM(G33,+H33)</f>
        <v>1056</v>
      </c>
      <c r="F33" s="104">
        <f>IF(D33&gt;0,E33/D33*100,"-")</f>
        <v>25.323741007194243</v>
      </c>
      <c r="G33" s="103">
        <v>1056</v>
      </c>
      <c r="H33" s="103">
        <v>0</v>
      </c>
      <c r="I33" s="103">
        <f>+SUM(K33,+M33,+O33)</f>
        <v>3114</v>
      </c>
      <c r="J33" s="104">
        <f>IF(D33&gt;0,I33/D33*100,"-")</f>
        <v>74.67625899280576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3114</v>
      </c>
      <c r="P33" s="103">
        <v>2993</v>
      </c>
      <c r="Q33" s="104">
        <f>IF(D33&gt;0,O33/D33*100,"-")</f>
        <v>74.67625899280576</v>
      </c>
      <c r="R33" s="103">
        <v>7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3"/>
    </sheetView>
  </sheetViews>
  <sheetFormatPr defaultColWidth="9" defaultRowHeight="13.5" customHeight="1"/>
  <cols>
    <col min="1" max="1" width="10.796875" style="98" customWidth="1"/>
    <col min="2" max="2" width="8.796875" style="99" customWidth="1"/>
    <col min="3" max="3" width="12.69921875" style="81" customWidth="1"/>
    <col min="4" max="55" width="9" style="83" customWidth="1"/>
    <col min="56" max="16384" width="9" style="81" customWidth="1"/>
  </cols>
  <sheetData>
    <row r="1" spans="1:55" ht="15.7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宮崎県</v>
      </c>
      <c r="B7" s="109" t="str">
        <f>'水洗化人口等'!B7</f>
        <v>45000</v>
      </c>
      <c r="C7" s="108" t="s">
        <v>201</v>
      </c>
      <c r="D7" s="110">
        <f>SUM(E7,+H7,+K7)</f>
        <v>349248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22972</v>
      </c>
      <c r="I7" s="110">
        <f>SUM(I$8:I$1000)</f>
        <v>22972</v>
      </c>
      <c r="J7" s="110">
        <f>SUM(J$8:J$1000)</f>
        <v>0</v>
      </c>
      <c r="K7" s="110">
        <f>SUM(L7:M7)</f>
        <v>326276</v>
      </c>
      <c r="L7" s="110">
        <f>SUM(L$8:L$1000)</f>
        <v>57733</v>
      </c>
      <c r="M7" s="110">
        <f>SUM(M$8:M$1000)</f>
        <v>268543</v>
      </c>
      <c r="N7" s="110">
        <f>SUM(O7,+V7,+AC7)</f>
        <v>349278</v>
      </c>
      <c r="O7" s="110">
        <f>SUM(P7:U7)</f>
        <v>80705</v>
      </c>
      <c r="P7" s="110">
        <f aca="true" t="shared" si="0" ref="P7:U7">SUM(P$8:P$1000)</f>
        <v>72256</v>
      </c>
      <c r="Q7" s="110">
        <f t="shared" si="0"/>
        <v>0</v>
      </c>
      <c r="R7" s="110">
        <f t="shared" si="0"/>
        <v>0</v>
      </c>
      <c r="S7" s="110">
        <f t="shared" si="0"/>
        <v>8425</v>
      </c>
      <c r="T7" s="110">
        <f t="shared" si="0"/>
        <v>24</v>
      </c>
      <c r="U7" s="110">
        <f t="shared" si="0"/>
        <v>0</v>
      </c>
      <c r="V7" s="110">
        <f>SUM(W7:AB7)</f>
        <v>268543</v>
      </c>
      <c r="W7" s="110">
        <f aca="true" t="shared" si="1" ref="W7:AB7">SUM(W$8:W$1000)</f>
        <v>262205</v>
      </c>
      <c r="X7" s="110">
        <f t="shared" si="1"/>
        <v>546</v>
      </c>
      <c r="Y7" s="110">
        <f t="shared" si="1"/>
        <v>0</v>
      </c>
      <c r="Z7" s="110">
        <f t="shared" si="1"/>
        <v>5792</v>
      </c>
      <c r="AA7" s="110">
        <f t="shared" si="1"/>
        <v>0</v>
      </c>
      <c r="AB7" s="110">
        <f t="shared" si="1"/>
        <v>0</v>
      </c>
      <c r="AC7" s="110">
        <f>SUM(AD7:AE7)</f>
        <v>30</v>
      </c>
      <c r="AD7" s="110">
        <f>SUM(AD$8:AD$1000)</f>
        <v>30</v>
      </c>
      <c r="AE7" s="110">
        <f>SUM(AE$8:AE$1000)</f>
        <v>0</v>
      </c>
      <c r="AF7" s="110">
        <f>SUM(AG7:AI7)</f>
        <v>35570</v>
      </c>
      <c r="AG7" s="110">
        <f>SUM(AG$8:AG$1000)</f>
        <v>35570</v>
      </c>
      <c r="AH7" s="110">
        <f>SUM(AH$8:AH$1000)</f>
        <v>0</v>
      </c>
      <c r="AI7" s="110">
        <f>SUM(AI$8:AI$1000)</f>
        <v>0</v>
      </c>
      <c r="AJ7" s="110">
        <f>SUM(AK7:AS7)</f>
        <v>35990</v>
      </c>
      <c r="AK7" s="110">
        <f aca="true" t="shared" si="2" ref="AK7:AS7">SUM(AK$8:AK$1000)</f>
        <v>467</v>
      </c>
      <c r="AL7" s="110">
        <f t="shared" si="2"/>
        <v>54</v>
      </c>
      <c r="AM7" s="110">
        <f t="shared" si="2"/>
        <v>2855</v>
      </c>
      <c r="AN7" s="110">
        <f t="shared" si="2"/>
        <v>2714</v>
      </c>
      <c r="AO7" s="110">
        <f t="shared" si="2"/>
        <v>0</v>
      </c>
      <c r="AP7" s="110">
        <f t="shared" si="2"/>
        <v>28832</v>
      </c>
      <c r="AQ7" s="110">
        <f t="shared" si="2"/>
        <v>551</v>
      </c>
      <c r="AR7" s="110">
        <f t="shared" si="2"/>
        <v>25</v>
      </c>
      <c r="AS7" s="110">
        <f t="shared" si="2"/>
        <v>492</v>
      </c>
      <c r="AT7" s="110">
        <f>SUM(AU7:AY7)</f>
        <v>459</v>
      </c>
      <c r="AU7" s="110">
        <f>SUM(AU$8:AU$1000)</f>
        <v>97</v>
      </c>
      <c r="AV7" s="110">
        <f>SUM(AV$8:AV$1000)</f>
        <v>4</v>
      </c>
      <c r="AW7" s="110">
        <f>SUM(AW$8:AW$1000)</f>
        <v>348</v>
      </c>
      <c r="AX7" s="110">
        <f>SUM(AX$8:AX$1000)</f>
        <v>10</v>
      </c>
      <c r="AY7" s="110">
        <f>SUM(AY$8:AY$1000)</f>
        <v>0</v>
      </c>
      <c r="AZ7" s="110">
        <f>SUM(BA7:BC7)</f>
        <v>293</v>
      </c>
      <c r="BA7" s="110">
        <f>SUM(BA$8:BA$1000)</f>
        <v>293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9</v>
      </c>
      <c r="B8" s="106" t="s">
        <v>253</v>
      </c>
      <c r="C8" s="101" t="s">
        <v>254</v>
      </c>
      <c r="D8" s="103">
        <f>SUM(E8,+H8,+K8)</f>
        <v>43460</v>
      </c>
      <c r="E8" s="103">
        <f>SUM(F8:G8)</f>
        <v>0</v>
      </c>
      <c r="F8" s="103">
        <v>0</v>
      </c>
      <c r="G8" s="103">
        <v>0</v>
      </c>
      <c r="H8" s="103">
        <f>SUM(I8:J8)</f>
        <v>11893</v>
      </c>
      <c r="I8" s="103">
        <v>11893</v>
      </c>
      <c r="J8" s="103">
        <v>0</v>
      </c>
      <c r="K8" s="103">
        <f>SUM(L8:M8)</f>
        <v>31567</v>
      </c>
      <c r="L8" s="103">
        <v>0</v>
      </c>
      <c r="M8" s="103">
        <v>31567</v>
      </c>
      <c r="N8" s="103">
        <f>SUM(O8,+V8,+AC8)</f>
        <v>43460</v>
      </c>
      <c r="O8" s="103">
        <f>SUM(P8:U8)</f>
        <v>11893</v>
      </c>
      <c r="P8" s="103">
        <v>7289</v>
      </c>
      <c r="Q8" s="103">
        <v>0</v>
      </c>
      <c r="R8" s="103">
        <v>0</v>
      </c>
      <c r="S8" s="103">
        <v>4604</v>
      </c>
      <c r="T8" s="103">
        <v>0</v>
      </c>
      <c r="U8" s="103">
        <v>0</v>
      </c>
      <c r="V8" s="103">
        <f>SUM(W8:AB8)</f>
        <v>31567</v>
      </c>
      <c r="W8" s="103">
        <v>31021</v>
      </c>
      <c r="X8" s="103">
        <v>546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1892</v>
      </c>
      <c r="AG8" s="103">
        <v>1892</v>
      </c>
      <c r="AH8" s="103">
        <v>0</v>
      </c>
      <c r="AI8" s="103">
        <v>0</v>
      </c>
      <c r="AJ8" s="103">
        <f>SUM(AK8:AS8)</f>
        <v>1892</v>
      </c>
      <c r="AK8" s="103">
        <v>0</v>
      </c>
      <c r="AL8" s="103">
        <v>0</v>
      </c>
      <c r="AM8" s="103">
        <v>428</v>
      </c>
      <c r="AN8" s="103">
        <v>546</v>
      </c>
      <c r="AO8" s="103">
        <v>0</v>
      </c>
      <c r="AP8" s="103">
        <v>778</v>
      </c>
      <c r="AQ8" s="103">
        <v>140</v>
      </c>
      <c r="AR8" s="103">
        <v>0</v>
      </c>
      <c r="AS8" s="103">
        <v>0</v>
      </c>
      <c r="AT8" s="103">
        <f>SUM(AU8:AY8)</f>
        <v>56</v>
      </c>
      <c r="AU8" s="103">
        <v>0</v>
      </c>
      <c r="AV8" s="103">
        <v>0</v>
      </c>
      <c r="AW8" s="103">
        <v>56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9</v>
      </c>
      <c r="B9" s="106" t="s">
        <v>256</v>
      </c>
      <c r="C9" s="101" t="s">
        <v>257</v>
      </c>
      <c r="D9" s="103">
        <f>SUM(E9,+H9,+K9)</f>
        <v>58786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58786</v>
      </c>
      <c r="L9" s="103">
        <v>12375</v>
      </c>
      <c r="M9" s="103">
        <v>46411</v>
      </c>
      <c r="N9" s="103">
        <f>SUM(O9,+V9,+AC9)</f>
        <v>58786</v>
      </c>
      <c r="O9" s="103">
        <f>SUM(P9:U9)</f>
        <v>12375</v>
      </c>
      <c r="P9" s="103">
        <v>12375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46411</v>
      </c>
      <c r="W9" s="103">
        <v>46411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1927</v>
      </c>
      <c r="AG9" s="103">
        <v>1927</v>
      </c>
      <c r="AH9" s="103">
        <v>0</v>
      </c>
      <c r="AI9" s="103">
        <v>0</v>
      </c>
      <c r="AJ9" s="103">
        <f>SUM(AK9:AS9)</f>
        <v>1981</v>
      </c>
      <c r="AK9" s="103">
        <v>21</v>
      </c>
      <c r="AL9" s="103">
        <v>54</v>
      </c>
      <c r="AM9" s="103">
        <v>1906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311</v>
      </c>
      <c r="AU9" s="103">
        <v>21</v>
      </c>
      <c r="AV9" s="103">
        <v>0</v>
      </c>
      <c r="AW9" s="103">
        <v>290</v>
      </c>
      <c r="AX9" s="103">
        <v>0</v>
      </c>
      <c r="AY9" s="103">
        <v>0</v>
      </c>
      <c r="AZ9" s="103">
        <f>SUM(BA9:BC9)</f>
        <v>54</v>
      </c>
      <c r="BA9" s="103">
        <v>54</v>
      </c>
      <c r="BB9" s="103">
        <v>0</v>
      </c>
      <c r="BC9" s="103">
        <v>0</v>
      </c>
    </row>
    <row r="10" spans="1:55" s="107" customFormat="1" ht="13.5" customHeight="1">
      <c r="A10" s="105" t="s">
        <v>9</v>
      </c>
      <c r="B10" s="106" t="s">
        <v>258</v>
      </c>
      <c r="C10" s="101" t="s">
        <v>259</v>
      </c>
      <c r="D10" s="103">
        <f>SUM(E10,+H10,+K10)</f>
        <v>28063</v>
      </c>
      <c r="E10" s="103">
        <f>SUM(F10:G10)</f>
        <v>0</v>
      </c>
      <c r="F10" s="103">
        <v>0</v>
      </c>
      <c r="G10" s="103">
        <v>0</v>
      </c>
      <c r="H10" s="103">
        <f>SUM(I10:J10)</f>
        <v>2981</v>
      </c>
      <c r="I10" s="103">
        <v>2981</v>
      </c>
      <c r="J10" s="103">
        <v>0</v>
      </c>
      <c r="K10" s="103">
        <f>SUM(L10:M10)</f>
        <v>25082</v>
      </c>
      <c r="L10" s="103">
        <v>0</v>
      </c>
      <c r="M10" s="103">
        <v>25082</v>
      </c>
      <c r="N10" s="103">
        <f>SUM(O10,+V10,+AC10)</f>
        <v>28069</v>
      </c>
      <c r="O10" s="103">
        <f>SUM(P10:U10)</f>
        <v>2981</v>
      </c>
      <c r="P10" s="103">
        <v>2981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25082</v>
      </c>
      <c r="W10" s="103">
        <v>25082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6</v>
      </c>
      <c r="AD10" s="103">
        <v>6</v>
      </c>
      <c r="AE10" s="103">
        <v>0</v>
      </c>
      <c r="AF10" s="103">
        <f>SUM(AG10:AI10)</f>
        <v>28063</v>
      </c>
      <c r="AG10" s="103">
        <v>28063</v>
      </c>
      <c r="AH10" s="103">
        <v>0</v>
      </c>
      <c r="AI10" s="103">
        <v>0</v>
      </c>
      <c r="AJ10" s="103">
        <f>SUM(AK10:AS10)</f>
        <v>28063</v>
      </c>
      <c r="AK10" s="103">
        <v>0</v>
      </c>
      <c r="AL10" s="103">
        <v>0</v>
      </c>
      <c r="AM10" s="103">
        <v>9</v>
      </c>
      <c r="AN10" s="103">
        <v>0</v>
      </c>
      <c r="AO10" s="103">
        <v>0</v>
      </c>
      <c r="AP10" s="103">
        <v>28054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0</v>
      </c>
      <c r="AW10" s="103">
        <v>1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9</v>
      </c>
      <c r="B11" s="106" t="s">
        <v>260</v>
      </c>
      <c r="C11" s="101" t="s">
        <v>261</v>
      </c>
      <c r="D11" s="103">
        <f>SUM(E11,+H11,+K11)</f>
        <v>31398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31398</v>
      </c>
      <c r="L11" s="103">
        <v>7418</v>
      </c>
      <c r="M11" s="103">
        <v>23980</v>
      </c>
      <c r="N11" s="103">
        <f>SUM(O11,+V11,+AC11)</f>
        <v>31398</v>
      </c>
      <c r="O11" s="103">
        <f>SUM(P11:U11)</f>
        <v>7418</v>
      </c>
      <c r="P11" s="103">
        <v>7418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23980</v>
      </c>
      <c r="W11" s="103">
        <v>23980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5</v>
      </c>
      <c r="AG11" s="103">
        <v>5</v>
      </c>
      <c r="AH11" s="103">
        <v>0</v>
      </c>
      <c r="AI11" s="103">
        <v>0</v>
      </c>
      <c r="AJ11" s="103">
        <f>SUM(AK11:AS11)</f>
        <v>5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5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154</v>
      </c>
      <c r="BA11" s="103">
        <v>154</v>
      </c>
      <c r="BB11" s="103">
        <v>0</v>
      </c>
      <c r="BC11" s="103">
        <v>0</v>
      </c>
    </row>
    <row r="12" spans="1:55" s="107" customFormat="1" ht="13.5" customHeight="1">
      <c r="A12" s="105" t="s">
        <v>9</v>
      </c>
      <c r="B12" s="106" t="s">
        <v>262</v>
      </c>
      <c r="C12" s="101" t="s">
        <v>263</v>
      </c>
      <c r="D12" s="103">
        <f>SUM(E12,+H12,+K12)</f>
        <v>23328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23328</v>
      </c>
      <c r="L12" s="103">
        <v>4552</v>
      </c>
      <c r="M12" s="103">
        <v>18776</v>
      </c>
      <c r="N12" s="103">
        <f>SUM(O12,+V12,+AC12)</f>
        <v>23328</v>
      </c>
      <c r="O12" s="103">
        <f>SUM(P12:U12)</f>
        <v>4552</v>
      </c>
      <c r="P12" s="103">
        <v>4552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18776</v>
      </c>
      <c r="W12" s="103">
        <v>18776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1052</v>
      </c>
      <c r="AG12" s="103">
        <v>1052</v>
      </c>
      <c r="AH12" s="103">
        <v>0</v>
      </c>
      <c r="AI12" s="103">
        <v>0</v>
      </c>
      <c r="AJ12" s="103">
        <f>SUM(AK12:AS12)</f>
        <v>1052</v>
      </c>
      <c r="AK12" s="103">
        <v>0</v>
      </c>
      <c r="AL12" s="103">
        <v>0</v>
      </c>
      <c r="AM12" s="103">
        <v>10</v>
      </c>
      <c r="AN12" s="103">
        <v>1042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9</v>
      </c>
      <c r="B13" s="106" t="s">
        <v>264</v>
      </c>
      <c r="C13" s="101" t="s">
        <v>265</v>
      </c>
      <c r="D13" s="103">
        <f>SUM(E13,+H13,+K13)</f>
        <v>20368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20368</v>
      </c>
      <c r="L13" s="103">
        <v>3821</v>
      </c>
      <c r="M13" s="103">
        <v>16547</v>
      </c>
      <c r="N13" s="103">
        <f>SUM(O13,+V13,+AC13)</f>
        <v>20368</v>
      </c>
      <c r="O13" s="103">
        <f>SUM(P13:U13)</f>
        <v>3821</v>
      </c>
      <c r="P13" s="103">
        <v>0</v>
      </c>
      <c r="Q13" s="103">
        <v>0</v>
      </c>
      <c r="R13" s="103">
        <v>0</v>
      </c>
      <c r="S13" s="103">
        <v>3821</v>
      </c>
      <c r="T13" s="103">
        <v>0</v>
      </c>
      <c r="U13" s="103">
        <v>0</v>
      </c>
      <c r="V13" s="103">
        <f>SUM(W13:AB13)</f>
        <v>16547</v>
      </c>
      <c r="W13" s="103">
        <v>10755</v>
      </c>
      <c r="X13" s="103">
        <v>0</v>
      </c>
      <c r="Y13" s="103">
        <v>0</v>
      </c>
      <c r="Z13" s="103">
        <v>5792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340</v>
      </c>
      <c r="AG13" s="103">
        <v>340</v>
      </c>
      <c r="AH13" s="103">
        <v>0</v>
      </c>
      <c r="AI13" s="103">
        <v>0</v>
      </c>
      <c r="AJ13" s="103">
        <f>SUM(AK13:AS13)</f>
        <v>340</v>
      </c>
      <c r="AK13" s="103">
        <v>0</v>
      </c>
      <c r="AL13" s="103">
        <v>0</v>
      </c>
      <c r="AM13" s="103">
        <v>44</v>
      </c>
      <c r="AN13" s="103">
        <v>0</v>
      </c>
      <c r="AO13" s="103">
        <v>0</v>
      </c>
      <c r="AP13" s="103">
        <v>0</v>
      </c>
      <c r="AQ13" s="103">
        <v>296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9</v>
      </c>
      <c r="B14" s="106" t="s">
        <v>266</v>
      </c>
      <c r="C14" s="101" t="s">
        <v>267</v>
      </c>
      <c r="D14" s="103">
        <f>SUM(E14,+H14,+K14)</f>
        <v>11175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11175</v>
      </c>
      <c r="L14" s="103">
        <v>2938</v>
      </c>
      <c r="M14" s="103">
        <v>8237</v>
      </c>
      <c r="N14" s="103">
        <f>SUM(O14,+V14,+AC14)</f>
        <v>11175</v>
      </c>
      <c r="O14" s="103">
        <f>SUM(P14:U14)</f>
        <v>2938</v>
      </c>
      <c r="P14" s="103">
        <v>2938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8237</v>
      </c>
      <c r="W14" s="103">
        <v>8237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40</v>
      </c>
      <c r="AK14" s="103">
        <v>40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21</v>
      </c>
      <c r="BA14" s="103">
        <v>21</v>
      </c>
      <c r="BB14" s="103">
        <v>0</v>
      </c>
      <c r="BC14" s="103">
        <v>0</v>
      </c>
    </row>
    <row r="15" spans="1:55" s="107" customFormat="1" ht="13.5" customHeight="1">
      <c r="A15" s="105" t="s">
        <v>9</v>
      </c>
      <c r="B15" s="106" t="s">
        <v>268</v>
      </c>
      <c r="C15" s="101" t="s">
        <v>269</v>
      </c>
      <c r="D15" s="103">
        <f>SUM(E15,+H15,+K15)</f>
        <v>13219</v>
      </c>
      <c r="E15" s="103">
        <f>SUM(F15:G15)</f>
        <v>0</v>
      </c>
      <c r="F15" s="103">
        <v>0</v>
      </c>
      <c r="G15" s="103">
        <v>0</v>
      </c>
      <c r="H15" s="103">
        <f>SUM(I15:J15)</f>
        <v>5118</v>
      </c>
      <c r="I15" s="103">
        <v>5118</v>
      </c>
      <c r="J15" s="103">
        <v>0</v>
      </c>
      <c r="K15" s="103">
        <f>SUM(L15:M15)</f>
        <v>8101</v>
      </c>
      <c r="L15" s="103">
        <v>0</v>
      </c>
      <c r="M15" s="103">
        <v>8101</v>
      </c>
      <c r="N15" s="103">
        <f>SUM(O15,+V15,+AC15)</f>
        <v>13219</v>
      </c>
      <c r="O15" s="103">
        <f>SUM(P15:U15)</f>
        <v>5118</v>
      </c>
      <c r="P15" s="103">
        <v>5118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8101</v>
      </c>
      <c r="W15" s="103">
        <v>8101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9</v>
      </c>
      <c r="B16" s="106" t="s">
        <v>270</v>
      </c>
      <c r="C16" s="101" t="s">
        <v>271</v>
      </c>
      <c r="D16" s="103">
        <f>SUM(E16,+H16,+K16)</f>
        <v>16439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16439</v>
      </c>
      <c r="L16" s="103">
        <v>5863</v>
      </c>
      <c r="M16" s="103">
        <v>10576</v>
      </c>
      <c r="N16" s="103">
        <f>SUM(O16,+V16,+AC16)</f>
        <v>16439</v>
      </c>
      <c r="O16" s="103">
        <f>SUM(P16:U16)</f>
        <v>5863</v>
      </c>
      <c r="P16" s="103">
        <v>5863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10576</v>
      </c>
      <c r="W16" s="103">
        <v>10576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407</v>
      </c>
      <c r="AG16" s="103">
        <v>407</v>
      </c>
      <c r="AH16" s="103">
        <v>0</v>
      </c>
      <c r="AI16" s="103">
        <v>0</v>
      </c>
      <c r="AJ16" s="103">
        <f>SUM(AK16:AS16)</f>
        <v>407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18</v>
      </c>
      <c r="AS16" s="103">
        <v>389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9</v>
      </c>
      <c r="B17" s="106" t="s">
        <v>272</v>
      </c>
      <c r="C17" s="101" t="s">
        <v>273</v>
      </c>
      <c r="D17" s="103">
        <f>SUM(E17,+H17,+K17)</f>
        <v>10261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10261</v>
      </c>
      <c r="L17" s="103">
        <v>1867</v>
      </c>
      <c r="M17" s="103">
        <v>8394</v>
      </c>
      <c r="N17" s="103">
        <f>SUM(O17,+V17,+AC17)</f>
        <v>10261</v>
      </c>
      <c r="O17" s="103">
        <f>SUM(P17:U17)</f>
        <v>1867</v>
      </c>
      <c r="P17" s="103">
        <v>1867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8394</v>
      </c>
      <c r="W17" s="103">
        <v>8394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18</v>
      </c>
      <c r="AG17" s="103">
        <v>18</v>
      </c>
      <c r="AH17" s="103">
        <v>0</v>
      </c>
      <c r="AI17" s="103">
        <v>0</v>
      </c>
      <c r="AJ17" s="103">
        <f>SUM(AK17:AS17)</f>
        <v>18</v>
      </c>
      <c r="AK17" s="103">
        <v>18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18</v>
      </c>
      <c r="AU17" s="103">
        <v>18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9</v>
      </c>
      <c r="B18" s="106" t="s">
        <v>274</v>
      </c>
      <c r="C18" s="101" t="s">
        <v>275</v>
      </c>
      <c r="D18" s="103">
        <f>SUM(E18,+H18,+K18)</f>
        <v>5875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5875</v>
      </c>
      <c r="L18" s="103">
        <v>1018</v>
      </c>
      <c r="M18" s="103">
        <v>4857</v>
      </c>
      <c r="N18" s="103">
        <f>SUM(O18,+V18,+AC18)</f>
        <v>5875</v>
      </c>
      <c r="O18" s="103">
        <f>SUM(P18:U18)</f>
        <v>1018</v>
      </c>
      <c r="P18" s="103">
        <v>1018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4857</v>
      </c>
      <c r="W18" s="103">
        <v>4857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211</v>
      </c>
      <c r="AG18" s="103">
        <v>211</v>
      </c>
      <c r="AH18" s="103">
        <v>0</v>
      </c>
      <c r="AI18" s="103">
        <v>0</v>
      </c>
      <c r="AJ18" s="103">
        <f>SUM(AK18:AS18)</f>
        <v>211</v>
      </c>
      <c r="AK18" s="103">
        <v>0</v>
      </c>
      <c r="AL18" s="103">
        <v>0</v>
      </c>
      <c r="AM18" s="103">
        <v>0</v>
      </c>
      <c r="AN18" s="103">
        <v>211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9</v>
      </c>
      <c r="B19" s="106" t="s">
        <v>276</v>
      </c>
      <c r="C19" s="101" t="s">
        <v>277</v>
      </c>
      <c r="D19" s="103">
        <f>SUM(E19,+H19,+K19)</f>
        <v>10575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10575</v>
      </c>
      <c r="L19" s="103">
        <v>3784</v>
      </c>
      <c r="M19" s="103">
        <v>6791</v>
      </c>
      <c r="N19" s="103">
        <f>SUM(O19,+V19,+AC19)</f>
        <v>10575</v>
      </c>
      <c r="O19" s="103">
        <f>SUM(P19:U19)</f>
        <v>3784</v>
      </c>
      <c r="P19" s="103">
        <v>3784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6791</v>
      </c>
      <c r="W19" s="103">
        <v>6791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15</v>
      </c>
      <c r="AG19" s="103">
        <v>15</v>
      </c>
      <c r="AH19" s="103">
        <v>0</v>
      </c>
      <c r="AI19" s="103">
        <v>0</v>
      </c>
      <c r="AJ19" s="103">
        <f>SUM(AK19:AS19)</f>
        <v>15</v>
      </c>
      <c r="AK19" s="103">
        <v>0</v>
      </c>
      <c r="AL19" s="103">
        <v>0</v>
      </c>
      <c r="AM19" s="103">
        <v>15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9</v>
      </c>
      <c r="B20" s="106" t="s">
        <v>278</v>
      </c>
      <c r="C20" s="101" t="s">
        <v>279</v>
      </c>
      <c r="D20" s="103">
        <f>SUM(E20,+H20,+K20)</f>
        <v>4840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4840</v>
      </c>
      <c r="L20" s="103">
        <v>1894</v>
      </c>
      <c r="M20" s="103">
        <v>2946</v>
      </c>
      <c r="N20" s="103">
        <f>SUM(O20,+V20,+AC20)</f>
        <v>4840</v>
      </c>
      <c r="O20" s="103">
        <f>SUM(P20:U20)</f>
        <v>1894</v>
      </c>
      <c r="P20" s="103">
        <v>1894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2946</v>
      </c>
      <c r="W20" s="103">
        <v>2946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</v>
      </c>
      <c r="AG20" s="103">
        <v>3</v>
      </c>
      <c r="AH20" s="103">
        <v>0</v>
      </c>
      <c r="AI20" s="103">
        <v>0</v>
      </c>
      <c r="AJ20" s="103">
        <f>SUM(AK20:AS20)</f>
        <v>3</v>
      </c>
      <c r="AK20" s="103">
        <v>0</v>
      </c>
      <c r="AL20" s="103">
        <v>0</v>
      </c>
      <c r="AM20" s="103">
        <v>3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</v>
      </c>
      <c r="AU20" s="103">
        <v>0</v>
      </c>
      <c r="AV20" s="103">
        <v>0</v>
      </c>
      <c r="AW20" s="103">
        <v>1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9</v>
      </c>
      <c r="B21" s="106" t="s">
        <v>280</v>
      </c>
      <c r="C21" s="101" t="s">
        <v>281</v>
      </c>
      <c r="D21" s="103">
        <f>SUM(E21,+H21,+K21)</f>
        <v>12201</v>
      </c>
      <c r="E21" s="103">
        <f>SUM(F21:G21)</f>
        <v>0</v>
      </c>
      <c r="F21" s="103">
        <v>0</v>
      </c>
      <c r="G21" s="103">
        <v>0</v>
      </c>
      <c r="H21" s="103">
        <f>SUM(I21:J21)</f>
        <v>2980</v>
      </c>
      <c r="I21" s="103">
        <v>2980</v>
      </c>
      <c r="J21" s="103">
        <v>0</v>
      </c>
      <c r="K21" s="103">
        <f>SUM(L21:M21)</f>
        <v>9221</v>
      </c>
      <c r="L21" s="103">
        <v>0</v>
      </c>
      <c r="M21" s="103">
        <v>9221</v>
      </c>
      <c r="N21" s="103">
        <f>SUM(O21,+V21,+AC21)</f>
        <v>12201</v>
      </c>
      <c r="O21" s="103">
        <f>SUM(P21:U21)</f>
        <v>2980</v>
      </c>
      <c r="P21" s="103">
        <v>2980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9221</v>
      </c>
      <c r="W21" s="103">
        <v>9221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387</v>
      </c>
      <c r="AG21" s="103">
        <v>387</v>
      </c>
      <c r="AH21" s="103">
        <v>0</v>
      </c>
      <c r="AI21" s="103">
        <v>0</v>
      </c>
      <c r="AJ21" s="103">
        <f>SUM(AK21:AS21)</f>
        <v>387</v>
      </c>
      <c r="AK21" s="103">
        <v>0</v>
      </c>
      <c r="AL21" s="103">
        <v>0</v>
      </c>
      <c r="AM21" s="103">
        <v>17</v>
      </c>
      <c r="AN21" s="103">
        <v>370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9</v>
      </c>
      <c r="B22" s="106" t="s">
        <v>282</v>
      </c>
      <c r="C22" s="101" t="s">
        <v>283</v>
      </c>
      <c r="D22" s="103">
        <f>SUM(E22,+H22,+K22)</f>
        <v>15456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15456</v>
      </c>
      <c r="L22" s="103">
        <v>2779</v>
      </c>
      <c r="M22" s="103">
        <v>12677</v>
      </c>
      <c r="N22" s="103">
        <f>SUM(O22,+V22,+AC22)</f>
        <v>15456</v>
      </c>
      <c r="O22" s="103">
        <f>SUM(P22:U22)</f>
        <v>2779</v>
      </c>
      <c r="P22" s="103">
        <v>2779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12677</v>
      </c>
      <c r="W22" s="103">
        <v>12677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403</v>
      </c>
      <c r="AG22" s="103">
        <v>403</v>
      </c>
      <c r="AH22" s="103">
        <v>0</v>
      </c>
      <c r="AI22" s="103">
        <v>0</v>
      </c>
      <c r="AJ22" s="103">
        <f>SUM(AK22:AS22)</f>
        <v>403</v>
      </c>
      <c r="AK22" s="103">
        <v>0</v>
      </c>
      <c r="AL22" s="103">
        <v>0</v>
      </c>
      <c r="AM22" s="103">
        <v>403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9</v>
      </c>
      <c r="B23" s="106" t="s">
        <v>284</v>
      </c>
      <c r="C23" s="101" t="s">
        <v>285</v>
      </c>
      <c r="D23" s="103">
        <f>SUM(E23,+H23,+K23)</f>
        <v>822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822</v>
      </c>
      <c r="L23" s="103">
        <v>208</v>
      </c>
      <c r="M23" s="103">
        <v>614</v>
      </c>
      <c r="N23" s="103">
        <f>SUM(O23,+V23,+AC23)</f>
        <v>846</v>
      </c>
      <c r="O23" s="103">
        <f>SUM(P23:U23)</f>
        <v>208</v>
      </c>
      <c r="P23" s="103">
        <v>184</v>
      </c>
      <c r="Q23" s="103">
        <v>0</v>
      </c>
      <c r="R23" s="103">
        <v>0</v>
      </c>
      <c r="S23" s="103">
        <v>0</v>
      </c>
      <c r="T23" s="103">
        <v>24</v>
      </c>
      <c r="U23" s="103">
        <v>0</v>
      </c>
      <c r="V23" s="103">
        <f>SUM(W23:AB23)</f>
        <v>614</v>
      </c>
      <c r="W23" s="103">
        <v>614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24</v>
      </c>
      <c r="AD23" s="103">
        <v>24</v>
      </c>
      <c r="AE23" s="103">
        <v>0</v>
      </c>
      <c r="AF23" s="103">
        <f>SUM(AG23:AI23)</f>
        <v>10</v>
      </c>
      <c r="AG23" s="103">
        <v>10</v>
      </c>
      <c r="AH23" s="103">
        <v>0</v>
      </c>
      <c r="AI23" s="103">
        <v>0</v>
      </c>
      <c r="AJ23" s="103">
        <f>SUM(AK23:AS23)</f>
        <v>10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9</v>
      </c>
      <c r="B24" s="106" t="s">
        <v>286</v>
      </c>
      <c r="C24" s="101" t="s">
        <v>287</v>
      </c>
      <c r="D24" s="103">
        <f>SUM(E24,+H24,+K24)</f>
        <v>1672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1672</v>
      </c>
      <c r="L24" s="103">
        <v>525</v>
      </c>
      <c r="M24" s="103">
        <v>1147</v>
      </c>
      <c r="N24" s="103">
        <f>SUM(O24,+V24,+AC24)</f>
        <v>1672</v>
      </c>
      <c r="O24" s="103">
        <f>SUM(P24:U24)</f>
        <v>525</v>
      </c>
      <c r="P24" s="103">
        <v>525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1147</v>
      </c>
      <c r="W24" s="103">
        <v>1147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53</v>
      </c>
      <c r="AG24" s="103">
        <v>53</v>
      </c>
      <c r="AH24" s="103">
        <v>0</v>
      </c>
      <c r="AI24" s="103">
        <v>0</v>
      </c>
      <c r="AJ24" s="103">
        <f>SUM(AK24:AS24)</f>
        <v>53</v>
      </c>
      <c r="AK24" s="103">
        <v>0</v>
      </c>
      <c r="AL24" s="103">
        <v>0</v>
      </c>
      <c r="AM24" s="103">
        <v>2</v>
      </c>
      <c r="AN24" s="103">
        <v>51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9</v>
      </c>
      <c r="B25" s="106" t="s">
        <v>288</v>
      </c>
      <c r="C25" s="101" t="s">
        <v>289</v>
      </c>
      <c r="D25" s="103">
        <f>SUM(E25,+H25,+K25)</f>
        <v>9754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9754</v>
      </c>
      <c r="L25" s="103">
        <v>2125</v>
      </c>
      <c r="M25" s="103">
        <v>7629</v>
      </c>
      <c r="N25" s="103">
        <f>SUM(O25,+V25,+AC25)</f>
        <v>9754</v>
      </c>
      <c r="O25" s="103">
        <f>SUM(P25:U25)</f>
        <v>2125</v>
      </c>
      <c r="P25" s="103">
        <v>2125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7629</v>
      </c>
      <c r="W25" s="103">
        <v>7629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297</v>
      </c>
      <c r="AG25" s="103">
        <v>297</v>
      </c>
      <c r="AH25" s="103">
        <v>0</v>
      </c>
      <c r="AI25" s="103">
        <v>0</v>
      </c>
      <c r="AJ25" s="103">
        <f>SUM(AK25:AS25)</f>
        <v>297</v>
      </c>
      <c r="AK25" s="103">
        <v>0</v>
      </c>
      <c r="AL25" s="103">
        <v>0</v>
      </c>
      <c r="AM25" s="103">
        <v>10</v>
      </c>
      <c r="AN25" s="103">
        <v>285</v>
      </c>
      <c r="AO25" s="103">
        <v>0</v>
      </c>
      <c r="AP25" s="103">
        <v>0</v>
      </c>
      <c r="AQ25" s="103">
        <v>0</v>
      </c>
      <c r="AR25" s="103">
        <v>2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9</v>
      </c>
      <c r="B26" s="106" t="s">
        <v>290</v>
      </c>
      <c r="C26" s="101" t="s">
        <v>291</v>
      </c>
      <c r="D26" s="103">
        <f>SUM(E26,+H26,+K26)</f>
        <v>6798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6798</v>
      </c>
      <c r="L26" s="103">
        <v>1691</v>
      </c>
      <c r="M26" s="103">
        <v>5107</v>
      </c>
      <c r="N26" s="103">
        <f>SUM(O26,+V26,+AC26)</f>
        <v>6798</v>
      </c>
      <c r="O26" s="103">
        <f>SUM(P26:U26)</f>
        <v>1691</v>
      </c>
      <c r="P26" s="103">
        <v>1691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5107</v>
      </c>
      <c r="W26" s="103">
        <v>5107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207</v>
      </c>
      <c r="AG26" s="103">
        <v>207</v>
      </c>
      <c r="AH26" s="103">
        <v>0</v>
      </c>
      <c r="AI26" s="103">
        <v>0</v>
      </c>
      <c r="AJ26" s="103">
        <f>SUM(AK26:AS26)</f>
        <v>207</v>
      </c>
      <c r="AK26" s="103">
        <v>0</v>
      </c>
      <c r="AL26" s="103">
        <v>0</v>
      </c>
      <c r="AM26" s="103">
        <v>8</v>
      </c>
      <c r="AN26" s="103">
        <v>199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9</v>
      </c>
      <c r="B27" s="106" t="s">
        <v>292</v>
      </c>
      <c r="C27" s="101" t="s">
        <v>293</v>
      </c>
      <c r="D27" s="103">
        <f>SUM(E27,+H27,+K27)</f>
        <v>7168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7168</v>
      </c>
      <c r="L27" s="103">
        <v>579</v>
      </c>
      <c r="M27" s="103">
        <v>6589</v>
      </c>
      <c r="N27" s="103">
        <f>SUM(O27,+V27,+AC27)</f>
        <v>7168</v>
      </c>
      <c r="O27" s="103">
        <f>SUM(P27:U27)</f>
        <v>579</v>
      </c>
      <c r="P27" s="103">
        <v>579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6589</v>
      </c>
      <c r="W27" s="103">
        <v>6589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36</v>
      </c>
      <c r="AG27" s="103">
        <v>36</v>
      </c>
      <c r="AH27" s="103">
        <v>0</v>
      </c>
      <c r="AI27" s="103">
        <v>0</v>
      </c>
      <c r="AJ27" s="103">
        <f>SUM(AK27:AS27)</f>
        <v>65</v>
      </c>
      <c r="AK27" s="103">
        <v>65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36</v>
      </c>
      <c r="AU27" s="103">
        <v>36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9</v>
      </c>
      <c r="B28" s="106" t="s">
        <v>294</v>
      </c>
      <c r="C28" s="101" t="s">
        <v>295</v>
      </c>
      <c r="D28" s="103">
        <f>SUM(E28,+H28,+K28)</f>
        <v>1339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1339</v>
      </c>
      <c r="L28" s="103">
        <v>82</v>
      </c>
      <c r="M28" s="103">
        <v>1257</v>
      </c>
      <c r="N28" s="103">
        <f>SUM(O28,+V28,+AC28)</f>
        <v>1339</v>
      </c>
      <c r="O28" s="103">
        <f>SUM(P28:U28)</f>
        <v>82</v>
      </c>
      <c r="P28" s="103">
        <v>82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1257</v>
      </c>
      <c r="W28" s="103">
        <v>1257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</v>
      </c>
      <c r="AG28" s="103">
        <v>4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4</v>
      </c>
      <c r="AU28" s="103">
        <v>4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15</v>
      </c>
      <c r="BA28" s="103">
        <v>15</v>
      </c>
      <c r="BB28" s="103">
        <v>0</v>
      </c>
      <c r="BC28" s="103">
        <v>0</v>
      </c>
    </row>
    <row r="29" spans="1:55" s="107" customFormat="1" ht="13.5" customHeight="1">
      <c r="A29" s="105" t="s">
        <v>9</v>
      </c>
      <c r="B29" s="106" t="s">
        <v>296</v>
      </c>
      <c r="C29" s="101" t="s">
        <v>297</v>
      </c>
      <c r="D29" s="103">
        <f>SUM(E29,+H29,+K29)</f>
        <v>1372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1372</v>
      </c>
      <c r="L29" s="103">
        <v>369</v>
      </c>
      <c r="M29" s="103">
        <v>1003</v>
      </c>
      <c r="N29" s="103">
        <f>SUM(O29,+V29,+AC29)</f>
        <v>1372</v>
      </c>
      <c r="O29" s="103">
        <f>SUM(P29:U29)</f>
        <v>369</v>
      </c>
      <c r="P29" s="103">
        <v>369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1003</v>
      </c>
      <c r="W29" s="103">
        <v>1003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4</v>
      </c>
      <c r="AG29" s="103">
        <v>4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4</v>
      </c>
      <c r="AU29" s="103">
        <v>0</v>
      </c>
      <c r="AV29" s="103">
        <v>4</v>
      </c>
      <c r="AW29" s="103">
        <v>0</v>
      </c>
      <c r="AX29" s="103">
        <v>0</v>
      </c>
      <c r="AY29" s="103">
        <v>0</v>
      </c>
      <c r="AZ29" s="103">
        <f>SUM(BA29:BC29)</f>
        <v>14</v>
      </c>
      <c r="BA29" s="103">
        <v>14</v>
      </c>
      <c r="BB29" s="103">
        <v>0</v>
      </c>
      <c r="BC29" s="103">
        <v>0</v>
      </c>
    </row>
    <row r="30" spans="1:55" s="107" customFormat="1" ht="13.5" customHeight="1">
      <c r="A30" s="105" t="s">
        <v>9</v>
      </c>
      <c r="B30" s="106" t="s">
        <v>298</v>
      </c>
      <c r="C30" s="101" t="s">
        <v>299</v>
      </c>
      <c r="D30" s="103">
        <f>SUM(E30,+H30,+K30)</f>
        <v>3456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3456</v>
      </c>
      <c r="L30" s="103">
        <v>343</v>
      </c>
      <c r="M30" s="103">
        <v>3113</v>
      </c>
      <c r="N30" s="103">
        <f>SUM(O30,+V30,+AC30)</f>
        <v>3456</v>
      </c>
      <c r="O30" s="103">
        <f>SUM(P30:U30)</f>
        <v>343</v>
      </c>
      <c r="P30" s="103">
        <v>343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3113</v>
      </c>
      <c r="W30" s="103">
        <v>3113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10</v>
      </c>
      <c r="AG30" s="103">
        <v>10</v>
      </c>
      <c r="AH30" s="103">
        <v>0</v>
      </c>
      <c r="AI30" s="103">
        <v>0</v>
      </c>
      <c r="AJ30" s="103">
        <f>SUM(AK30:AS30)</f>
        <v>10</v>
      </c>
      <c r="AK30" s="103">
        <v>0</v>
      </c>
      <c r="AL30" s="103">
        <v>0</v>
      </c>
      <c r="AM30" s="103">
        <v>0</v>
      </c>
      <c r="AN30" s="103">
        <v>10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10</v>
      </c>
      <c r="AU30" s="103">
        <v>0</v>
      </c>
      <c r="AV30" s="103">
        <v>0</v>
      </c>
      <c r="AW30" s="103">
        <v>0</v>
      </c>
      <c r="AX30" s="103">
        <v>10</v>
      </c>
      <c r="AY30" s="103">
        <v>0</v>
      </c>
      <c r="AZ30" s="103">
        <f>SUM(BA30:BC30)</f>
        <v>35</v>
      </c>
      <c r="BA30" s="103">
        <v>35</v>
      </c>
      <c r="BB30" s="103">
        <v>0</v>
      </c>
      <c r="BC30" s="103">
        <v>0</v>
      </c>
    </row>
    <row r="31" spans="1:55" s="107" customFormat="1" ht="13.5" customHeight="1">
      <c r="A31" s="105" t="s">
        <v>9</v>
      </c>
      <c r="B31" s="106" t="s">
        <v>300</v>
      </c>
      <c r="C31" s="101" t="s">
        <v>301</v>
      </c>
      <c r="D31" s="103">
        <f>SUM(E31,+H31,+K31)</f>
        <v>5481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5481</v>
      </c>
      <c r="L31" s="103">
        <v>1880</v>
      </c>
      <c r="M31" s="103">
        <v>3601</v>
      </c>
      <c r="N31" s="103">
        <f>SUM(O31,+V31,+AC31)</f>
        <v>5481</v>
      </c>
      <c r="O31" s="103">
        <f>SUM(P31:U31)</f>
        <v>1880</v>
      </c>
      <c r="P31" s="103">
        <v>1880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3601</v>
      </c>
      <c r="W31" s="103">
        <v>3601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97</v>
      </c>
      <c r="AG31" s="103">
        <v>97</v>
      </c>
      <c r="AH31" s="103">
        <v>0</v>
      </c>
      <c r="AI31" s="103">
        <v>0</v>
      </c>
      <c r="AJ31" s="103">
        <f>SUM(AK31:AS31)</f>
        <v>237</v>
      </c>
      <c r="AK31" s="103">
        <v>155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33</v>
      </c>
      <c r="AR31" s="103">
        <v>0</v>
      </c>
      <c r="AS31" s="103">
        <v>49</v>
      </c>
      <c r="AT31" s="103">
        <f>SUM(AU31:AY31)</f>
        <v>15</v>
      </c>
      <c r="AU31" s="103">
        <v>15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9</v>
      </c>
      <c r="B32" s="106" t="s">
        <v>302</v>
      </c>
      <c r="C32" s="101" t="s">
        <v>303</v>
      </c>
      <c r="D32" s="103">
        <f>SUM(E32,+H32,+K32)</f>
        <v>3721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3721</v>
      </c>
      <c r="L32" s="103">
        <v>1157</v>
      </c>
      <c r="M32" s="103">
        <v>2564</v>
      </c>
      <c r="N32" s="103">
        <f>SUM(O32,+V32,+AC32)</f>
        <v>3721</v>
      </c>
      <c r="O32" s="103">
        <f>SUM(P32:U32)</f>
        <v>1157</v>
      </c>
      <c r="P32" s="103">
        <v>1157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2564</v>
      </c>
      <c r="W32" s="103">
        <v>2564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109</v>
      </c>
      <c r="AG32" s="103">
        <v>109</v>
      </c>
      <c r="AH32" s="103">
        <v>0</v>
      </c>
      <c r="AI32" s="103">
        <v>0</v>
      </c>
      <c r="AJ32" s="103">
        <f>SUM(AK32:AS32)</f>
        <v>211</v>
      </c>
      <c r="AK32" s="103">
        <v>105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72</v>
      </c>
      <c r="AR32" s="103">
        <v>0</v>
      </c>
      <c r="AS32" s="103">
        <v>34</v>
      </c>
      <c r="AT32" s="103">
        <f>SUM(AU32:AY32)</f>
        <v>3</v>
      </c>
      <c r="AU32" s="103">
        <v>3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9</v>
      </c>
      <c r="B33" s="106" t="s">
        <v>304</v>
      </c>
      <c r="C33" s="101" t="s">
        <v>305</v>
      </c>
      <c r="D33" s="103">
        <f>SUM(E33,+H33,+K33)</f>
        <v>2221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2221</v>
      </c>
      <c r="L33" s="103">
        <v>465</v>
      </c>
      <c r="M33" s="103">
        <v>1756</v>
      </c>
      <c r="N33" s="103">
        <f>SUM(O33,+V33,+AC33)</f>
        <v>2221</v>
      </c>
      <c r="O33" s="103">
        <f>SUM(P33:U33)</f>
        <v>465</v>
      </c>
      <c r="P33" s="103">
        <v>465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1756</v>
      </c>
      <c r="W33" s="103">
        <v>1756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20</v>
      </c>
      <c r="AG33" s="103">
        <v>20</v>
      </c>
      <c r="AH33" s="103">
        <v>0</v>
      </c>
      <c r="AI33" s="103">
        <v>0</v>
      </c>
      <c r="AJ33" s="103">
        <f>SUM(AK33:AS33)</f>
        <v>83</v>
      </c>
      <c r="AK33" s="103">
        <v>63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20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796875" style="3" customWidth="1"/>
    <col min="2" max="2" width="8.09765625" style="3" customWidth="1"/>
    <col min="3" max="3" width="13.296875" style="3" customWidth="1"/>
    <col min="4" max="4" width="15.19921875" style="3" customWidth="1"/>
    <col min="5" max="5" width="3.2968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69921875" style="3" customWidth="1"/>
    <col min="15" max="26" width="8.8984375" style="3" customWidth="1"/>
    <col min="27" max="27" width="14.3984375" style="3" customWidth="1"/>
    <col min="28" max="28" width="14.398437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3.5" thickBot="1"/>
    <row r="2" spans="1:33" ht="13.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2.75">
      <c r="AD3" s="49"/>
    </row>
    <row r="4" spans="2:30" ht="12.75">
      <c r="B4" s="14"/>
      <c r="C4" s="15"/>
      <c r="AA4" s="46"/>
      <c r="AB4" s="50"/>
      <c r="AC4" s="50"/>
      <c r="AD4" s="50"/>
    </row>
    <row r="5" spans="10:33" ht="13.5" thickBot="1">
      <c r="J5" s="16"/>
      <c r="AF5" s="11">
        <f>+'水洗化人口等'!B5</f>
        <v>0</v>
      </c>
      <c r="AG5" s="11">
        <v>5</v>
      </c>
    </row>
    <row r="6" spans="6:36" ht="27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45000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2.7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2.7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2.7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2.7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2.7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2.7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2.7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2.7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2.7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2.7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2.7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2.7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2.7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2.7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2.7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2.7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2.7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2.75">
      <c r="AF54" s="45" t="e">
        <f>+水洗化人口等!#REF!</f>
        <v>#REF!</v>
      </c>
      <c r="AG54" s="11">
        <v>54</v>
      </c>
    </row>
    <row r="55" spans="32:33" ht="12.75">
      <c r="AF55" s="45" t="e">
        <f>+水洗化人口等!#REF!</f>
        <v>#REF!</v>
      </c>
      <c r="AG55" s="11">
        <v>55</v>
      </c>
    </row>
    <row r="56" spans="32:33" ht="12.75">
      <c r="AF56" s="45" t="e">
        <f>+水洗化人口等!#REF!</f>
        <v>#REF!</v>
      </c>
      <c r="AG56" s="11">
        <v>56</v>
      </c>
    </row>
    <row r="57" spans="32:33" ht="12.75">
      <c r="AF57" s="45" t="e">
        <f>+水洗化人口等!#REF!</f>
        <v>#REF!</v>
      </c>
      <c r="AG57" s="11">
        <v>57</v>
      </c>
    </row>
    <row r="58" spans="32:33" ht="12.75">
      <c r="AF58" s="45" t="e">
        <f>+水洗化人口等!#REF!</f>
        <v>#REF!</v>
      </c>
      <c r="AG58" s="11">
        <v>58</v>
      </c>
    </row>
    <row r="59" spans="32:33" ht="12.75">
      <c r="AF59" s="45" t="e">
        <f>+水洗化人口等!#REF!</f>
        <v>#REF!</v>
      </c>
      <c r="AG59" s="11">
        <v>59</v>
      </c>
    </row>
    <row r="60" spans="32:33" ht="12.75">
      <c r="AF60" s="45" t="e">
        <f>+水洗化人口等!#REF!</f>
        <v>#REF!</v>
      </c>
      <c r="AG60" s="11">
        <v>60</v>
      </c>
    </row>
    <row r="61" spans="32:33" ht="12.75">
      <c r="AF61" s="45" t="e">
        <f>+水洗化人口等!#REF!</f>
        <v>#REF!</v>
      </c>
      <c r="AG61" s="11">
        <v>61</v>
      </c>
    </row>
    <row r="62" spans="32:33" ht="12.75">
      <c r="AF62" s="45" t="e">
        <f>+水洗化人口等!#REF!</f>
        <v>#REF!</v>
      </c>
      <c r="AG62" s="11">
        <v>62</v>
      </c>
    </row>
    <row r="63" spans="32:33" ht="12.75">
      <c r="AF63" s="45" t="e">
        <f>+水洗化人口等!#REF!</f>
        <v>#REF!</v>
      </c>
      <c r="AG63" s="11">
        <v>63</v>
      </c>
    </row>
    <row r="64" spans="32:33" ht="12.75">
      <c r="AF64" s="45" t="e">
        <f>+水洗化人口等!#REF!</f>
        <v>#REF!</v>
      </c>
      <c r="AG64" s="11">
        <v>64</v>
      </c>
    </row>
    <row r="65" spans="32:33" ht="12.75">
      <c r="AF65" s="45" t="e">
        <f>+水洗化人口等!#REF!</f>
        <v>#REF!</v>
      </c>
      <c r="AG65" s="11">
        <v>65</v>
      </c>
    </row>
    <row r="66" spans="32:33" ht="12.75">
      <c r="AF66" s="45" t="e">
        <f>+水洗化人口等!#REF!</f>
        <v>#REF!</v>
      </c>
      <c r="AG66" s="11">
        <v>66</v>
      </c>
    </row>
    <row r="67" spans="32:33" ht="12.75">
      <c r="AF67" s="45" t="e">
        <f>+水洗化人口等!#REF!</f>
        <v>#REF!</v>
      </c>
      <c r="AG67" s="11">
        <v>67</v>
      </c>
    </row>
    <row r="68" spans="32:33" ht="12.75">
      <c r="AF68" s="45" t="e">
        <f>+水洗化人口等!#REF!</f>
        <v>#REF!</v>
      </c>
      <c r="AG68" s="11">
        <v>68</v>
      </c>
    </row>
    <row r="69" spans="32:33" ht="12.75">
      <c r="AF69" s="45" t="e">
        <f>+水洗化人口等!#REF!</f>
        <v>#REF!</v>
      </c>
      <c r="AG69" s="11">
        <v>69</v>
      </c>
    </row>
    <row r="70" spans="32:33" ht="12.75">
      <c r="AF70" s="45" t="e">
        <f>+水洗化人口等!#REF!</f>
        <v>#REF!</v>
      </c>
      <c r="AG70" s="11">
        <v>70</v>
      </c>
    </row>
    <row r="71" spans="32:33" ht="12.75">
      <c r="AF71" s="45" t="e">
        <f>+水洗化人口等!#REF!</f>
        <v>#REF!</v>
      </c>
      <c r="AG71" s="11">
        <v>71</v>
      </c>
    </row>
    <row r="72" spans="32:33" ht="12.75">
      <c r="AF72" s="45" t="e">
        <f>+水洗化人口等!#REF!</f>
        <v>#REF!</v>
      </c>
      <c r="AG72" s="11">
        <v>72</v>
      </c>
    </row>
    <row r="73" spans="32:33" ht="12.75">
      <c r="AF73" s="45" t="e">
        <f>+水洗化人口等!#REF!</f>
        <v>#REF!</v>
      </c>
      <c r="AG73" s="11">
        <v>73</v>
      </c>
    </row>
    <row r="74" spans="32:33" ht="12.75">
      <c r="AF74" s="45" t="e">
        <f>+水洗化人口等!#REF!</f>
        <v>#REF!</v>
      </c>
      <c r="AG74" s="11">
        <v>74</v>
      </c>
    </row>
    <row r="75" spans="32:33" ht="12.75">
      <c r="AF75" s="45" t="e">
        <f>+水洗化人口等!#REF!</f>
        <v>#REF!</v>
      </c>
      <c r="AG75" s="11">
        <v>75</v>
      </c>
    </row>
    <row r="76" spans="32:33" ht="12.75">
      <c r="AF76" s="45" t="e">
        <f>+水洗化人口等!#REF!</f>
        <v>#REF!</v>
      </c>
      <c r="AG76" s="11">
        <v>76</v>
      </c>
    </row>
    <row r="77" spans="32:33" ht="12.75">
      <c r="AF77" s="45" t="e">
        <f>+水洗化人口等!#REF!</f>
        <v>#REF!</v>
      </c>
      <c r="AG77" s="11">
        <v>77</v>
      </c>
    </row>
    <row r="78" spans="32:33" ht="12.75">
      <c r="AF78" s="45" t="e">
        <f>+水洗化人口等!#REF!</f>
        <v>#REF!</v>
      </c>
      <c r="AG78" s="11">
        <v>78</v>
      </c>
    </row>
    <row r="79" spans="32:33" ht="12.75">
      <c r="AF79" s="45" t="e">
        <f>+水洗化人口等!#REF!</f>
        <v>#REF!</v>
      </c>
      <c r="AG79" s="11">
        <v>79</v>
      </c>
    </row>
    <row r="80" spans="32:33" ht="12.75">
      <c r="AF80" s="45" t="e">
        <f>+水洗化人口等!#REF!</f>
        <v>#REF!</v>
      </c>
      <c r="AG80" s="11">
        <v>80</v>
      </c>
    </row>
    <row r="81" spans="32:33" ht="12.75">
      <c r="AF81" s="45" t="e">
        <f>+水洗化人口等!#REF!</f>
        <v>#REF!</v>
      </c>
      <c r="AG81" s="11">
        <v>81</v>
      </c>
    </row>
    <row r="82" spans="32:33" ht="12.75">
      <c r="AF82" s="45" t="e">
        <f>+水洗化人口等!#REF!</f>
        <v>#REF!</v>
      </c>
      <c r="AG82" s="11">
        <v>82</v>
      </c>
    </row>
    <row r="83" spans="32:33" ht="12.75">
      <c r="AF83" s="45" t="e">
        <f>+水洗化人口等!#REF!</f>
        <v>#REF!</v>
      </c>
      <c r="AG83" s="11">
        <v>83</v>
      </c>
    </row>
    <row r="84" spans="32:33" ht="12.75">
      <c r="AF84" s="45" t="e">
        <f>+水洗化人口等!#REF!</f>
        <v>#REF!</v>
      </c>
      <c r="AG84" s="11">
        <v>84</v>
      </c>
    </row>
    <row r="85" spans="32:33" ht="12.75">
      <c r="AF85" s="45" t="e">
        <f>+水洗化人口等!#REF!</f>
        <v>#REF!</v>
      </c>
      <c r="AG85" s="11">
        <v>85</v>
      </c>
    </row>
    <row r="86" spans="32:33" ht="12.75">
      <c r="AF86" s="45" t="e">
        <f>+水洗化人口等!#REF!</f>
        <v>#REF!</v>
      </c>
      <c r="AG86" s="11">
        <v>86</v>
      </c>
    </row>
    <row r="87" spans="32:33" ht="12.75">
      <c r="AF87" s="45" t="e">
        <f>+水洗化人口等!#REF!</f>
        <v>#REF!</v>
      </c>
      <c r="AG87" s="11">
        <v>87</v>
      </c>
    </row>
    <row r="88" spans="32:33" ht="12.75">
      <c r="AF88" s="45" t="e">
        <f>+水洗化人口等!#REF!</f>
        <v>#REF!</v>
      </c>
      <c r="AG88" s="11">
        <v>88</v>
      </c>
    </row>
    <row r="89" spans="32:33" ht="12.75">
      <c r="AF89" s="45" t="e">
        <f>+水洗化人口等!#REF!</f>
        <v>#REF!</v>
      </c>
      <c r="AG89" s="11">
        <v>89</v>
      </c>
    </row>
    <row r="90" spans="32:33" ht="12.75">
      <c r="AF90" s="45" t="e">
        <f>+水洗化人口等!#REF!</f>
        <v>#REF!</v>
      </c>
      <c r="AG90" s="11">
        <v>90</v>
      </c>
    </row>
    <row r="91" spans="32:33" ht="12.75">
      <c r="AF91" s="45" t="e">
        <f>+水洗化人口等!#REF!</f>
        <v>#REF!</v>
      </c>
      <c r="AG91" s="11">
        <v>91</v>
      </c>
    </row>
    <row r="92" spans="32:33" ht="12.75">
      <c r="AF92" s="45" t="e">
        <f>+水洗化人口等!#REF!</f>
        <v>#REF!</v>
      </c>
      <c r="AG92" s="11">
        <v>92</v>
      </c>
    </row>
    <row r="93" spans="32:33" ht="12.75">
      <c r="AF93" s="45" t="e">
        <f>+水洗化人口等!#REF!</f>
        <v>#REF!</v>
      </c>
      <c r="AG93" s="11">
        <v>93</v>
      </c>
    </row>
    <row r="94" spans="32:33" ht="12.75">
      <c r="AF94" s="45" t="e">
        <f>+水洗化人口等!#REF!</f>
        <v>#REF!</v>
      </c>
      <c r="AG94" s="11">
        <v>94</v>
      </c>
    </row>
    <row r="95" spans="32:33" ht="12.75">
      <c r="AF95" s="45" t="e">
        <f>+水洗化人口等!#REF!</f>
        <v>#REF!</v>
      </c>
      <c r="AG95" s="11">
        <v>95</v>
      </c>
    </row>
    <row r="96" spans="32:33" ht="12.75">
      <c r="AF96" s="45" t="e">
        <f>+水洗化人口等!#REF!</f>
        <v>#REF!</v>
      </c>
      <c r="AG96" s="11">
        <v>96</v>
      </c>
    </row>
    <row r="97" spans="32:33" ht="12.75">
      <c r="AF97" s="45" t="e">
        <f>+水洗化人口等!#REF!</f>
        <v>#REF!</v>
      </c>
      <c r="AG97" s="11">
        <v>97</v>
      </c>
    </row>
    <row r="98" spans="32:33" ht="12.75">
      <c r="AF98" s="45" t="e">
        <f>+水洗化人口等!#REF!</f>
        <v>#REF!</v>
      </c>
      <c r="AG98" s="11">
        <v>98</v>
      </c>
    </row>
    <row r="99" spans="32:33" ht="12.75">
      <c r="AF99" s="45" t="e">
        <f>+水洗化人口等!#REF!</f>
        <v>#REF!</v>
      </c>
      <c r="AG99" s="11">
        <v>99</v>
      </c>
    </row>
    <row r="100" spans="32:33" ht="12.75">
      <c r="AF100" s="45" t="e">
        <f>+水洗化人口等!#REF!</f>
        <v>#REF!</v>
      </c>
      <c r="AG100" s="11">
        <v>100</v>
      </c>
    </row>
    <row r="101" spans="32:33" ht="12.75">
      <c r="AF101" s="45" t="e">
        <f>+水洗化人口等!#REF!</f>
        <v>#REF!</v>
      </c>
      <c r="AG101" s="11">
        <v>101</v>
      </c>
    </row>
    <row r="102" spans="32:33" ht="12.75">
      <c r="AF102" s="45" t="e">
        <f>+水洗化人口等!#REF!</f>
        <v>#REF!</v>
      </c>
      <c r="AG102" s="11">
        <v>102</v>
      </c>
    </row>
    <row r="103" spans="32:33" ht="12.75">
      <c r="AF103" s="45" t="e">
        <f>+水洗化人口等!#REF!</f>
        <v>#REF!</v>
      </c>
      <c r="AG103" s="11">
        <v>103</v>
      </c>
    </row>
    <row r="104" spans="32:33" ht="12.75">
      <c r="AF104" s="45" t="e">
        <f>+水洗化人口等!#REF!</f>
        <v>#REF!</v>
      </c>
      <c r="AG104" s="11">
        <v>104</v>
      </c>
    </row>
    <row r="105" spans="32:33" ht="12.75">
      <c r="AF105" s="45" t="e">
        <f>+水洗化人口等!#REF!</f>
        <v>#REF!</v>
      </c>
      <c r="AG105" s="11">
        <v>105</v>
      </c>
    </row>
    <row r="106" spans="32:33" ht="12.75">
      <c r="AF106" s="45" t="e">
        <f>+水洗化人口等!#REF!</f>
        <v>#REF!</v>
      </c>
      <c r="AG106" s="11">
        <v>106</v>
      </c>
    </row>
    <row r="107" spans="32:33" ht="12.75">
      <c r="AF107" s="45" t="e">
        <f>+水洗化人口等!#REF!</f>
        <v>#REF!</v>
      </c>
      <c r="AG107" s="11">
        <v>107</v>
      </c>
    </row>
    <row r="108" spans="32:33" ht="12.75">
      <c r="AF108" s="45" t="e">
        <f>+水洗化人口等!#REF!</f>
        <v>#REF!</v>
      </c>
      <c r="AG108" s="11">
        <v>108</v>
      </c>
    </row>
    <row r="109" spans="32:33" ht="12.75">
      <c r="AF109" s="45" t="e">
        <f>+水洗化人口等!#REF!</f>
        <v>#REF!</v>
      </c>
      <c r="AG109" s="11">
        <v>109</v>
      </c>
    </row>
    <row r="110" spans="32:33" ht="12.75">
      <c r="AF110" s="45" t="e">
        <f>+水洗化人口等!#REF!</f>
        <v>#REF!</v>
      </c>
      <c r="AG110" s="11">
        <v>110</v>
      </c>
    </row>
    <row r="111" spans="32:33" ht="12.75">
      <c r="AF111" s="45" t="e">
        <f>+水洗化人口等!#REF!</f>
        <v>#REF!</v>
      </c>
      <c r="AG111" s="11">
        <v>111</v>
      </c>
    </row>
    <row r="112" spans="32:33" ht="12.75">
      <c r="AF112" s="45" t="e">
        <f>+水洗化人口等!#REF!</f>
        <v>#REF!</v>
      </c>
      <c r="AG112" s="11">
        <v>112</v>
      </c>
    </row>
    <row r="113" spans="32:33" ht="12.75">
      <c r="AF113" s="45" t="e">
        <f>+水洗化人口等!#REF!</f>
        <v>#REF!</v>
      </c>
      <c r="AG113" s="11">
        <v>113</v>
      </c>
    </row>
    <row r="114" spans="32:33" ht="12.75">
      <c r="AF114" s="45" t="e">
        <f>+水洗化人口等!#REF!</f>
        <v>#REF!</v>
      </c>
      <c r="AG114" s="11">
        <v>114</v>
      </c>
    </row>
    <row r="115" spans="32:33" ht="12.75">
      <c r="AF115" s="45" t="e">
        <f>+水洗化人口等!#REF!</f>
        <v>#REF!</v>
      </c>
      <c r="AG115" s="11">
        <v>115</v>
      </c>
    </row>
    <row r="116" spans="32:33" ht="12.75">
      <c r="AF116" s="45" t="e">
        <f>+水洗化人口等!#REF!</f>
        <v>#REF!</v>
      </c>
      <c r="AG116" s="11">
        <v>116</v>
      </c>
    </row>
    <row r="117" spans="32:33" ht="12.75">
      <c r="AF117" s="45" t="e">
        <f>+水洗化人口等!#REF!</f>
        <v>#REF!</v>
      </c>
      <c r="AG117" s="11">
        <v>117</v>
      </c>
    </row>
    <row r="118" spans="32:33" ht="12.75">
      <c r="AF118" s="45" t="e">
        <f>+水洗化人口等!#REF!</f>
        <v>#REF!</v>
      </c>
      <c r="AG118" s="11">
        <v>118</v>
      </c>
    </row>
    <row r="119" spans="32:33" ht="12.75">
      <c r="AF119" s="45" t="e">
        <f>+水洗化人口等!#REF!</f>
        <v>#REF!</v>
      </c>
      <c r="AG119" s="11">
        <v>119</v>
      </c>
    </row>
    <row r="120" spans="32:33" ht="12.75">
      <c r="AF120" s="45" t="e">
        <f>+水洗化人口等!#REF!</f>
        <v>#REF!</v>
      </c>
      <c r="AG120" s="11">
        <v>120</v>
      </c>
    </row>
    <row r="121" spans="32:33" ht="12.75">
      <c r="AF121" s="45" t="e">
        <f>+水洗化人口等!#REF!</f>
        <v>#REF!</v>
      </c>
      <c r="AG121" s="11">
        <v>121</v>
      </c>
    </row>
    <row r="122" spans="32:33" ht="12.75">
      <c r="AF122" s="45" t="e">
        <f>+水洗化人口等!#REF!</f>
        <v>#REF!</v>
      </c>
      <c r="AG122" s="11">
        <v>122</v>
      </c>
    </row>
    <row r="123" spans="32:33" ht="12.75">
      <c r="AF123" s="45" t="e">
        <f>+水洗化人口等!#REF!</f>
        <v>#REF!</v>
      </c>
      <c r="AG123" s="11">
        <v>123</v>
      </c>
    </row>
    <row r="124" spans="32:33" ht="12.75">
      <c r="AF124" s="45" t="e">
        <f>+水洗化人口等!#REF!</f>
        <v>#REF!</v>
      </c>
      <c r="AG124" s="11">
        <v>124</v>
      </c>
    </row>
    <row r="125" spans="32:33" ht="12.75">
      <c r="AF125" s="45" t="e">
        <f>+水洗化人口等!#REF!</f>
        <v>#REF!</v>
      </c>
      <c r="AG125" s="11">
        <v>125</v>
      </c>
    </row>
    <row r="126" spans="32:33" ht="12.75">
      <c r="AF126" s="45" t="e">
        <f>+水洗化人口等!#REF!</f>
        <v>#REF!</v>
      </c>
      <c r="AG126" s="11">
        <v>126</v>
      </c>
    </row>
    <row r="127" spans="32:33" ht="12.75">
      <c r="AF127" s="45" t="e">
        <f>+水洗化人口等!#REF!</f>
        <v>#REF!</v>
      </c>
      <c r="AG127" s="11">
        <v>127</v>
      </c>
    </row>
    <row r="128" spans="32:33" ht="12.75">
      <c r="AF128" s="45" t="e">
        <f>+水洗化人口等!#REF!</f>
        <v>#REF!</v>
      </c>
      <c r="AG128" s="11">
        <v>128</v>
      </c>
    </row>
    <row r="129" spans="32:33" ht="12.75">
      <c r="AF129" s="45" t="e">
        <f>+水洗化人口等!#REF!</f>
        <v>#REF!</v>
      </c>
      <c r="AG129" s="11">
        <v>129</v>
      </c>
    </row>
    <row r="130" spans="32:33" ht="12.75">
      <c r="AF130" s="45" t="e">
        <f>+水洗化人口等!#REF!</f>
        <v>#REF!</v>
      </c>
      <c r="AG130" s="11">
        <v>130</v>
      </c>
    </row>
    <row r="131" spans="32:33" ht="12.75">
      <c r="AF131" s="45" t="e">
        <f>+水洗化人口等!#REF!</f>
        <v>#REF!</v>
      </c>
      <c r="AG131" s="11">
        <v>131</v>
      </c>
    </row>
    <row r="132" spans="32:33" ht="12.75">
      <c r="AF132" s="45" t="e">
        <f>+水洗化人口等!#REF!</f>
        <v>#REF!</v>
      </c>
      <c r="AG132" s="11">
        <v>132</v>
      </c>
    </row>
    <row r="133" spans="32:33" ht="12.75">
      <c r="AF133" s="45" t="e">
        <f>+水洗化人口等!#REF!</f>
        <v>#REF!</v>
      </c>
      <c r="AG133" s="11">
        <v>133</v>
      </c>
    </row>
    <row r="134" spans="32:33" ht="12.75">
      <c r="AF134" s="45" t="e">
        <f>+水洗化人口等!#REF!</f>
        <v>#REF!</v>
      </c>
      <c r="AG134" s="11">
        <v>134</v>
      </c>
    </row>
    <row r="135" spans="32:33" ht="12.75">
      <c r="AF135" s="45" t="e">
        <f>+水洗化人口等!#REF!</f>
        <v>#REF!</v>
      </c>
      <c r="AG135" s="11">
        <v>135</v>
      </c>
    </row>
    <row r="136" spans="32:33" ht="12.75">
      <c r="AF136" s="45" t="e">
        <f>+水洗化人口等!#REF!</f>
        <v>#REF!</v>
      </c>
      <c r="AG136" s="11">
        <v>136</v>
      </c>
    </row>
    <row r="137" spans="32:33" ht="12.75">
      <c r="AF137" s="45" t="e">
        <f>+水洗化人口等!#REF!</f>
        <v>#REF!</v>
      </c>
      <c r="AG137" s="11">
        <v>137</v>
      </c>
    </row>
    <row r="138" spans="32:33" ht="12.75">
      <c r="AF138" s="45" t="e">
        <f>+水洗化人口等!#REF!</f>
        <v>#REF!</v>
      </c>
      <c r="AG138" s="11">
        <v>138</v>
      </c>
    </row>
    <row r="139" spans="32:33" ht="12.75">
      <c r="AF139" s="45" t="e">
        <f>+水洗化人口等!#REF!</f>
        <v>#REF!</v>
      </c>
      <c r="AG139" s="11">
        <v>139</v>
      </c>
    </row>
    <row r="140" spans="32:33" ht="12.75">
      <c r="AF140" s="45" t="e">
        <f>+水洗化人口等!#REF!</f>
        <v>#REF!</v>
      </c>
      <c r="AG140" s="11">
        <v>140</v>
      </c>
    </row>
    <row r="141" spans="32:33" ht="12.75">
      <c r="AF141" s="45" t="e">
        <f>+水洗化人口等!#REF!</f>
        <v>#REF!</v>
      </c>
      <c r="AG141" s="11">
        <v>141</v>
      </c>
    </row>
    <row r="142" spans="32:33" ht="12.75">
      <c r="AF142" s="45" t="e">
        <f>+水洗化人口等!#REF!</f>
        <v>#REF!</v>
      </c>
      <c r="AG142" s="11">
        <v>142</v>
      </c>
    </row>
    <row r="143" spans="32:33" ht="12.75">
      <c r="AF143" s="45" t="e">
        <f>+水洗化人口等!#REF!</f>
        <v>#REF!</v>
      </c>
      <c r="AG143" s="11">
        <v>143</v>
      </c>
    </row>
    <row r="144" spans="32:33" ht="12.75">
      <c r="AF144" s="45" t="e">
        <f>+水洗化人口等!#REF!</f>
        <v>#REF!</v>
      </c>
      <c r="AG144" s="11">
        <v>144</v>
      </c>
    </row>
    <row r="145" spans="32:33" ht="12.75">
      <c r="AF145" s="45" t="e">
        <f>+水洗化人口等!#REF!</f>
        <v>#REF!</v>
      </c>
      <c r="AG145" s="11">
        <v>145</v>
      </c>
    </row>
    <row r="146" spans="32:33" ht="12.75">
      <c r="AF146" s="45" t="e">
        <f>+水洗化人口等!#REF!</f>
        <v>#REF!</v>
      </c>
      <c r="AG146" s="11">
        <v>146</v>
      </c>
    </row>
    <row r="147" spans="32:33" ht="12.75">
      <c r="AF147" s="45" t="e">
        <f>+水洗化人口等!#REF!</f>
        <v>#REF!</v>
      </c>
      <c r="AG147" s="11">
        <v>147</v>
      </c>
    </row>
    <row r="148" spans="32:33" ht="12.75">
      <c r="AF148" s="45" t="e">
        <f>+水洗化人口等!#REF!</f>
        <v>#REF!</v>
      </c>
      <c r="AG148" s="11">
        <v>148</v>
      </c>
    </row>
    <row r="149" spans="32:33" ht="12.75">
      <c r="AF149" s="45" t="e">
        <f>+水洗化人口等!#REF!</f>
        <v>#REF!</v>
      </c>
      <c r="AG149" s="11">
        <v>149</v>
      </c>
    </row>
    <row r="150" spans="32:33" ht="12.75">
      <c r="AF150" s="45" t="e">
        <f>+水洗化人口等!#REF!</f>
        <v>#REF!</v>
      </c>
      <c r="AG150" s="11">
        <v>150</v>
      </c>
    </row>
    <row r="151" spans="32:33" ht="12.75">
      <c r="AF151" s="45" t="e">
        <f>+水洗化人口等!#REF!</f>
        <v>#REF!</v>
      </c>
      <c r="AG151" s="11">
        <v>151</v>
      </c>
    </row>
    <row r="152" spans="32:33" ht="12.75">
      <c r="AF152" s="45" t="e">
        <f>+水洗化人口等!#REF!</f>
        <v>#REF!</v>
      </c>
      <c r="AG152" s="11">
        <v>152</v>
      </c>
    </row>
    <row r="153" spans="32:33" ht="12.75">
      <c r="AF153" s="45" t="e">
        <f>+水洗化人口等!#REF!</f>
        <v>#REF!</v>
      </c>
      <c r="AG153" s="11">
        <v>153</v>
      </c>
    </row>
    <row r="154" spans="32:33" ht="12.75">
      <c r="AF154" s="45" t="e">
        <f>+水洗化人口等!#REF!</f>
        <v>#REF!</v>
      </c>
      <c r="AG154" s="11">
        <v>154</v>
      </c>
    </row>
    <row r="155" spans="32:33" ht="12.75">
      <c r="AF155" s="45" t="e">
        <f>+水洗化人口等!#REF!</f>
        <v>#REF!</v>
      </c>
      <c r="AG155" s="11">
        <v>155</v>
      </c>
    </row>
    <row r="156" spans="32:33" ht="12.75">
      <c r="AF156" s="45" t="e">
        <f>+水洗化人口等!#REF!</f>
        <v>#REF!</v>
      </c>
      <c r="AG156" s="11">
        <v>156</v>
      </c>
    </row>
    <row r="157" spans="32:33" ht="12.75">
      <c r="AF157" s="45" t="e">
        <f>+水洗化人口等!#REF!</f>
        <v>#REF!</v>
      </c>
      <c r="AG157" s="11">
        <v>157</v>
      </c>
    </row>
    <row r="158" spans="32:33" ht="12.75">
      <c r="AF158" s="45" t="e">
        <f>+水洗化人口等!#REF!</f>
        <v>#REF!</v>
      </c>
      <c r="AG158" s="11">
        <v>158</v>
      </c>
    </row>
    <row r="159" spans="32:33" ht="12.75">
      <c r="AF159" s="45" t="e">
        <f>+水洗化人口等!#REF!</f>
        <v>#REF!</v>
      </c>
      <c r="AG159" s="11">
        <v>159</v>
      </c>
    </row>
    <row r="160" spans="32:33" ht="12.75">
      <c r="AF160" s="45" t="e">
        <f>+水洗化人口等!#REF!</f>
        <v>#REF!</v>
      </c>
      <c r="AG160" s="11">
        <v>160</v>
      </c>
    </row>
    <row r="161" spans="32:33" ht="12.75">
      <c r="AF161" s="45" t="e">
        <f>+水洗化人口等!#REF!</f>
        <v>#REF!</v>
      </c>
      <c r="AG161" s="11">
        <v>161</v>
      </c>
    </row>
    <row r="162" spans="32:33" ht="12.75">
      <c r="AF162" s="45" t="e">
        <f>+水洗化人口等!#REF!</f>
        <v>#REF!</v>
      </c>
      <c r="AG162" s="11">
        <v>162</v>
      </c>
    </row>
    <row r="163" spans="32:33" ht="12.75">
      <c r="AF163" s="45" t="e">
        <f>+水洗化人口等!#REF!</f>
        <v>#REF!</v>
      </c>
      <c r="AG163" s="11">
        <v>163</v>
      </c>
    </row>
    <row r="164" spans="32:33" ht="12.75">
      <c r="AF164" s="45" t="e">
        <f>+水洗化人口等!#REF!</f>
        <v>#REF!</v>
      </c>
      <c r="AG164" s="11">
        <v>164</v>
      </c>
    </row>
    <row r="165" spans="32:33" ht="12.75">
      <c r="AF165" s="45" t="e">
        <f>+水洗化人口等!#REF!</f>
        <v>#REF!</v>
      </c>
      <c r="AG165" s="11">
        <v>165</v>
      </c>
    </row>
    <row r="166" spans="32:33" ht="12.75">
      <c r="AF166" s="45" t="e">
        <f>+水洗化人口等!#REF!</f>
        <v>#REF!</v>
      </c>
      <c r="AG166" s="11">
        <v>166</v>
      </c>
    </row>
    <row r="167" spans="32:33" ht="12.75">
      <c r="AF167" s="45" t="e">
        <f>+水洗化人口等!#REF!</f>
        <v>#REF!</v>
      </c>
      <c r="AG167" s="11">
        <v>167</v>
      </c>
    </row>
    <row r="168" spans="32:33" ht="12.75">
      <c r="AF168" s="45" t="e">
        <f>+水洗化人口等!#REF!</f>
        <v>#REF!</v>
      </c>
      <c r="AG168" s="11">
        <v>168</v>
      </c>
    </row>
    <row r="169" spans="32:33" ht="12.75">
      <c r="AF169" s="45" t="e">
        <f>+水洗化人口等!#REF!</f>
        <v>#REF!</v>
      </c>
      <c r="AG169" s="11">
        <v>169</v>
      </c>
    </row>
    <row r="170" spans="32:33" ht="12.75">
      <c r="AF170" s="45" t="e">
        <f>+水洗化人口等!#REF!</f>
        <v>#REF!</v>
      </c>
      <c r="AG170" s="11">
        <v>170</v>
      </c>
    </row>
    <row r="171" spans="32:33" ht="12.75">
      <c r="AF171" s="45" t="e">
        <f>+水洗化人口等!#REF!</f>
        <v>#REF!</v>
      </c>
      <c r="AG171" s="11">
        <v>171</v>
      </c>
    </row>
    <row r="172" spans="32:33" ht="12.75">
      <c r="AF172" s="45" t="e">
        <f>+水洗化人口等!#REF!</f>
        <v>#REF!</v>
      </c>
      <c r="AG172" s="11">
        <v>172</v>
      </c>
    </row>
    <row r="173" spans="32:33" ht="12.75">
      <c r="AF173" s="45" t="e">
        <f>+水洗化人口等!#REF!</f>
        <v>#REF!</v>
      </c>
      <c r="AG173" s="11">
        <v>173</v>
      </c>
    </row>
    <row r="174" spans="32:33" ht="12.75">
      <c r="AF174" s="45" t="e">
        <f>+水洗化人口等!#REF!</f>
        <v>#REF!</v>
      </c>
      <c r="AG174" s="11">
        <v>174</v>
      </c>
    </row>
    <row r="175" spans="32:33" ht="12.75">
      <c r="AF175" s="45" t="e">
        <f>+水洗化人口等!#REF!</f>
        <v>#REF!</v>
      </c>
      <c r="AG175" s="11">
        <v>175</v>
      </c>
    </row>
    <row r="176" spans="32:33" ht="12.75">
      <c r="AF176" s="45" t="e">
        <f>+水洗化人口等!#REF!</f>
        <v>#REF!</v>
      </c>
      <c r="AG176" s="11">
        <v>176</v>
      </c>
    </row>
    <row r="177" spans="32:33" ht="12.75">
      <c r="AF177" s="45" t="e">
        <f>+水洗化人口等!#REF!</f>
        <v>#REF!</v>
      </c>
      <c r="AG177" s="11">
        <v>177</v>
      </c>
    </row>
    <row r="178" spans="32:33" ht="12.75">
      <c r="AF178" s="45" t="e">
        <f>+水洗化人口等!#REF!</f>
        <v>#REF!</v>
      </c>
      <c r="AG178" s="11">
        <v>178</v>
      </c>
    </row>
    <row r="179" spans="32:33" ht="12.75">
      <c r="AF179" s="45" t="e">
        <f>+水洗化人口等!#REF!</f>
        <v>#REF!</v>
      </c>
      <c r="AG179" s="11">
        <v>179</v>
      </c>
    </row>
    <row r="180" spans="32:33" ht="12.75">
      <c r="AF180" s="45" t="e">
        <f>+水洗化人口等!#REF!</f>
        <v>#REF!</v>
      </c>
      <c r="AG180" s="11">
        <v>180</v>
      </c>
    </row>
    <row r="181" spans="32:33" ht="12.75">
      <c r="AF181" s="45" t="e">
        <f>+水洗化人口等!#REF!</f>
        <v>#REF!</v>
      </c>
      <c r="AG181" s="11">
        <v>181</v>
      </c>
    </row>
    <row r="182" spans="32:33" ht="12.75">
      <c r="AF182" s="45" t="e">
        <f>+水洗化人口等!#REF!</f>
        <v>#REF!</v>
      </c>
      <c r="AG182" s="11">
        <v>182</v>
      </c>
    </row>
    <row r="183" spans="32:33" ht="12.75">
      <c r="AF183" s="45" t="e">
        <f>+水洗化人口等!#REF!</f>
        <v>#REF!</v>
      </c>
      <c r="AG183" s="11">
        <v>183</v>
      </c>
    </row>
    <row r="184" spans="32:33" ht="12.75">
      <c r="AF184" s="45" t="e">
        <f>+水洗化人口等!#REF!</f>
        <v>#REF!</v>
      </c>
      <c r="AG184" s="11">
        <v>184</v>
      </c>
    </row>
    <row r="185" spans="32:33" ht="12.75">
      <c r="AF185" s="45" t="e">
        <f>+水洗化人口等!#REF!</f>
        <v>#REF!</v>
      </c>
      <c r="AG185" s="11">
        <v>185</v>
      </c>
    </row>
    <row r="186" spans="32:33" ht="12.75">
      <c r="AF186" s="45" t="e">
        <f>+水洗化人口等!#REF!</f>
        <v>#REF!</v>
      </c>
      <c r="AG186" s="11">
        <v>186</v>
      </c>
    </row>
    <row r="187" spans="32:33" ht="12.75">
      <c r="AF187" s="45" t="e">
        <f>+水洗化人口等!#REF!</f>
        <v>#REF!</v>
      </c>
      <c r="AG187" s="11">
        <v>187</v>
      </c>
    </row>
    <row r="188" spans="32:33" ht="12.75">
      <c r="AF188" s="45" t="e">
        <f>+水洗化人口等!#REF!</f>
        <v>#REF!</v>
      </c>
      <c r="AG188" s="11">
        <v>188</v>
      </c>
    </row>
    <row r="189" spans="32:33" ht="12.75">
      <c r="AF189" s="45" t="e">
        <f>+水洗化人口等!#REF!</f>
        <v>#REF!</v>
      </c>
      <c r="AG189" s="11">
        <v>189</v>
      </c>
    </row>
    <row r="190" spans="32:33" ht="12.75">
      <c r="AF190" s="45" t="e">
        <f>+水洗化人口等!#REF!</f>
        <v>#REF!</v>
      </c>
      <c r="AG190" s="11">
        <v>190</v>
      </c>
    </row>
    <row r="191" spans="32:33" ht="12.75">
      <c r="AF191" s="45" t="e">
        <f>+水洗化人口等!#REF!</f>
        <v>#REF!</v>
      </c>
      <c r="AG191" s="11">
        <v>191</v>
      </c>
    </row>
    <row r="192" spans="32:33" ht="12.75">
      <c r="AF192" s="45" t="e">
        <f>+水洗化人口等!#REF!</f>
        <v>#REF!</v>
      </c>
      <c r="AG192" s="11">
        <v>192</v>
      </c>
    </row>
    <row r="193" spans="32:33" ht="12.75">
      <c r="AF193" s="45" t="e">
        <f>+水洗化人口等!#REF!</f>
        <v>#REF!</v>
      </c>
      <c r="AG193" s="11">
        <v>193</v>
      </c>
    </row>
    <row r="194" spans="32:33" ht="12.75">
      <c r="AF194" s="45" t="e">
        <f>+水洗化人口等!#REF!</f>
        <v>#REF!</v>
      </c>
      <c r="AG194" s="11">
        <v>194</v>
      </c>
    </row>
    <row r="195" spans="32:33" ht="12.75">
      <c r="AF195" s="45" t="e">
        <f>+水洗化人口等!#REF!</f>
        <v>#REF!</v>
      </c>
      <c r="AG195" s="11">
        <v>195</v>
      </c>
    </row>
    <row r="196" spans="32:33" ht="12.75">
      <c r="AF196" s="45" t="e">
        <f>+水洗化人口等!#REF!</f>
        <v>#REF!</v>
      </c>
      <c r="AG196" s="11">
        <v>196</v>
      </c>
    </row>
    <row r="197" spans="32:33" ht="12.75">
      <c r="AF197" s="45" t="e">
        <f>+水洗化人口等!#REF!</f>
        <v>#REF!</v>
      </c>
      <c r="AG197" s="11">
        <v>197</v>
      </c>
    </row>
    <row r="198" spans="32:33" ht="12.75">
      <c r="AF198" s="45" t="e">
        <f>+水洗化人口等!#REF!</f>
        <v>#REF!</v>
      </c>
      <c r="AG198" s="11">
        <v>198</v>
      </c>
    </row>
    <row r="199" spans="32:33" ht="12.75">
      <c r="AF199" s="45" t="e">
        <f>+水洗化人口等!#REF!</f>
        <v>#REF!</v>
      </c>
      <c r="AG199" s="11">
        <v>199</v>
      </c>
    </row>
    <row r="200" spans="32:33" ht="12.75">
      <c r="AF200" s="45" t="e">
        <f>+水洗化人口等!#REF!</f>
        <v>#REF!</v>
      </c>
      <c r="AG200" s="11">
        <v>200</v>
      </c>
    </row>
    <row r="201" spans="32:33" ht="12.75">
      <c r="AF201" s="45" t="e">
        <f>+水洗化人口等!#REF!</f>
        <v>#REF!</v>
      </c>
      <c r="AG201" s="11">
        <v>201</v>
      </c>
    </row>
    <row r="202" spans="32:33" ht="12.75">
      <c r="AF202" s="45" t="e">
        <f>+水洗化人口等!#REF!</f>
        <v>#REF!</v>
      </c>
      <c r="AG202" s="11">
        <v>202</v>
      </c>
    </row>
    <row r="203" spans="32:33" ht="12.75">
      <c r="AF203" s="45" t="e">
        <f>+水洗化人口等!#REF!</f>
        <v>#REF!</v>
      </c>
      <c r="AG203" s="11">
        <v>203</v>
      </c>
    </row>
    <row r="204" spans="32:33" ht="12.75">
      <c r="AF204" s="45" t="e">
        <f>+水洗化人口等!#REF!</f>
        <v>#REF!</v>
      </c>
      <c r="AG204" s="11">
        <v>204</v>
      </c>
    </row>
    <row r="205" spans="32:33" ht="12.75">
      <c r="AF205" s="45" t="e">
        <f>+水洗化人口等!#REF!</f>
        <v>#REF!</v>
      </c>
      <c r="AG205" s="11">
        <v>205</v>
      </c>
    </row>
    <row r="206" spans="32:33" ht="12.75">
      <c r="AF206" s="45" t="e">
        <f>+水洗化人口等!#REF!</f>
        <v>#REF!</v>
      </c>
      <c r="AG206" s="11">
        <v>206</v>
      </c>
    </row>
    <row r="207" spans="32:33" ht="12.75">
      <c r="AF207" s="45" t="str">
        <f>+'水洗化人口等'!B8</f>
        <v>45201</v>
      </c>
      <c r="AG207" s="11">
        <v>207</v>
      </c>
    </row>
    <row r="208" spans="32:33" ht="12.75">
      <c r="AF208" s="45" t="str">
        <f>+'水洗化人口等'!B9</f>
        <v>45202</v>
      </c>
      <c r="AG208" s="11">
        <v>208</v>
      </c>
    </row>
    <row r="209" spans="32:33" ht="12.75">
      <c r="AF209" s="45" t="str">
        <f>+'水洗化人口等'!B10</f>
        <v>45203</v>
      </c>
      <c r="AG209" s="11">
        <v>209</v>
      </c>
    </row>
    <row r="210" spans="32:33" ht="12.75">
      <c r="AF210" s="45" t="str">
        <f>+'水洗化人口等'!B11</f>
        <v>45204</v>
      </c>
      <c r="AG210" s="11">
        <v>210</v>
      </c>
    </row>
    <row r="211" spans="32:33" ht="12.75">
      <c r="AF211" s="45" t="str">
        <f>+'水洗化人口等'!B12</f>
        <v>45205</v>
      </c>
      <c r="AG211" s="11">
        <v>211</v>
      </c>
    </row>
    <row r="212" spans="32:33" ht="12.75">
      <c r="AF212" s="45" t="str">
        <f>+'水洗化人口等'!B13</f>
        <v>45206</v>
      </c>
      <c r="AG212" s="11">
        <v>212</v>
      </c>
    </row>
    <row r="213" spans="32:33" ht="12.75">
      <c r="AF213" s="45" t="str">
        <f>+'水洗化人口等'!B14</f>
        <v>45207</v>
      </c>
      <c r="AG213" s="11">
        <v>213</v>
      </c>
    </row>
    <row r="214" spans="32:33" ht="12.75">
      <c r="AF214" s="45" t="str">
        <f>+'水洗化人口等'!B15</f>
        <v>45208</v>
      </c>
      <c r="AG214" s="11">
        <v>214</v>
      </c>
    </row>
    <row r="215" spans="32:33" ht="12.75">
      <c r="AF215" s="45" t="str">
        <f>+'水洗化人口等'!B16</f>
        <v>45209</v>
      </c>
      <c r="AG215" s="11">
        <v>215</v>
      </c>
    </row>
    <row r="216" spans="32:33" ht="12.75">
      <c r="AF216" s="45" t="str">
        <f>+'水洗化人口等'!B17</f>
        <v>45341</v>
      </c>
      <c r="AG216" s="11">
        <v>216</v>
      </c>
    </row>
    <row r="217" spans="32:33" ht="12.75">
      <c r="AF217" s="45" t="str">
        <f>+'水洗化人口等'!B18</f>
        <v>45361</v>
      </c>
      <c r="AG217" s="11">
        <v>217</v>
      </c>
    </row>
    <row r="218" spans="32:33" ht="12.75">
      <c r="AF218" s="45" t="str">
        <f>+'水洗化人口等'!B19</f>
        <v>45382</v>
      </c>
      <c r="AG218" s="11">
        <v>218</v>
      </c>
    </row>
    <row r="219" spans="32:33" ht="12.75">
      <c r="AF219" s="45" t="str">
        <f>+'水洗化人口等'!B20</f>
        <v>45383</v>
      </c>
      <c r="AG219" s="11">
        <v>219</v>
      </c>
    </row>
    <row r="220" spans="32:33" ht="12.75">
      <c r="AF220" s="45" t="str">
        <f>+'水洗化人口等'!B21</f>
        <v>45401</v>
      </c>
      <c r="AG220" s="11">
        <v>220</v>
      </c>
    </row>
    <row r="221" spans="32:33" ht="12.75">
      <c r="AF221" s="45" t="str">
        <f>+'水洗化人口等'!B22</f>
        <v>45402</v>
      </c>
      <c r="AG221" s="11">
        <v>221</v>
      </c>
    </row>
    <row r="222" spans="32:33" ht="12.75">
      <c r="AF222" s="45" t="str">
        <f>+'水洗化人口等'!B23</f>
        <v>45403</v>
      </c>
      <c r="AG222" s="11">
        <v>222</v>
      </c>
    </row>
    <row r="223" spans="32:33" ht="12.75">
      <c r="AF223" s="45" t="str">
        <f>+'水洗化人口等'!B24</f>
        <v>45404</v>
      </c>
      <c r="AG223" s="11">
        <v>223</v>
      </c>
    </row>
    <row r="224" spans="32:33" ht="12.75">
      <c r="AF224" s="45" t="str">
        <f>+'水洗化人口等'!B25</f>
        <v>45405</v>
      </c>
      <c r="AG224" s="11">
        <v>224</v>
      </c>
    </row>
    <row r="225" spans="32:33" ht="12.75">
      <c r="AF225" s="45" t="str">
        <f>+'水洗化人口等'!B26</f>
        <v>45406</v>
      </c>
      <c r="AG225" s="11">
        <v>225</v>
      </c>
    </row>
    <row r="226" spans="32:33" ht="12.75">
      <c r="AF226" s="45" t="str">
        <f>+'水洗化人口等'!B27</f>
        <v>45421</v>
      </c>
      <c r="AG226" s="11">
        <v>226</v>
      </c>
    </row>
    <row r="227" spans="32:33" ht="12.75">
      <c r="AF227" s="45" t="str">
        <f>+'水洗化人口等'!B28</f>
        <v>45429</v>
      </c>
      <c r="AG227" s="11">
        <v>227</v>
      </c>
    </row>
    <row r="228" spans="32:33" ht="12.75">
      <c r="AF228" s="45" t="str">
        <f>+'水洗化人口等'!B29</f>
        <v>45430</v>
      </c>
      <c r="AG228" s="11">
        <v>228</v>
      </c>
    </row>
    <row r="229" spans="32:33" ht="12.75">
      <c r="AF229" s="45" t="str">
        <f>+'水洗化人口等'!B30</f>
        <v>45431</v>
      </c>
      <c r="AG229" s="11">
        <v>229</v>
      </c>
    </row>
    <row r="230" spans="32:33" ht="12.75">
      <c r="AF230" s="45" t="str">
        <f>+'水洗化人口等'!B31</f>
        <v>45441</v>
      </c>
      <c r="AG230" s="11">
        <v>230</v>
      </c>
    </row>
    <row r="231" spans="32:33" ht="12.75">
      <c r="AF231" s="45" t="str">
        <f>+'水洗化人口等'!B32</f>
        <v>45442</v>
      </c>
      <c r="AG231" s="11">
        <v>231</v>
      </c>
    </row>
    <row r="232" spans="32:33" ht="12.75">
      <c r="AF232" s="45" t="str">
        <f>+'水洗化人口等'!B33</f>
        <v>45443</v>
      </c>
      <c r="AG232" s="11">
        <v>232</v>
      </c>
    </row>
    <row r="233" spans="32:33" ht="12.75">
      <c r="AF233" s="45">
        <f>+'水洗化人口等'!B34</f>
        <v>0</v>
      </c>
      <c r="AG233" s="11">
        <v>233</v>
      </c>
    </row>
    <row r="234" spans="32:33" ht="12.75">
      <c r="AF234" s="45">
        <f>+'水洗化人口等'!B35</f>
        <v>0</v>
      </c>
      <c r="AG234" s="11">
        <v>234</v>
      </c>
    </row>
    <row r="235" spans="32:33" ht="12.75">
      <c r="AF235" s="45">
        <f>+'水洗化人口等'!B36</f>
        <v>0</v>
      </c>
      <c r="AG235" s="11">
        <v>235</v>
      </c>
    </row>
    <row r="236" spans="32:33" ht="12.75">
      <c r="AF236" s="45">
        <f>+'水洗化人口等'!B37</f>
        <v>0</v>
      </c>
      <c r="AG236" s="11">
        <v>236</v>
      </c>
    </row>
    <row r="237" spans="32:33" ht="12.75">
      <c r="AF237" s="45">
        <f>+'水洗化人口等'!B38</f>
        <v>0</v>
      </c>
      <c r="AG237" s="11">
        <v>237</v>
      </c>
    </row>
    <row r="238" spans="32:33" ht="12.75">
      <c r="AF238" s="45">
        <f>+'水洗化人口等'!B39</f>
        <v>0</v>
      </c>
      <c r="AG238" s="11">
        <v>238</v>
      </c>
    </row>
    <row r="239" spans="32:33" ht="12.75">
      <c r="AF239" s="45">
        <f>+'水洗化人口等'!B40</f>
        <v>0</v>
      </c>
      <c r="AG239" s="11">
        <v>239</v>
      </c>
    </row>
    <row r="240" spans="32:33" ht="12.75">
      <c r="AF240" s="45">
        <f>+'水洗化人口等'!B41</f>
        <v>0</v>
      </c>
      <c r="AG240" s="11">
        <v>240</v>
      </c>
    </row>
    <row r="241" spans="32:33" ht="12.75">
      <c r="AF241" s="45">
        <f>+'水洗化人口等'!B42</f>
        <v>0</v>
      </c>
      <c r="AG241" s="11">
        <v>241</v>
      </c>
    </row>
    <row r="242" spans="32:33" ht="12.75">
      <c r="AF242" s="45">
        <f>+'水洗化人口等'!B43</f>
        <v>0</v>
      </c>
      <c r="AG242" s="11">
        <v>242</v>
      </c>
    </row>
    <row r="243" spans="32:33" ht="12.75">
      <c r="AF243" s="45">
        <f>+'水洗化人口等'!B44</f>
        <v>0</v>
      </c>
      <c r="AG243" s="11">
        <v>243</v>
      </c>
    </row>
    <row r="244" spans="32:33" ht="12.75">
      <c r="AF244" s="45">
        <f>+'水洗化人口等'!B45</f>
        <v>0</v>
      </c>
      <c r="AG244" s="11">
        <v>244</v>
      </c>
    </row>
    <row r="245" spans="32:33" ht="12.75">
      <c r="AF245" s="45">
        <f>+'水洗化人口等'!B46</f>
        <v>0</v>
      </c>
      <c r="AG245" s="11">
        <v>245</v>
      </c>
    </row>
    <row r="246" spans="32:33" ht="12.75">
      <c r="AF246" s="45">
        <f>+'水洗化人口等'!B47</f>
        <v>0</v>
      </c>
      <c r="AG246" s="11">
        <v>246</v>
      </c>
    </row>
    <row r="247" spans="32:33" ht="12.75">
      <c r="AF247" s="45">
        <f>+'水洗化人口等'!B48</f>
        <v>0</v>
      </c>
      <c r="AG247" s="11">
        <v>247</v>
      </c>
    </row>
    <row r="248" spans="32:33" ht="12.75">
      <c r="AF248" s="45">
        <f>+'水洗化人口等'!B49</f>
        <v>0</v>
      </c>
      <c r="AG248" s="11">
        <v>248</v>
      </c>
    </row>
    <row r="249" spans="32:33" ht="12.75">
      <c r="AF249" s="45">
        <f>+'水洗化人口等'!B50</f>
        <v>0</v>
      </c>
      <c r="AG249" s="11">
        <v>249</v>
      </c>
    </row>
    <row r="250" spans="32:33" ht="12.7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2017-02-02T03:15:37Z</dcterms:modified>
  <cp:category/>
  <cp:version/>
  <cp:contentType/>
  <cp:contentStatus/>
</cp:coreProperties>
</file>