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state="hidden" r:id="rId7"/>
    <sheet name="処理業者と従業員数" sheetId="8" r:id="rId8"/>
  </sheets>
  <definedNames>
    <definedName name="_xlnm._FilterDatabase" localSheetId="7" hidden="1">'処理業者と従業員数'!$A$6:$J$46</definedName>
    <definedName name="_xlnm.Print_Area" localSheetId="5">'委託許可件数（市町村）'!$2:$46</definedName>
    <definedName name="_xlnm.Print_Area" localSheetId="6">'委託許可件数（組合）'!$2:$16</definedName>
    <definedName name="_xlnm.Print_Area" localSheetId="3">'収集運搬機材（市町村）'!$2:$46</definedName>
    <definedName name="_xlnm.Print_Area" localSheetId="4">'収集運搬機材（組合）'!$2:$16</definedName>
    <definedName name="_xlnm.Print_Area" localSheetId="7">'処理業者と従業員数'!$2:$46</definedName>
    <definedName name="_xlnm.Print_Area" localSheetId="0">'組合状況'!$2:$16</definedName>
    <definedName name="_xlnm.Print_Area" localSheetId="1">'廃棄物処理従事職員数（市町村）'!$2:$46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<sst xmlns="http://schemas.openxmlformats.org/spreadsheetml/2006/main" count="1205" uniqueCount="186">
  <si>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</si>
  <si>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</si>
  <si>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</si>
  <si>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</si>
  <si>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</si>
  <si>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</si>
  <si>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</si>
  <si>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</si>
  <si>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</si>
  <si>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</si>
  <si>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</si>
  <si>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</si>
  <si>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</si>
  <si>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</si>
  <si>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</si>
  <si>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</si>
  <si>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</si>
  <si>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</si>
  <si>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</si>
  <si>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</si>
  <si>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</si>
  <si>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</si>
  <si>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</si>
  <si>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</si>
  <si>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</si>
  <si>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</si>
  <si>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</si>
  <si>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</si>
  <si>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</si>
  <si>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</si>
  <si>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</si>
  <si>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</si>
  <si>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</si>
  <si>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</si>
  <si>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</si>
  <si>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</si>
  <si>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</si>
  <si>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</si>
  <si>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</si>
  <si>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</si>
  <si>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</si>
  <si>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</si>
  <si>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</si>
  <si>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</si>
  <si>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</si>
  <si>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</si>
  <si>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</si>
  <si>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</si>
  <si>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</si>
  <si>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</si>
  <si>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</si>
  <si>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</si>
  <si>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</si>
  <si>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</si>
  <si>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</si>
  <si>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</si>
  <si>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</si>
  <si>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</si>
  <si>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</si>
  <si>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</si>
  <si>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</si>
  <si>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</si>
  <si>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</si>
  <si>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</si>
  <si>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</si>
  <si>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</si>
  <si>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</si>
  <si>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</si>
  <si>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</si>
  <si>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</si>
  <si>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</si>
  <si>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</si>
  <si>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</si>
  <si>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</si>
  <si>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</si>
  <si>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</si>
  <si>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</si>
  <si>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</si>
  <si>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</si>
  <si>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奈良県</t>
  </si>
  <si>
    <t>29000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</si>
  <si>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</si>
  <si>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</si>
  <si>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</si>
  <si>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</si>
  <si>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</si>
  <si>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</si>
  <si>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</si>
  <si>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</si>
  <si>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</si>
  <si>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</si>
  <si>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</si>
  <si>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</si>
  <si>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</si>
  <si>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</si>
  <si>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</si>
  <si>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</si>
  <si>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</si>
  <si>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</si>
  <si>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</si>
  <si>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</si>
  <si>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</si>
  <si>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</si>
  <si>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</si>
  <si>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</si>
  <si>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</si>
  <si>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</si>
  <si>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</si>
  <si>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</si>
  <si>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</si>
  <si>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</si>
  <si>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</si>
  <si>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</si>
  <si>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</si>
  <si>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</si>
  <si>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</si>
  <si>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</si>
  <si>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</si>
  <si>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</si>
  <si>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</si>
  <si>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</si>
  <si>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</si>
  <si>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</si>
  <si>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</si>
  <si>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</si>
  <si>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</si>
  <si>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</si>
  <si>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</si>
  <si>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</si>
  <si>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</si>
  <si>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</si>
  <si>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</si>
  <si>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</si>
  <si>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</si>
  <si>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</si>
  <si>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</si>
  <si>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</si>
  <si>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</si>
  <si>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</si>
  <si>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</si>
  <si>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</si>
  <si>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</si>
  <si>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</si>
  <si>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</si>
  <si>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</si>
  <si>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</si>
  <si>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</si>
  <si>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</si>
  <si>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</si>
  <si>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</si>
  <si>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</si>
  <si>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</si>
  <si>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</si>
  <si>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</si>
  <si>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</si>
  <si>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</si>
  <si>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</si>
  <si>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</si>
  <si>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</si>
  <si>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</si>
  <si>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</si>
  <si>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</si>
  <si>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</si>
  <si>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</si>
  <si>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</si>
  <si>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29809</t>
  </si>
  <si>
    <t>奈良県葛城地区清掃事務組合</t>
  </si>
  <si>
    <t>○</t>
  </si>
  <si>
    <t>29810</t>
  </si>
  <si>
    <t>宇陀衛生一部事務組合</t>
  </si>
  <si>
    <t>29453</t>
  </si>
  <si>
    <t>東吉野村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</si>
  <si>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</si>
  <si>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</si>
  <si>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</si>
  <si>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</si>
  <si>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</si>
  <si>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</si>
  <si>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</si>
  <si>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</si>
  <si>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</si>
  <si>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</si>
  <si>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</si>
  <si>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</si>
  <si>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29852</t>
  </si>
  <si>
    <t>やまと広域環境衛生事務組合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</si>
</sst>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6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3</v>
      </c>
      <c r="E7" s="72">
        <f t="shared" si="0"/>
        <v>4</v>
      </c>
      <c r="F7" s="72">
        <f t="shared" si="0"/>
        <v>5</v>
      </c>
      <c r="G7" s="72">
        <f t="shared" si="0"/>
        <v>1</v>
      </c>
      <c r="H7" s="72">
        <f t="shared" si="0"/>
        <v>0</v>
      </c>
      <c r="I7" s="72">
        <f t="shared" si="0"/>
        <v>1</v>
      </c>
      <c r="J7" s="72">
        <f t="shared" si="0"/>
        <v>2</v>
      </c>
      <c r="K7" s="72">
        <f t="shared" si="0"/>
        <v>1</v>
      </c>
      <c r="L7" s="72">
        <f t="shared" si="0"/>
        <v>0</v>
      </c>
      <c r="M7" s="72">
        <f t="shared" si="0"/>
        <v>5</v>
      </c>
      <c r="N7" s="72">
        <f t="shared" si="0"/>
        <v>1</v>
      </c>
      <c r="O7" s="72">
        <f t="shared" si="0"/>
        <v>4</v>
      </c>
      <c r="P7" s="72">
        <f t="shared" si="0"/>
        <v>2</v>
      </c>
      <c r="Q7" s="72">
        <f t="shared" si="0"/>
        <v>1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6</v>
      </c>
      <c r="AA7" s="72">
        <f t="shared" si="1"/>
        <v>6</v>
      </c>
      <c r="AB7" s="72">
        <f t="shared" si="1"/>
        <v>3</v>
      </c>
      <c r="AC7" s="72">
        <f t="shared" si="1"/>
        <v>3</v>
      </c>
      <c r="AD7" s="72">
        <f t="shared" si="1"/>
        <v>2</v>
      </c>
      <c r="AE7" s="72">
        <f t="shared" si="1"/>
        <v>2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165</v>
      </c>
      <c r="C8" s="62" t="s">
        <v>166</v>
      </c>
      <c r="D8" s="62" t="s">
        <v>167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167</v>
      </c>
      <c r="O8" s="62" t="s">
        <v>167</v>
      </c>
      <c r="P8" s="62" t="s">
        <v>167</v>
      </c>
      <c r="Q8" s="62"/>
      <c r="R8" s="62"/>
      <c r="S8" s="62"/>
      <c r="T8" s="62"/>
      <c r="U8" s="62">
        <v>8</v>
      </c>
      <c r="V8" s="68" t="s">
        <v>91</v>
      </c>
      <c r="W8" s="62" t="s">
        <v>92</v>
      </c>
      <c r="X8" s="68" t="s">
        <v>103</v>
      </c>
      <c r="Y8" s="62" t="s">
        <v>104</v>
      </c>
      <c r="Z8" s="68" t="s">
        <v>107</v>
      </c>
      <c r="AA8" s="62" t="s">
        <v>108</v>
      </c>
      <c r="AB8" s="68" t="s">
        <v>109</v>
      </c>
      <c r="AC8" s="62" t="s">
        <v>110</v>
      </c>
      <c r="AD8" s="68" t="s">
        <v>137</v>
      </c>
      <c r="AE8" s="62" t="s">
        <v>138</v>
      </c>
      <c r="AF8" s="68" t="s">
        <v>139</v>
      </c>
      <c r="AG8" s="62" t="s">
        <v>140</v>
      </c>
      <c r="AH8" s="68" t="s">
        <v>141</v>
      </c>
      <c r="AI8" s="62" t="s">
        <v>142</v>
      </c>
      <c r="AJ8" s="68" t="s">
        <v>143</v>
      </c>
      <c r="AK8" s="62" t="s">
        <v>144</v>
      </c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168</v>
      </c>
      <c r="C9" s="62" t="s">
        <v>169</v>
      </c>
      <c r="D9" s="62" t="s">
        <v>167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167</v>
      </c>
      <c r="P9" s="62" t="s">
        <v>167</v>
      </c>
      <c r="Q9" s="62"/>
      <c r="R9" s="62"/>
      <c r="S9" s="62"/>
      <c r="T9" s="62"/>
      <c r="U9" s="62">
        <v>4</v>
      </c>
      <c r="V9" s="68" t="s">
        <v>111</v>
      </c>
      <c r="W9" s="62" t="s">
        <v>112</v>
      </c>
      <c r="X9" s="68" t="s">
        <v>129</v>
      </c>
      <c r="Y9" s="62" t="s">
        <v>130</v>
      </c>
      <c r="Z9" s="68" t="s">
        <v>131</v>
      </c>
      <c r="AA9" s="62" t="s">
        <v>132</v>
      </c>
      <c r="AB9" s="68" t="s">
        <v>170</v>
      </c>
      <c r="AC9" s="62" t="s">
        <v>171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172</v>
      </c>
      <c r="C10" s="62" t="s">
        <v>173</v>
      </c>
      <c r="D10" s="62"/>
      <c r="E10" s="62" t="s">
        <v>167</v>
      </c>
      <c r="F10" s="62"/>
      <c r="G10" s="62"/>
      <c r="H10" s="62"/>
      <c r="I10" s="62"/>
      <c r="J10" s="62"/>
      <c r="K10" s="62"/>
      <c r="L10" s="62"/>
      <c r="M10" s="62"/>
      <c r="N10" s="62"/>
      <c r="O10" s="62" t="s">
        <v>167</v>
      </c>
      <c r="P10" s="62"/>
      <c r="Q10" s="62"/>
      <c r="R10" s="62"/>
      <c r="S10" s="62"/>
      <c r="T10" s="62"/>
      <c r="U10" s="62">
        <v>2</v>
      </c>
      <c r="V10" s="68" t="s">
        <v>159</v>
      </c>
      <c r="W10" s="62" t="s">
        <v>160</v>
      </c>
      <c r="X10" s="68" t="s">
        <v>161</v>
      </c>
      <c r="Y10" s="62" t="s">
        <v>162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174</v>
      </c>
      <c r="C11" s="62" t="s">
        <v>175</v>
      </c>
      <c r="D11" s="62"/>
      <c r="E11" s="62"/>
      <c r="F11" s="62" t="s">
        <v>167</v>
      </c>
      <c r="G11" s="62"/>
      <c r="H11" s="62"/>
      <c r="I11" s="62" t="s">
        <v>167</v>
      </c>
      <c r="J11" s="62"/>
      <c r="K11" s="62"/>
      <c r="L11" s="62"/>
      <c r="M11" s="62" t="s">
        <v>167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107</v>
      </c>
      <c r="W11" s="62" t="s">
        <v>108</v>
      </c>
      <c r="X11" s="68" t="s">
        <v>139</v>
      </c>
      <c r="Y11" s="62" t="s">
        <v>140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176</v>
      </c>
      <c r="C12" s="62" t="s">
        <v>177</v>
      </c>
      <c r="D12" s="62"/>
      <c r="E12" s="62" t="s">
        <v>167</v>
      </c>
      <c r="F12" s="62" t="s">
        <v>167</v>
      </c>
      <c r="G12" s="62" t="s">
        <v>167</v>
      </c>
      <c r="H12" s="62"/>
      <c r="I12" s="62"/>
      <c r="J12" s="62" t="s">
        <v>167</v>
      </c>
      <c r="K12" s="62" t="s">
        <v>167</v>
      </c>
      <c r="L12" s="62"/>
      <c r="M12" s="62" t="s">
        <v>167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145</v>
      </c>
      <c r="W12" s="62" t="s">
        <v>146</v>
      </c>
      <c r="X12" s="68" t="s">
        <v>163</v>
      </c>
      <c r="Y12" s="62" t="s">
        <v>164</v>
      </c>
      <c r="Z12" s="68" t="s">
        <v>170</v>
      </c>
      <c r="AA12" s="62" t="s">
        <v>171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178</v>
      </c>
      <c r="C13" s="62" t="s">
        <v>179</v>
      </c>
      <c r="D13" s="62" t="s">
        <v>167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167</v>
      </c>
      <c r="P13" s="62"/>
      <c r="Q13" s="62" t="s">
        <v>167</v>
      </c>
      <c r="R13" s="62"/>
      <c r="S13" s="62"/>
      <c r="T13" s="62"/>
      <c r="U13" s="62">
        <v>2</v>
      </c>
      <c r="V13" s="68" t="s">
        <v>89</v>
      </c>
      <c r="W13" s="62" t="s">
        <v>90</v>
      </c>
      <c r="X13" s="68" t="s">
        <v>113</v>
      </c>
      <c r="Y13" s="62" t="s">
        <v>114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180</v>
      </c>
      <c r="C14" s="62" t="s">
        <v>181</v>
      </c>
      <c r="D14" s="62"/>
      <c r="E14" s="62" t="s">
        <v>167</v>
      </c>
      <c r="F14" s="62" t="s">
        <v>167</v>
      </c>
      <c r="G14" s="62"/>
      <c r="H14" s="62"/>
      <c r="I14" s="62"/>
      <c r="J14" s="62" t="s">
        <v>167</v>
      </c>
      <c r="K14" s="62"/>
      <c r="L14" s="62"/>
      <c r="M14" s="62" t="s">
        <v>167</v>
      </c>
      <c r="N14" s="62"/>
      <c r="O14" s="62"/>
      <c r="P14" s="62"/>
      <c r="Q14" s="62"/>
      <c r="R14" s="62"/>
      <c r="S14" s="62"/>
      <c r="T14" s="62"/>
      <c r="U14" s="62">
        <v>5</v>
      </c>
      <c r="V14" s="68" t="s">
        <v>147</v>
      </c>
      <c r="W14" s="62" t="s">
        <v>148</v>
      </c>
      <c r="X14" s="68" t="s">
        <v>133</v>
      </c>
      <c r="Y14" s="62" t="s">
        <v>134</v>
      </c>
      <c r="Z14" s="68" t="s">
        <v>149</v>
      </c>
      <c r="AA14" s="62" t="s">
        <v>150</v>
      </c>
      <c r="AB14" s="68" t="s">
        <v>151</v>
      </c>
      <c r="AC14" s="62" t="s">
        <v>152</v>
      </c>
      <c r="AD14" s="68" t="s">
        <v>153</v>
      </c>
      <c r="AE14" s="62" t="s">
        <v>154</v>
      </c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182</v>
      </c>
      <c r="C15" s="62" t="s">
        <v>183</v>
      </c>
      <c r="D15" s="62"/>
      <c r="E15" s="62" t="s">
        <v>167</v>
      </c>
      <c r="F15" s="62" t="s">
        <v>167</v>
      </c>
      <c r="G15" s="62"/>
      <c r="H15" s="62"/>
      <c r="I15" s="62"/>
      <c r="J15" s="62"/>
      <c r="K15" s="62"/>
      <c r="L15" s="62"/>
      <c r="M15" s="62" t="s">
        <v>167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111</v>
      </c>
      <c r="W15" s="62" t="s">
        <v>112</v>
      </c>
      <c r="X15" s="68" t="s">
        <v>129</v>
      </c>
      <c r="Y15" s="62" t="s">
        <v>130</v>
      </c>
      <c r="Z15" s="68" t="s">
        <v>131</v>
      </c>
      <c r="AA15" s="62" t="s">
        <v>132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184</v>
      </c>
      <c r="C16" s="62" t="s">
        <v>185</v>
      </c>
      <c r="D16" s="62"/>
      <c r="E16" s="62"/>
      <c r="F16" s="62" t="s">
        <v>167</v>
      </c>
      <c r="G16" s="62"/>
      <c r="H16" s="62"/>
      <c r="I16" s="62"/>
      <c r="J16" s="62"/>
      <c r="K16" s="62"/>
      <c r="L16" s="62"/>
      <c r="M16" s="62" t="s">
        <v>167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103</v>
      </c>
      <c r="W16" s="62" t="s">
        <v>104</v>
      </c>
      <c r="X16" s="68" t="s">
        <v>127</v>
      </c>
      <c r="Y16" s="62" t="s">
        <v>128</v>
      </c>
      <c r="Z16" s="68" t="s">
        <v>101</v>
      </c>
      <c r="AA16" s="62" t="s">
        <v>102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0"/>
  <sheetViews>
    <sheetView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D32">SUM(E7,+H7)</f>
        <v>1172</v>
      </c>
      <c r="E7" s="71">
        <f aca="true" t="shared" si="1" ref="E7:E32">SUM(F7:G7)</f>
        <v>283</v>
      </c>
      <c r="F7" s="71">
        <f>SUM(F$8:F$990)</f>
        <v>217</v>
      </c>
      <c r="G7" s="71">
        <f>SUM(G$8:G$990)</f>
        <v>66</v>
      </c>
      <c r="H7" s="71">
        <f aca="true" t="shared" si="2" ref="H7:H32">SUM(I7:L7)</f>
        <v>889</v>
      </c>
      <c r="I7" s="71">
        <f>SUM(I$8:I$990)</f>
        <v>664</v>
      </c>
      <c r="J7" s="71">
        <f>SUM(J$8:J$990)</f>
        <v>203</v>
      </c>
      <c r="K7" s="71">
        <f>SUM(K$8:K$990)</f>
        <v>14</v>
      </c>
      <c r="L7" s="71">
        <f>SUM(L$8:L$990)</f>
        <v>8</v>
      </c>
      <c r="M7" s="71">
        <f aca="true" t="shared" si="3" ref="M7:M32">SUM(N7,+Q7)</f>
        <v>95</v>
      </c>
      <c r="N7" s="71">
        <f aca="true" t="shared" si="4" ref="N7:N32">SUM(O7:P7)</f>
        <v>56</v>
      </c>
      <c r="O7" s="71">
        <f>SUM(O$8:O$990)</f>
        <v>47</v>
      </c>
      <c r="P7" s="71">
        <f>SUM(P$8:P$990)</f>
        <v>9</v>
      </c>
      <c r="Q7" s="71">
        <f aca="true" t="shared" si="5" ref="Q7:Q32">SUM(R7:U7)</f>
        <v>39</v>
      </c>
      <c r="R7" s="71">
        <f>SUM(R$8:R$990)</f>
        <v>25</v>
      </c>
      <c r="S7" s="71">
        <f>SUM(S$8:S$990)</f>
        <v>13</v>
      </c>
      <c r="T7" s="71">
        <f>SUM(T$8:T$990)</f>
        <v>0</v>
      </c>
      <c r="U7" s="71">
        <f>SUM(U$8:U$990)</f>
        <v>1</v>
      </c>
      <c r="V7" s="71">
        <f aca="true" t="shared" si="6" ref="V7:AD7">SUM(D7,+M7)</f>
        <v>1267</v>
      </c>
      <c r="W7" s="71">
        <f t="shared" si="6"/>
        <v>339</v>
      </c>
      <c r="X7" s="71">
        <f t="shared" si="6"/>
        <v>264</v>
      </c>
      <c r="Y7" s="71">
        <f t="shared" si="6"/>
        <v>75</v>
      </c>
      <c r="Z7" s="71">
        <f t="shared" si="6"/>
        <v>928</v>
      </c>
      <c r="AA7" s="71">
        <f t="shared" si="6"/>
        <v>689</v>
      </c>
      <c r="AB7" s="71">
        <f t="shared" si="6"/>
        <v>216</v>
      </c>
      <c r="AC7" s="71">
        <f t="shared" si="6"/>
        <v>14</v>
      </c>
      <c r="AD7" s="71">
        <f t="shared" si="6"/>
        <v>9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393</v>
      </c>
      <c r="E8" s="63">
        <f t="shared" si="1"/>
        <v>84</v>
      </c>
      <c r="F8" s="63">
        <v>59</v>
      </c>
      <c r="G8" s="63">
        <v>25</v>
      </c>
      <c r="H8" s="63">
        <f t="shared" si="2"/>
        <v>309</v>
      </c>
      <c r="I8" s="63">
        <v>225</v>
      </c>
      <c r="J8" s="63">
        <v>77</v>
      </c>
      <c r="K8" s="63">
        <v>7</v>
      </c>
      <c r="L8" s="63">
        <v>0</v>
      </c>
      <c r="M8" s="63">
        <f t="shared" si="3"/>
        <v>3</v>
      </c>
      <c r="N8" s="63">
        <f t="shared" si="4"/>
        <v>2</v>
      </c>
      <c r="O8" s="63">
        <v>0</v>
      </c>
      <c r="P8" s="63">
        <v>2</v>
      </c>
      <c r="Q8" s="63">
        <f t="shared" si="5"/>
        <v>1</v>
      </c>
      <c r="R8" s="63">
        <v>0</v>
      </c>
      <c r="S8" s="63">
        <v>0</v>
      </c>
      <c r="T8" s="63">
        <v>0</v>
      </c>
      <c r="U8" s="63">
        <v>1</v>
      </c>
      <c r="V8" s="63">
        <f aca="true" t="shared" si="7" ref="V8:V33">SUM(D8,+M8)</f>
        <v>396</v>
      </c>
      <c r="W8" s="63">
        <f aca="true" t="shared" si="8" ref="W8:W33">SUM(E8,+N8)</f>
        <v>86</v>
      </c>
      <c r="X8" s="63">
        <f aca="true" t="shared" si="9" ref="X8:X33">SUM(F8,+O8)</f>
        <v>59</v>
      </c>
      <c r="Y8" s="63">
        <f aca="true" t="shared" si="10" ref="Y8:Y33">SUM(G8,+P8)</f>
        <v>27</v>
      </c>
      <c r="Z8" s="63">
        <f aca="true" t="shared" si="11" ref="Z8:Z33">SUM(H8,+Q8)</f>
        <v>310</v>
      </c>
      <c r="AA8" s="63">
        <f aca="true" t="shared" si="12" ref="AA8:AA33">SUM(I8,+R8)</f>
        <v>225</v>
      </c>
      <c r="AB8" s="63">
        <f aca="true" t="shared" si="13" ref="AB8:AB33">SUM(J8,+S8)</f>
        <v>77</v>
      </c>
      <c r="AC8" s="63">
        <f aca="true" t="shared" si="14" ref="AC8:AC33">SUM(K8,+T8)</f>
        <v>7</v>
      </c>
      <c r="AD8" s="63">
        <f aca="true" t="shared" si="15" ref="AD8:AD33">SUM(L8,+U8)</f>
        <v>1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76</v>
      </c>
      <c r="E9" s="63">
        <f t="shared" si="1"/>
        <v>23</v>
      </c>
      <c r="F9" s="63">
        <v>6</v>
      </c>
      <c r="G9" s="63">
        <v>17</v>
      </c>
      <c r="H9" s="63">
        <f t="shared" si="2"/>
        <v>53</v>
      </c>
      <c r="I9" s="63">
        <v>38</v>
      </c>
      <c r="J9" s="63">
        <v>15</v>
      </c>
      <c r="K9" s="63">
        <v>0</v>
      </c>
      <c r="L9" s="63">
        <v>0</v>
      </c>
      <c r="M9" s="63">
        <f t="shared" si="3"/>
        <v>8</v>
      </c>
      <c r="N9" s="63">
        <f t="shared" si="4"/>
        <v>8</v>
      </c>
      <c r="O9" s="63">
        <v>8</v>
      </c>
      <c r="P9" s="63">
        <v>0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84</v>
      </c>
      <c r="W9" s="63">
        <f t="shared" si="8"/>
        <v>31</v>
      </c>
      <c r="X9" s="63">
        <f t="shared" si="9"/>
        <v>14</v>
      </c>
      <c r="Y9" s="63">
        <f t="shared" si="10"/>
        <v>17</v>
      </c>
      <c r="Z9" s="63">
        <f t="shared" si="11"/>
        <v>53</v>
      </c>
      <c r="AA9" s="63">
        <f t="shared" si="12"/>
        <v>38</v>
      </c>
      <c r="AB9" s="63">
        <f t="shared" si="13"/>
        <v>15</v>
      </c>
      <c r="AC9" s="63">
        <f t="shared" si="14"/>
        <v>0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59</v>
      </c>
      <c r="E10" s="63">
        <f t="shared" si="1"/>
        <v>6</v>
      </c>
      <c r="F10" s="63">
        <v>6</v>
      </c>
      <c r="G10" s="63">
        <v>0</v>
      </c>
      <c r="H10" s="63">
        <f t="shared" si="2"/>
        <v>53</v>
      </c>
      <c r="I10" s="63">
        <v>40</v>
      </c>
      <c r="J10" s="63">
        <v>11</v>
      </c>
      <c r="K10" s="63">
        <v>2</v>
      </c>
      <c r="L10" s="63">
        <v>0</v>
      </c>
      <c r="M10" s="63">
        <f t="shared" si="3"/>
        <v>25</v>
      </c>
      <c r="N10" s="63">
        <f t="shared" si="4"/>
        <v>3</v>
      </c>
      <c r="O10" s="63">
        <v>3</v>
      </c>
      <c r="P10" s="63">
        <v>0</v>
      </c>
      <c r="Q10" s="63">
        <f t="shared" si="5"/>
        <v>22</v>
      </c>
      <c r="R10" s="63">
        <v>16</v>
      </c>
      <c r="S10" s="63">
        <v>6</v>
      </c>
      <c r="T10" s="63">
        <v>0</v>
      </c>
      <c r="U10" s="63">
        <v>0</v>
      </c>
      <c r="V10" s="63">
        <f t="shared" si="7"/>
        <v>84</v>
      </c>
      <c r="W10" s="63">
        <f t="shared" si="8"/>
        <v>9</v>
      </c>
      <c r="X10" s="63">
        <f t="shared" si="9"/>
        <v>9</v>
      </c>
      <c r="Y10" s="63">
        <f t="shared" si="10"/>
        <v>0</v>
      </c>
      <c r="Z10" s="63">
        <f t="shared" si="11"/>
        <v>75</v>
      </c>
      <c r="AA10" s="63">
        <f t="shared" si="12"/>
        <v>56</v>
      </c>
      <c r="AB10" s="63">
        <f t="shared" si="13"/>
        <v>17</v>
      </c>
      <c r="AC10" s="63">
        <f t="shared" si="14"/>
        <v>2</v>
      </c>
      <c r="AD10" s="63">
        <f t="shared" si="15"/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23</v>
      </c>
      <c r="E11" s="63">
        <f t="shared" si="1"/>
        <v>13</v>
      </c>
      <c r="F11" s="63">
        <v>12</v>
      </c>
      <c r="G11" s="63">
        <v>1</v>
      </c>
      <c r="H11" s="63">
        <f t="shared" si="2"/>
        <v>10</v>
      </c>
      <c r="I11" s="63">
        <v>1</v>
      </c>
      <c r="J11" s="63">
        <v>6</v>
      </c>
      <c r="K11" s="63">
        <v>3</v>
      </c>
      <c r="L11" s="63">
        <v>0</v>
      </c>
      <c r="M11" s="63">
        <f t="shared" si="3"/>
        <v>4</v>
      </c>
      <c r="N11" s="63">
        <f t="shared" si="4"/>
        <v>3</v>
      </c>
      <c r="O11" s="63">
        <v>3</v>
      </c>
      <c r="P11" s="63">
        <v>0</v>
      </c>
      <c r="Q11" s="63">
        <f t="shared" si="5"/>
        <v>1</v>
      </c>
      <c r="R11" s="63">
        <v>0</v>
      </c>
      <c r="S11" s="63">
        <v>1</v>
      </c>
      <c r="T11" s="63">
        <v>0</v>
      </c>
      <c r="U11" s="63">
        <v>0</v>
      </c>
      <c r="V11" s="63">
        <f t="shared" si="7"/>
        <v>27</v>
      </c>
      <c r="W11" s="63">
        <f t="shared" si="8"/>
        <v>16</v>
      </c>
      <c r="X11" s="63">
        <f t="shared" si="9"/>
        <v>15</v>
      </c>
      <c r="Y11" s="63">
        <f t="shared" si="10"/>
        <v>1</v>
      </c>
      <c r="Z11" s="63">
        <f t="shared" si="11"/>
        <v>11</v>
      </c>
      <c r="AA11" s="63">
        <f t="shared" si="12"/>
        <v>1</v>
      </c>
      <c r="AB11" s="63">
        <f t="shared" si="13"/>
        <v>7</v>
      </c>
      <c r="AC11" s="63">
        <f t="shared" si="14"/>
        <v>3</v>
      </c>
      <c r="AD11" s="63">
        <f t="shared" si="15"/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116</v>
      </c>
      <c r="E12" s="63">
        <f t="shared" si="1"/>
        <v>21</v>
      </c>
      <c r="F12" s="63">
        <v>10</v>
      </c>
      <c r="G12" s="63">
        <v>11</v>
      </c>
      <c r="H12" s="63">
        <f t="shared" si="2"/>
        <v>95</v>
      </c>
      <c r="I12" s="63">
        <v>86</v>
      </c>
      <c r="J12" s="63">
        <v>9</v>
      </c>
      <c r="K12" s="63">
        <v>0</v>
      </c>
      <c r="L12" s="63">
        <v>0</v>
      </c>
      <c r="M12" s="63">
        <f t="shared" si="3"/>
        <v>6</v>
      </c>
      <c r="N12" s="63">
        <f t="shared" si="4"/>
        <v>6</v>
      </c>
      <c r="O12" s="63">
        <v>2</v>
      </c>
      <c r="P12" s="63">
        <v>4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122</v>
      </c>
      <c r="W12" s="63">
        <f t="shared" si="8"/>
        <v>27</v>
      </c>
      <c r="X12" s="63">
        <f t="shared" si="9"/>
        <v>12</v>
      </c>
      <c r="Y12" s="63">
        <f t="shared" si="10"/>
        <v>15</v>
      </c>
      <c r="Z12" s="63">
        <f t="shared" si="11"/>
        <v>95</v>
      </c>
      <c r="AA12" s="63">
        <f t="shared" si="12"/>
        <v>86</v>
      </c>
      <c r="AB12" s="63">
        <f t="shared" si="13"/>
        <v>9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105</v>
      </c>
      <c r="E13" s="63">
        <f t="shared" si="1"/>
        <v>23</v>
      </c>
      <c r="F13" s="63">
        <v>20</v>
      </c>
      <c r="G13" s="63">
        <v>3</v>
      </c>
      <c r="H13" s="63">
        <f t="shared" si="2"/>
        <v>82</v>
      </c>
      <c r="I13" s="63">
        <v>58</v>
      </c>
      <c r="J13" s="63">
        <v>24</v>
      </c>
      <c r="K13" s="63">
        <v>0</v>
      </c>
      <c r="L13" s="63">
        <v>0</v>
      </c>
      <c r="M13" s="63">
        <f t="shared" si="3"/>
        <v>2</v>
      </c>
      <c r="N13" s="63">
        <f t="shared" si="4"/>
        <v>2</v>
      </c>
      <c r="O13" s="63">
        <v>0</v>
      </c>
      <c r="P13" s="63">
        <v>2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107</v>
      </c>
      <c r="W13" s="63">
        <f t="shared" si="8"/>
        <v>25</v>
      </c>
      <c r="X13" s="63">
        <f t="shared" si="9"/>
        <v>20</v>
      </c>
      <c r="Y13" s="63">
        <f t="shared" si="10"/>
        <v>5</v>
      </c>
      <c r="Z13" s="63">
        <f t="shared" si="11"/>
        <v>82</v>
      </c>
      <c r="AA13" s="63">
        <f t="shared" si="12"/>
        <v>58</v>
      </c>
      <c r="AB13" s="63">
        <f t="shared" si="13"/>
        <v>24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20</v>
      </c>
      <c r="E14" s="63">
        <f t="shared" si="1"/>
        <v>6</v>
      </c>
      <c r="F14" s="63">
        <v>5</v>
      </c>
      <c r="G14" s="63">
        <v>1</v>
      </c>
      <c r="H14" s="63">
        <f t="shared" si="2"/>
        <v>14</v>
      </c>
      <c r="I14" s="63">
        <v>6</v>
      </c>
      <c r="J14" s="63">
        <v>7</v>
      </c>
      <c r="K14" s="63">
        <v>1</v>
      </c>
      <c r="L14" s="63">
        <v>0</v>
      </c>
      <c r="M14" s="63">
        <f t="shared" si="3"/>
        <v>7</v>
      </c>
      <c r="N14" s="63">
        <f t="shared" si="4"/>
        <v>3</v>
      </c>
      <c r="O14" s="63">
        <v>3</v>
      </c>
      <c r="P14" s="63">
        <v>0</v>
      </c>
      <c r="Q14" s="63">
        <f t="shared" si="5"/>
        <v>4</v>
      </c>
      <c r="R14" s="63">
        <v>0</v>
      </c>
      <c r="S14" s="63">
        <v>4</v>
      </c>
      <c r="T14" s="63">
        <v>0</v>
      </c>
      <c r="U14" s="63">
        <v>0</v>
      </c>
      <c r="V14" s="63">
        <f t="shared" si="7"/>
        <v>27</v>
      </c>
      <c r="W14" s="63">
        <f t="shared" si="8"/>
        <v>9</v>
      </c>
      <c r="X14" s="63">
        <f t="shared" si="9"/>
        <v>8</v>
      </c>
      <c r="Y14" s="63">
        <f t="shared" si="10"/>
        <v>1</v>
      </c>
      <c r="Z14" s="63">
        <f t="shared" si="11"/>
        <v>18</v>
      </c>
      <c r="AA14" s="63">
        <f t="shared" si="12"/>
        <v>6</v>
      </c>
      <c r="AB14" s="63">
        <f t="shared" si="13"/>
        <v>11</v>
      </c>
      <c r="AC14" s="63">
        <f t="shared" si="14"/>
        <v>1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54</v>
      </c>
      <c r="E15" s="63">
        <f t="shared" si="1"/>
        <v>9</v>
      </c>
      <c r="F15" s="63">
        <v>7</v>
      </c>
      <c r="G15" s="63">
        <v>2</v>
      </c>
      <c r="H15" s="63">
        <f t="shared" si="2"/>
        <v>45</v>
      </c>
      <c r="I15" s="63">
        <v>32</v>
      </c>
      <c r="J15" s="63">
        <v>12</v>
      </c>
      <c r="K15" s="63">
        <v>0</v>
      </c>
      <c r="L15" s="63">
        <v>1</v>
      </c>
      <c r="M15" s="63">
        <f t="shared" si="3"/>
        <v>1</v>
      </c>
      <c r="N15" s="63">
        <f t="shared" si="4"/>
        <v>1</v>
      </c>
      <c r="O15" s="63">
        <v>1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55</v>
      </c>
      <c r="W15" s="63">
        <f t="shared" si="8"/>
        <v>10</v>
      </c>
      <c r="X15" s="63">
        <f t="shared" si="9"/>
        <v>8</v>
      </c>
      <c r="Y15" s="63">
        <f t="shared" si="10"/>
        <v>2</v>
      </c>
      <c r="Z15" s="63">
        <f t="shared" si="11"/>
        <v>45</v>
      </c>
      <c r="AA15" s="63">
        <f t="shared" si="12"/>
        <v>32</v>
      </c>
      <c r="AB15" s="63">
        <f t="shared" si="13"/>
        <v>12</v>
      </c>
      <c r="AC15" s="63">
        <f t="shared" si="14"/>
        <v>0</v>
      </c>
      <c r="AD15" s="63">
        <f t="shared" si="15"/>
        <v>1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19</v>
      </c>
      <c r="E16" s="63">
        <f t="shared" si="1"/>
        <v>12</v>
      </c>
      <c r="F16" s="63">
        <v>11</v>
      </c>
      <c r="G16" s="63">
        <v>1</v>
      </c>
      <c r="H16" s="63">
        <f t="shared" si="2"/>
        <v>7</v>
      </c>
      <c r="I16" s="63">
        <v>0</v>
      </c>
      <c r="J16" s="63">
        <v>7</v>
      </c>
      <c r="K16" s="63">
        <v>0</v>
      </c>
      <c r="L16" s="63">
        <v>0</v>
      </c>
      <c r="M16" s="63">
        <f t="shared" si="3"/>
        <v>5</v>
      </c>
      <c r="N16" s="63">
        <f t="shared" si="4"/>
        <v>5</v>
      </c>
      <c r="O16" s="63">
        <v>4</v>
      </c>
      <c r="P16" s="63">
        <v>1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24</v>
      </c>
      <c r="W16" s="63">
        <f t="shared" si="8"/>
        <v>17</v>
      </c>
      <c r="X16" s="63">
        <f t="shared" si="9"/>
        <v>15</v>
      </c>
      <c r="Y16" s="63">
        <f t="shared" si="10"/>
        <v>2</v>
      </c>
      <c r="Z16" s="63">
        <f t="shared" si="11"/>
        <v>7</v>
      </c>
      <c r="AA16" s="63">
        <f t="shared" si="12"/>
        <v>0</v>
      </c>
      <c r="AB16" s="63">
        <f t="shared" si="13"/>
        <v>7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52</v>
      </c>
      <c r="E17" s="63">
        <f t="shared" si="1"/>
        <v>4</v>
      </c>
      <c r="F17" s="63">
        <v>4</v>
      </c>
      <c r="G17" s="63">
        <v>0</v>
      </c>
      <c r="H17" s="63">
        <f t="shared" si="2"/>
        <v>48</v>
      </c>
      <c r="I17" s="63">
        <v>44</v>
      </c>
      <c r="J17" s="63">
        <v>2</v>
      </c>
      <c r="K17" s="63">
        <v>1</v>
      </c>
      <c r="L17" s="63">
        <v>1</v>
      </c>
      <c r="M17" s="63">
        <f t="shared" si="3"/>
        <v>3</v>
      </c>
      <c r="N17" s="63">
        <f t="shared" si="4"/>
        <v>3</v>
      </c>
      <c r="O17" s="63">
        <v>3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55</v>
      </c>
      <c r="W17" s="63">
        <f t="shared" si="8"/>
        <v>7</v>
      </c>
      <c r="X17" s="63">
        <f t="shared" si="9"/>
        <v>7</v>
      </c>
      <c r="Y17" s="63">
        <f t="shared" si="10"/>
        <v>0</v>
      </c>
      <c r="Z17" s="63">
        <f t="shared" si="11"/>
        <v>48</v>
      </c>
      <c r="AA17" s="63">
        <f t="shared" si="12"/>
        <v>44</v>
      </c>
      <c r="AB17" s="63">
        <f t="shared" si="13"/>
        <v>2</v>
      </c>
      <c r="AC17" s="63">
        <f t="shared" si="14"/>
        <v>1</v>
      </c>
      <c r="AD17" s="63">
        <f t="shared" si="15"/>
        <v>1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29</v>
      </c>
      <c r="E18" s="63">
        <f t="shared" si="1"/>
        <v>3</v>
      </c>
      <c r="F18" s="63">
        <v>3</v>
      </c>
      <c r="G18" s="63">
        <v>0</v>
      </c>
      <c r="H18" s="63">
        <f t="shared" si="2"/>
        <v>26</v>
      </c>
      <c r="I18" s="63">
        <v>26</v>
      </c>
      <c r="J18" s="63">
        <v>0</v>
      </c>
      <c r="K18" s="63">
        <v>0</v>
      </c>
      <c r="L18" s="63">
        <v>0</v>
      </c>
      <c r="M18" s="63">
        <f t="shared" si="3"/>
        <v>11</v>
      </c>
      <c r="N18" s="63">
        <f t="shared" si="4"/>
        <v>2</v>
      </c>
      <c r="O18" s="63">
        <v>2</v>
      </c>
      <c r="P18" s="63">
        <v>0</v>
      </c>
      <c r="Q18" s="63">
        <f t="shared" si="5"/>
        <v>9</v>
      </c>
      <c r="R18" s="63">
        <v>9</v>
      </c>
      <c r="S18" s="63">
        <v>0</v>
      </c>
      <c r="T18" s="63">
        <v>0</v>
      </c>
      <c r="U18" s="63">
        <v>0</v>
      </c>
      <c r="V18" s="63">
        <f t="shared" si="7"/>
        <v>40</v>
      </c>
      <c r="W18" s="63">
        <f t="shared" si="8"/>
        <v>5</v>
      </c>
      <c r="X18" s="63">
        <f t="shared" si="9"/>
        <v>5</v>
      </c>
      <c r="Y18" s="63">
        <f t="shared" si="10"/>
        <v>0</v>
      </c>
      <c r="Z18" s="63">
        <f t="shared" si="11"/>
        <v>35</v>
      </c>
      <c r="AA18" s="63">
        <f t="shared" si="12"/>
        <v>35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16</v>
      </c>
      <c r="E19" s="63">
        <f t="shared" si="1"/>
        <v>16</v>
      </c>
      <c r="F19" s="63">
        <v>16</v>
      </c>
      <c r="G19" s="63">
        <v>0</v>
      </c>
      <c r="H19" s="63">
        <f t="shared" si="2"/>
        <v>0</v>
      </c>
      <c r="I19" s="63">
        <v>0</v>
      </c>
      <c r="J19" s="63">
        <v>0</v>
      </c>
      <c r="K19" s="63">
        <v>0</v>
      </c>
      <c r="L19" s="63">
        <v>0</v>
      </c>
      <c r="M19" s="63">
        <f t="shared" si="3"/>
        <v>0</v>
      </c>
      <c r="N19" s="63">
        <f t="shared" si="4"/>
        <v>0</v>
      </c>
      <c r="O19" s="63">
        <v>0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16</v>
      </c>
      <c r="W19" s="63">
        <f t="shared" si="8"/>
        <v>16</v>
      </c>
      <c r="X19" s="63">
        <f t="shared" si="9"/>
        <v>16</v>
      </c>
      <c r="Y19" s="63">
        <f t="shared" si="10"/>
        <v>0</v>
      </c>
      <c r="Z19" s="63">
        <f t="shared" si="11"/>
        <v>0</v>
      </c>
      <c r="AA19" s="63">
        <f t="shared" si="12"/>
        <v>0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</v>
      </c>
      <c r="E20" s="63">
        <f t="shared" si="1"/>
        <v>1</v>
      </c>
      <c r="F20" s="63">
        <v>1</v>
      </c>
      <c r="G20" s="63">
        <v>0</v>
      </c>
      <c r="H20" s="63">
        <f t="shared" si="2"/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3"/>
        <v>0</v>
      </c>
      <c r="N20" s="63">
        <f t="shared" si="4"/>
        <v>0</v>
      </c>
      <c r="O20" s="63">
        <v>0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1</v>
      </c>
      <c r="W20" s="63">
        <f t="shared" si="8"/>
        <v>1</v>
      </c>
      <c r="X20" s="63">
        <f t="shared" si="9"/>
        <v>1</v>
      </c>
      <c r="Y20" s="63">
        <f t="shared" si="10"/>
        <v>0</v>
      </c>
      <c r="Z20" s="63">
        <f t="shared" si="11"/>
        <v>0</v>
      </c>
      <c r="AA20" s="63">
        <f t="shared" si="12"/>
        <v>0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15</v>
      </c>
      <c r="E21" s="63">
        <f t="shared" si="1"/>
        <v>2</v>
      </c>
      <c r="F21" s="63">
        <v>2</v>
      </c>
      <c r="G21" s="63">
        <v>0</v>
      </c>
      <c r="H21" s="63">
        <f t="shared" si="2"/>
        <v>13</v>
      </c>
      <c r="I21" s="63">
        <v>12</v>
      </c>
      <c r="J21" s="63">
        <v>0</v>
      </c>
      <c r="K21" s="63">
        <v>0</v>
      </c>
      <c r="L21" s="63">
        <v>1</v>
      </c>
      <c r="M21" s="63">
        <f t="shared" si="3"/>
        <v>3</v>
      </c>
      <c r="N21" s="63">
        <f t="shared" si="4"/>
        <v>3</v>
      </c>
      <c r="O21" s="63">
        <v>3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18</v>
      </c>
      <c r="W21" s="63">
        <f t="shared" si="8"/>
        <v>5</v>
      </c>
      <c r="X21" s="63">
        <f t="shared" si="9"/>
        <v>5</v>
      </c>
      <c r="Y21" s="63">
        <f t="shared" si="10"/>
        <v>0</v>
      </c>
      <c r="Z21" s="63">
        <f t="shared" si="11"/>
        <v>13</v>
      </c>
      <c r="AA21" s="63">
        <f t="shared" si="12"/>
        <v>12</v>
      </c>
      <c r="AB21" s="63">
        <f t="shared" si="13"/>
        <v>0</v>
      </c>
      <c r="AC21" s="63">
        <f t="shared" si="14"/>
        <v>0</v>
      </c>
      <c r="AD21" s="63">
        <f t="shared" si="15"/>
        <v>1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21</v>
      </c>
      <c r="E22" s="63">
        <f t="shared" si="1"/>
        <v>5</v>
      </c>
      <c r="F22" s="63">
        <v>5</v>
      </c>
      <c r="G22" s="63">
        <v>0</v>
      </c>
      <c r="H22" s="63">
        <f t="shared" si="2"/>
        <v>16</v>
      </c>
      <c r="I22" s="63">
        <v>11</v>
      </c>
      <c r="J22" s="63">
        <v>2</v>
      </c>
      <c r="K22" s="63">
        <v>0</v>
      </c>
      <c r="L22" s="63">
        <v>3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21</v>
      </c>
      <c r="W22" s="63">
        <f t="shared" si="8"/>
        <v>5</v>
      </c>
      <c r="X22" s="63">
        <f t="shared" si="9"/>
        <v>5</v>
      </c>
      <c r="Y22" s="63">
        <f t="shared" si="10"/>
        <v>0</v>
      </c>
      <c r="Z22" s="63">
        <f t="shared" si="11"/>
        <v>16</v>
      </c>
      <c r="AA22" s="63">
        <f t="shared" si="12"/>
        <v>11</v>
      </c>
      <c r="AB22" s="63">
        <f t="shared" si="13"/>
        <v>2</v>
      </c>
      <c r="AC22" s="63">
        <f t="shared" si="14"/>
        <v>0</v>
      </c>
      <c r="AD22" s="63">
        <f t="shared" si="15"/>
        <v>3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22</v>
      </c>
      <c r="E23" s="63">
        <f t="shared" si="1"/>
        <v>3</v>
      </c>
      <c r="F23" s="63">
        <v>3</v>
      </c>
      <c r="G23" s="63">
        <v>0</v>
      </c>
      <c r="H23" s="63">
        <f t="shared" si="2"/>
        <v>19</v>
      </c>
      <c r="I23" s="63">
        <v>14</v>
      </c>
      <c r="J23" s="63">
        <v>5</v>
      </c>
      <c r="K23" s="63">
        <v>0</v>
      </c>
      <c r="L23" s="63">
        <v>0</v>
      </c>
      <c r="M23" s="63">
        <f t="shared" si="3"/>
        <v>1</v>
      </c>
      <c r="N23" s="63">
        <f t="shared" si="4"/>
        <v>1</v>
      </c>
      <c r="O23" s="63">
        <v>1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23</v>
      </c>
      <c r="W23" s="63">
        <f t="shared" si="8"/>
        <v>4</v>
      </c>
      <c r="X23" s="63">
        <f t="shared" si="9"/>
        <v>4</v>
      </c>
      <c r="Y23" s="63">
        <f t="shared" si="10"/>
        <v>0</v>
      </c>
      <c r="Z23" s="63">
        <f t="shared" si="11"/>
        <v>19</v>
      </c>
      <c r="AA23" s="63">
        <f t="shared" si="12"/>
        <v>14</v>
      </c>
      <c r="AB23" s="63">
        <f t="shared" si="13"/>
        <v>5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8</v>
      </c>
      <c r="E24" s="63">
        <f t="shared" si="1"/>
        <v>3</v>
      </c>
      <c r="F24" s="63">
        <v>1</v>
      </c>
      <c r="G24" s="63">
        <v>2</v>
      </c>
      <c r="H24" s="63">
        <f t="shared" si="2"/>
        <v>5</v>
      </c>
      <c r="I24" s="63">
        <v>5</v>
      </c>
      <c r="J24" s="63">
        <v>0</v>
      </c>
      <c r="K24" s="63">
        <v>0</v>
      </c>
      <c r="L24" s="63">
        <v>0</v>
      </c>
      <c r="M24" s="63">
        <f t="shared" si="3"/>
        <v>0</v>
      </c>
      <c r="N24" s="63">
        <f t="shared" si="4"/>
        <v>0</v>
      </c>
      <c r="O24" s="63">
        <v>0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8</v>
      </c>
      <c r="W24" s="63">
        <f t="shared" si="8"/>
        <v>3</v>
      </c>
      <c r="X24" s="63">
        <f t="shared" si="9"/>
        <v>1</v>
      </c>
      <c r="Y24" s="63">
        <f t="shared" si="10"/>
        <v>2</v>
      </c>
      <c r="Z24" s="63">
        <f t="shared" si="11"/>
        <v>5</v>
      </c>
      <c r="AA24" s="63">
        <f t="shared" si="12"/>
        <v>5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6</v>
      </c>
      <c r="E25" s="63">
        <f t="shared" si="1"/>
        <v>1</v>
      </c>
      <c r="F25" s="63">
        <v>1</v>
      </c>
      <c r="G25" s="63">
        <v>0</v>
      </c>
      <c r="H25" s="63">
        <f t="shared" si="2"/>
        <v>5</v>
      </c>
      <c r="I25" s="63">
        <v>5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7</v>
      </c>
      <c r="W25" s="63">
        <f t="shared" si="8"/>
        <v>2</v>
      </c>
      <c r="X25" s="63">
        <f t="shared" si="9"/>
        <v>2</v>
      </c>
      <c r="Y25" s="63">
        <f t="shared" si="10"/>
        <v>0</v>
      </c>
      <c r="Z25" s="63">
        <f t="shared" si="11"/>
        <v>5</v>
      </c>
      <c r="AA25" s="63">
        <f t="shared" si="12"/>
        <v>5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5</v>
      </c>
      <c r="E26" s="63">
        <f t="shared" si="1"/>
        <v>0</v>
      </c>
      <c r="F26" s="63">
        <v>0</v>
      </c>
      <c r="G26" s="63">
        <v>0</v>
      </c>
      <c r="H26" s="63">
        <f t="shared" si="2"/>
        <v>5</v>
      </c>
      <c r="I26" s="63">
        <v>5</v>
      </c>
      <c r="J26" s="63">
        <v>0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5</v>
      </c>
      <c r="W26" s="63">
        <f t="shared" si="8"/>
        <v>0</v>
      </c>
      <c r="X26" s="63">
        <f t="shared" si="9"/>
        <v>0</v>
      </c>
      <c r="Y26" s="63">
        <f t="shared" si="10"/>
        <v>0</v>
      </c>
      <c r="Z26" s="63">
        <f t="shared" si="11"/>
        <v>5</v>
      </c>
      <c r="AA26" s="63">
        <f t="shared" si="12"/>
        <v>5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30</v>
      </c>
      <c r="E27" s="63">
        <f t="shared" si="1"/>
        <v>6</v>
      </c>
      <c r="F27" s="63">
        <v>6</v>
      </c>
      <c r="G27" s="63">
        <v>0</v>
      </c>
      <c r="H27" s="63">
        <f t="shared" si="2"/>
        <v>24</v>
      </c>
      <c r="I27" s="63">
        <v>15</v>
      </c>
      <c r="J27" s="63">
        <v>9</v>
      </c>
      <c r="K27" s="63">
        <v>0</v>
      </c>
      <c r="L27" s="63">
        <v>0</v>
      </c>
      <c r="M27" s="63">
        <f t="shared" si="3"/>
        <v>0</v>
      </c>
      <c r="N27" s="63">
        <f t="shared" si="4"/>
        <v>0</v>
      </c>
      <c r="O27" s="63">
        <v>0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30</v>
      </c>
      <c r="W27" s="63">
        <f t="shared" si="8"/>
        <v>6</v>
      </c>
      <c r="X27" s="63">
        <f t="shared" si="9"/>
        <v>6</v>
      </c>
      <c r="Y27" s="63">
        <f t="shared" si="10"/>
        <v>0</v>
      </c>
      <c r="Z27" s="63">
        <f t="shared" si="11"/>
        <v>24</v>
      </c>
      <c r="AA27" s="63">
        <f t="shared" si="12"/>
        <v>15</v>
      </c>
      <c r="AB27" s="63">
        <f t="shared" si="13"/>
        <v>9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1</v>
      </c>
      <c r="E28" s="63">
        <f t="shared" si="1"/>
        <v>1</v>
      </c>
      <c r="F28" s="63">
        <v>1</v>
      </c>
      <c r="G28" s="63"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si="3"/>
        <v>0</v>
      </c>
      <c r="N28" s="63">
        <f t="shared" si="4"/>
        <v>0</v>
      </c>
      <c r="O28" s="63">
        <v>0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1</v>
      </c>
      <c r="W28" s="63">
        <f t="shared" si="8"/>
        <v>1</v>
      </c>
      <c r="X28" s="63">
        <f t="shared" si="9"/>
        <v>1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1</v>
      </c>
      <c r="E29" s="63">
        <f t="shared" si="1"/>
        <v>1</v>
      </c>
      <c r="F29" s="63">
        <v>1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1</v>
      </c>
      <c r="N29" s="63">
        <f t="shared" si="4"/>
        <v>1</v>
      </c>
      <c r="O29" s="63">
        <v>1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2</v>
      </c>
      <c r="W29" s="63">
        <f t="shared" si="8"/>
        <v>2</v>
      </c>
      <c r="X29" s="63">
        <f t="shared" si="9"/>
        <v>2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9</v>
      </c>
      <c r="E30" s="63">
        <f t="shared" si="1"/>
        <v>2</v>
      </c>
      <c r="F30" s="63">
        <v>2</v>
      </c>
      <c r="G30" s="63">
        <v>0</v>
      </c>
      <c r="H30" s="63">
        <f t="shared" si="2"/>
        <v>7</v>
      </c>
      <c r="I30" s="63">
        <v>7</v>
      </c>
      <c r="J30" s="63">
        <v>0</v>
      </c>
      <c r="K30" s="63">
        <v>0</v>
      </c>
      <c r="L30" s="63">
        <v>0</v>
      </c>
      <c r="M30" s="63">
        <f t="shared" si="3"/>
        <v>2</v>
      </c>
      <c r="N30" s="63">
        <f t="shared" si="4"/>
        <v>2</v>
      </c>
      <c r="O30" s="63">
        <v>2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11</v>
      </c>
      <c r="W30" s="63">
        <f t="shared" si="8"/>
        <v>4</v>
      </c>
      <c r="X30" s="63">
        <f t="shared" si="9"/>
        <v>4</v>
      </c>
      <c r="Y30" s="63">
        <f t="shared" si="10"/>
        <v>0</v>
      </c>
      <c r="Z30" s="63">
        <f t="shared" si="11"/>
        <v>7</v>
      </c>
      <c r="AA30" s="63">
        <f t="shared" si="12"/>
        <v>7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8</v>
      </c>
      <c r="E31" s="63">
        <f t="shared" si="1"/>
        <v>1</v>
      </c>
      <c r="F31" s="63">
        <v>1</v>
      </c>
      <c r="G31" s="63">
        <v>0</v>
      </c>
      <c r="H31" s="63">
        <f t="shared" si="2"/>
        <v>7</v>
      </c>
      <c r="I31" s="63">
        <v>4</v>
      </c>
      <c r="J31" s="63">
        <v>3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8</v>
      </c>
      <c r="W31" s="63">
        <f t="shared" si="8"/>
        <v>1</v>
      </c>
      <c r="X31" s="63">
        <f t="shared" si="9"/>
        <v>1</v>
      </c>
      <c r="Y31" s="63">
        <f t="shared" si="10"/>
        <v>0</v>
      </c>
      <c r="Z31" s="63">
        <f t="shared" si="11"/>
        <v>7</v>
      </c>
      <c r="AA31" s="63">
        <f t="shared" si="12"/>
        <v>4</v>
      </c>
      <c r="AB31" s="63">
        <f t="shared" si="13"/>
        <v>3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28</v>
      </c>
      <c r="E32" s="63">
        <f t="shared" si="1"/>
        <v>5</v>
      </c>
      <c r="F32" s="63">
        <v>5</v>
      </c>
      <c r="G32" s="63">
        <v>0</v>
      </c>
      <c r="H32" s="63">
        <f t="shared" si="2"/>
        <v>23</v>
      </c>
      <c r="I32" s="63">
        <v>18</v>
      </c>
      <c r="J32" s="63">
        <v>5</v>
      </c>
      <c r="K32" s="63">
        <v>0</v>
      </c>
      <c r="L32" s="63">
        <v>0</v>
      </c>
      <c r="M32" s="63">
        <f t="shared" si="3"/>
        <v>0</v>
      </c>
      <c r="N32" s="63">
        <f t="shared" si="4"/>
        <v>0</v>
      </c>
      <c r="O32" s="63">
        <v>0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28</v>
      </c>
      <c r="W32" s="63">
        <f t="shared" si="8"/>
        <v>5</v>
      </c>
      <c r="X32" s="63">
        <f t="shared" si="9"/>
        <v>5</v>
      </c>
      <c r="Y32" s="63">
        <f t="shared" si="10"/>
        <v>0</v>
      </c>
      <c r="Z32" s="63">
        <f t="shared" si="11"/>
        <v>23</v>
      </c>
      <c r="AA32" s="63">
        <f t="shared" si="12"/>
        <v>18</v>
      </c>
      <c r="AB32" s="63">
        <f t="shared" si="13"/>
        <v>5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aca="true" t="shared" si="16" ref="D33:D46">SUM(E33,+H33)</f>
        <v>3</v>
      </c>
      <c r="E33" s="63">
        <f aca="true" t="shared" si="17" ref="E33:E46">SUM(F33:G33)</f>
        <v>3</v>
      </c>
      <c r="F33" s="63">
        <v>3</v>
      </c>
      <c r="G33" s="63">
        <v>0</v>
      </c>
      <c r="H33" s="63">
        <f aca="true" t="shared" si="18" ref="H33:H46"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 aca="true" t="shared" si="19" ref="M33:M46">SUM(N33,+Q33)</f>
        <v>1</v>
      </c>
      <c r="N33" s="63">
        <f aca="true" t="shared" si="20" ref="N33:N46">SUM(O33:P33)</f>
        <v>1</v>
      </c>
      <c r="O33" s="63">
        <v>1</v>
      </c>
      <c r="P33" s="63">
        <v>0</v>
      </c>
      <c r="Q33" s="63">
        <f aca="true" t="shared" si="21" ref="Q33:Q46"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4</v>
      </c>
      <c r="W33" s="63">
        <f t="shared" si="8"/>
        <v>4</v>
      </c>
      <c r="X33" s="63">
        <f t="shared" si="9"/>
        <v>4</v>
      </c>
      <c r="Y33" s="63">
        <f t="shared" si="10"/>
        <v>0</v>
      </c>
      <c r="Z33" s="63">
        <f t="shared" si="11"/>
        <v>0</v>
      </c>
      <c r="AA33" s="63">
        <f t="shared" si="12"/>
        <v>0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16"/>
        <v>6</v>
      </c>
      <c r="E34" s="63">
        <f t="shared" si="17"/>
        <v>6</v>
      </c>
      <c r="F34" s="63">
        <v>5</v>
      </c>
      <c r="G34" s="63">
        <v>1</v>
      </c>
      <c r="H34" s="63">
        <f t="shared" si="18"/>
        <v>0</v>
      </c>
      <c r="I34" s="63">
        <v>0</v>
      </c>
      <c r="J34" s="63">
        <v>0</v>
      </c>
      <c r="K34" s="63">
        <v>0</v>
      </c>
      <c r="L34" s="63">
        <v>0</v>
      </c>
      <c r="M34" s="63">
        <f t="shared" si="19"/>
        <v>1</v>
      </c>
      <c r="N34" s="63">
        <f t="shared" si="20"/>
        <v>1</v>
      </c>
      <c r="O34" s="63">
        <v>1</v>
      </c>
      <c r="P34" s="63">
        <v>0</v>
      </c>
      <c r="Q34" s="63">
        <f t="shared" si="21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aca="true" t="shared" si="22" ref="V34:V46">SUM(D34,+M34)</f>
        <v>7</v>
      </c>
      <c r="W34" s="63">
        <f aca="true" t="shared" si="23" ref="W34:W46">SUM(E34,+N34)</f>
        <v>7</v>
      </c>
      <c r="X34" s="63">
        <f aca="true" t="shared" si="24" ref="X34:X46">SUM(F34,+O34)</f>
        <v>6</v>
      </c>
      <c r="Y34" s="63">
        <f aca="true" t="shared" si="25" ref="Y34:Y46">SUM(G34,+P34)</f>
        <v>1</v>
      </c>
      <c r="Z34" s="63">
        <f aca="true" t="shared" si="26" ref="Z34:Z46">SUM(H34,+Q34)</f>
        <v>0</v>
      </c>
      <c r="AA34" s="63">
        <f aca="true" t="shared" si="27" ref="AA34:AA46">SUM(I34,+R34)</f>
        <v>0</v>
      </c>
      <c r="AB34" s="63">
        <f aca="true" t="shared" si="28" ref="AB34:AB46">SUM(J34,+S34)</f>
        <v>0</v>
      </c>
      <c r="AC34" s="63">
        <f aca="true" t="shared" si="29" ref="AC34:AC46">SUM(K34,+T34)</f>
        <v>0</v>
      </c>
      <c r="AD34" s="63">
        <f aca="true" t="shared" si="30" ref="AD34:AD46"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16"/>
        <v>10</v>
      </c>
      <c r="E35" s="63">
        <f t="shared" si="17"/>
        <v>3</v>
      </c>
      <c r="F35" s="63">
        <v>3</v>
      </c>
      <c r="G35" s="63">
        <v>0</v>
      </c>
      <c r="H35" s="63">
        <f t="shared" si="18"/>
        <v>7</v>
      </c>
      <c r="I35" s="63">
        <v>0</v>
      </c>
      <c r="J35" s="63">
        <v>6</v>
      </c>
      <c r="K35" s="63">
        <v>0</v>
      </c>
      <c r="L35" s="63">
        <v>1</v>
      </c>
      <c r="M35" s="63">
        <f t="shared" si="19"/>
        <v>1</v>
      </c>
      <c r="N35" s="63">
        <f t="shared" si="20"/>
        <v>1</v>
      </c>
      <c r="O35" s="63">
        <v>1</v>
      </c>
      <c r="P35" s="63">
        <v>0</v>
      </c>
      <c r="Q35" s="63">
        <f t="shared" si="21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22"/>
        <v>11</v>
      </c>
      <c r="W35" s="63">
        <f t="shared" si="23"/>
        <v>4</v>
      </c>
      <c r="X35" s="63">
        <f t="shared" si="24"/>
        <v>4</v>
      </c>
      <c r="Y35" s="63">
        <f t="shared" si="25"/>
        <v>0</v>
      </c>
      <c r="Z35" s="63">
        <f t="shared" si="26"/>
        <v>7</v>
      </c>
      <c r="AA35" s="63">
        <f t="shared" si="27"/>
        <v>0</v>
      </c>
      <c r="AB35" s="63">
        <f t="shared" si="28"/>
        <v>6</v>
      </c>
      <c r="AC35" s="63">
        <f t="shared" si="29"/>
        <v>0</v>
      </c>
      <c r="AD35" s="63">
        <f t="shared" si="30"/>
        <v>1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16"/>
        <v>4</v>
      </c>
      <c r="E36" s="63">
        <f t="shared" si="17"/>
        <v>4</v>
      </c>
      <c r="F36" s="63">
        <v>4</v>
      </c>
      <c r="G36" s="63">
        <v>0</v>
      </c>
      <c r="H36" s="63">
        <f t="shared" si="18"/>
        <v>0</v>
      </c>
      <c r="I36" s="63">
        <v>0</v>
      </c>
      <c r="J36" s="63">
        <v>0</v>
      </c>
      <c r="K36" s="63">
        <v>0</v>
      </c>
      <c r="L36" s="63">
        <v>0</v>
      </c>
      <c r="M36" s="63">
        <f t="shared" si="19"/>
        <v>2</v>
      </c>
      <c r="N36" s="63">
        <f t="shared" si="20"/>
        <v>2</v>
      </c>
      <c r="O36" s="63">
        <v>2</v>
      </c>
      <c r="P36" s="63">
        <v>0</v>
      </c>
      <c r="Q36" s="63">
        <f t="shared" si="21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22"/>
        <v>6</v>
      </c>
      <c r="W36" s="63">
        <f t="shared" si="23"/>
        <v>6</v>
      </c>
      <c r="X36" s="63">
        <f t="shared" si="24"/>
        <v>6</v>
      </c>
      <c r="Y36" s="63">
        <f t="shared" si="25"/>
        <v>0</v>
      </c>
      <c r="Z36" s="63">
        <f t="shared" si="26"/>
        <v>0</v>
      </c>
      <c r="AA36" s="63">
        <f t="shared" si="27"/>
        <v>0</v>
      </c>
      <c r="AB36" s="63">
        <f t="shared" si="28"/>
        <v>0</v>
      </c>
      <c r="AC36" s="63">
        <f t="shared" si="29"/>
        <v>0</v>
      </c>
      <c r="AD36" s="63">
        <f t="shared" si="30"/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16"/>
        <v>4</v>
      </c>
      <c r="E37" s="63">
        <f t="shared" si="17"/>
        <v>3</v>
      </c>
      <c r="F37" s="63">
        <v>3</v>
      </c>
      <c r="G37" s="63">
        <v>0</v>
      </c>
      <c r="H37" s="63">
        <f t="shared" si="18"/>
        <v>1</v>
      </c>
      <c r="I37" s="63">
        <v>0</v>
      </c>
      <c r="J37" s="63">
        <v>0</v>
      </c>
      <c r="K37" s="63">
        <v>0</v>
      </c>
      <c r="L37" s="63">
        <v>1</v>
      </c>
      <c r="M37" s="63">
        <f t="shared" si="19"/>
        <v>1</v>
      </c>
      <c r="N37" s="63">
        <f t="shared" si="20"/>
        <v>1</v>
      </c>
      <c r="O37" s="63">
        <v>1</v>
      </c>
      <c r="P37" s="63">
        <v>0</v>
      </c>
      <c r="Q37" s="63">
        <f t="shared" si="21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22"/>
        <v>5</v>
      </c>
      <c r="W37" s="63">
        <f t="shared" si="23"/>
        <v>4</v>
      </c>
      <c r="X37" s="63">
        <f t="shared" si="24"/>
        <v>4</v>
      </c>
      <c r="Y37" s="63">
        <f t="shared" si="25"/>
        <v>0</v>
      </c>
      <c r="Z37" s="63">
        <f t="shared" si="26"/>
        <v>1</v>
      </c>
      <c r="AA37" s="63">
        <f t="shared" si="27"/>
        <v>0</v>
      </c>
      <c r="AB37" s="63">
        <f t="shared" si="28"/>
        <v>0</v>
      </c>
      <c r="AC37" s="63">
        <f t="shared" si="29"/>
        <v>0</v>
      </c>
      <c r="AD37" s="63">
        <f t="shared" si="30"/>
        <v>1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16"/>
        <v>11</v>
      </c>
      <c r="E38" s="63">
        <f t="shared" si="17"/>
        <v>5</v>
      </c>
      <c r="F38" s="63">
        <v>5</v>
      </c>
      <c r="G38" s="63">
        <v>0</v>
      </c>
      <c r="H38" s="63">
        <f t="shared" si="18"/>
        <v>6</v>
      </c>
      <c r="I38" s="63">
        <v>6</v>
      </c>
      <c r="J38" s="63">
        <v>0</v>
      </c>
      <c r="K38" s="63">
        <v>0</v>
      </c>
      <c r="L38" s="63">
        <v>0</v>
      </c>
      <c r="M38" s="63">
        <f t="shared" si="19"/>
        <v>2</v>
      </c>
      <c r="N38" s="63">
        <f t="shared" si="20"/>
        <v>0</v>
      </c>
      <c r="O38" s="63">
        <v>0</v>
      </c>
      <c r="P38" s="63">
        <v>0</v>
      </c>
      <c r="Q38" s="63">
        <f t="shared" si="21"/>
        <v>2</v>
      </c>
      <c r="R38" s="63">
        <v>0</v>
      </c>
      <c r="S38" s="63">
        <v>2</v>
      </c>
      <c r="T38" s="63">
        <v>0</v>
      </c>
      <c r="U38" s="63">
        <v>0</v>
      </c>
      <c r="V38" s="63">
        <f t="shared" si="22"/>
        <v>13</v>
      </c>
      <c r="W38" s="63">
        <f t="shared" si="23"/>
        <v>5</v>
      </c>
      <c r="X38" s="63">
        <f t="shared" si="24"/>
        <v>5</v>
      </c>
      <c r="Y38" s="63">
        <f t="shared" si="25"/>
        <v>0</v>
      </c>
      <c r="Z38" s="63">
        <f t="shared" si="26"/>
        <v>8</v>
      </c>
      <c r="AA38" s="63">
        <f t="shared" si="27"/>
        <v>6</v>
      </c>
      <c r="AB38" s="63">
        <f t="shared" si="28"/>
        <v>2</v>
      </c>
      <c r="AC38" s="63">
        <f t="shared" si="29"/>
        <v>0</v>
      </c>
      <c r="AD38" s="63">
        <f t="shared" si="30"/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16"/>
        <v>3</v>
      </c>
      <c r="E39" s="63">
        <f t="shared" si="17"/>
        <v>1</v>
      </c>
      <c r="F39" s="63">
        <v>1</v>
      </c>
      <c r="G39" s="63">
        <v>0</v>
      </c>
      <c r="H39" s="63">
        <f t="shared" si="18"/>
        <v>2</v>
      </c>
      <c r="I39" s="63">
        <v>2</v>
      </c>
      <c r="J39" s="63">
        <v>0</v>
      </c>
      <c r="K39" s="63">
        <v>0</v>
      </c>
      <c r="L39" s="63">
        <v>0</v>
      </c>
      <c r="M39" s="63">
        <f t="shared" si="19"/>
        <v>1</v>
      </c>
      <c r="N39" s="63">
        <f t="shared" si="20"/>
        <v>1</v>
      </c>
      <c r="O39" s="63">
        <v>1</v>
      </c>
      <c r="P39" s="63">
        <v>0</v>
      </c>
      <c r="Q39" s="63">
        <f t="shared" si="21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22"/>
        <v>4</v>
      </c>
      <c r="W39" s="63">
        <f t="shared" si="23"/>
        <v>2</v>
      </c>
      <c r="X39" s="63">
        <f t="shared" si="24"/>
        <v>2</v>
      </c>
      <c r="Y39" s="63">
        <f t="shared" si="25"/>
        <v>0</v>
      </c>
      <c r="Z39" s="63">
        <f t="shared" si="26"/>
        <v>2</v>
      </c>
      <c r="AA39" s="63">
        <f t="shared" si="27"/>
        <v>2</v>
      </c>
      <c r="AB39" s="63">
        <f t="shared" si="28"/>
        <v>0</v>
      </c>
      <c r="AC39" s="63">
        <f t="shared" si="29"/>
        <v>0</v>
      </c>
      <c r="AD39" s="63">
        <f t="shared" si="30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16"/>
        <v>5</v>
      </c>
      <c r="E40" s="63">
        <f t="shared" si="17"/>
        <v>1</v>
      </c>
      <c r="F40" s="63">
        <v>1</v>
      </c>
      <c r="G40" s="63">
        <v>0</v>
      </c>
      <c r="H40" s="63">
        <f t="shared" si="18"/>
        <v>4</v>
      </c>
      <c r="I40" s="63">
        <v>4</v>
      </c>
      <c r="J40" s="63">
        <v>0</v>
      </c>
      <c r="K40" s="63">
        <v>0</v>
      </c>
      <c r="L40" s="63">
        <v>0</v>
      </c>
      <c r="M40" s="63">
        <f t="shared" si="19"/>
        <v>1</v>
      </c>
      <c r="N40" s="63">
        <f t="shared" si="20"/>
        <v>1</v>
      </c>
      <c r="O40" s="63">
        <v>1</v>
      </c>
      <c r="P40" s="63">
        <v>0</v>
      </c>
      <c r="Q40" s="63">
        <f t="shared" si="21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22"/>
        <v>6</v>
      </c>
      <c r="W40" s="63">
        <f t="shared" si="23"/>
        <v>2</v>
      </c>
      <c r="X40" s="63">
        <f t="shared" si="24"/>
        <v>2</v>
      </c>
      <c r="Y40" s="63">
        <f t="shared" si="25"/>
        <v>0</v>
      </c>
      <c r="Z40" s="63">
        <f t="shared" si="26"/>
        <v>4</v>
      </c>
      <c r="AA40" s="63">
        <f t="shared" si="27"/>
        <v>4</v>
      </c>
      <c r="AB40" s="63">
        <f t="shared" si="28"/>
        <v>0</v>
      </c>
      <c r="AC40" s="63">
        <f t="shared" si="29"/>
        <v>0</v>
      </c>
      <c r="AD40" s="63">
        <f t="shared" si="30"/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16"/>
        <v>1</v>
      </c>
      <c r="E41" s="63">
        <f t="shared" si="17"/>
        <v>1</v>
      </c>
      <c r="F41" s="63">
        <v>1</v>
      </c>
      <c r="G41" s="63">
        <v>0</v>
      </c>
      <c r="H41" s="63">
        <f t="shared" si="18"/>
        <v>0</v>
      </c>
      <c r="I41" s="63">
        <v>0</v>
      </c>
      <c r="J41" s="63">
        <v>0</v>
      </c>
      <c r="K41" s="63">
        <v>0</v>
      </c>
      <c r="L41" s="63">
        <v>0</v>
      </c>
      <c r="M41" s="63">
        <f t="shared" si="19"/>
        <v>0</v>
      </c>
      <c r="N41" s="63">
        <f t="shared" si="20"/>
        <v>0</v>
      </c>
      <c r="O41" s="63">
        <v>0</v>
      </c>
      <c r="P41" s="63">
        <v>0</v>
      </c>
      <c r="Q41" s="63">
        <f t="shared" si="21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22"/>
        <v>1</v>
      </c>
      <c r="W41" s="63">
        <f t="shared" si="23"/>
        <v>1</v>
      </c>
      <c r="X41" s="63">
        <f t="shared" si="24"/>
        <v>1</v>
      </c>
      <c r="Y41" s="63">
        <f t="shared" si="25"/>
        <v>0</v>
      </c>
      <c r="Z41" s="63">
        <f t="shared" si="26"/>
        <v>0</v>
      </c>
      <c r="AA41" s="63">
        <f t="shared" si="27"/>
        <v>0</v>
      </c>
      <c r="AB41" s="63">
        <f t="shared" si="28"/>
        <v>0</v>
      </c>
      <c r="AC41" s="63">
        <f t="shared" si="29"/>
        <v>0</v>
      </c>
      <c r="AD41" s="63">
        <f t="shared" si="30"/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16"/>
        <v>6</v>
      </c>
      <c r="E42" s="63">
        <f t="shared" si="17"/>
        <v>3</v>
      </c>
      <c r="F42" s="63">
        <v>1</v>
      </c>
      <c r="G42" s="63">
        <v>2</v>
      </c>
      <c r="H42" s="63">
        <f t="shared" si="18"/>
        <v>3</v>
      </c>
      <c r="I42" s="63">
        <v>0</v>
      </c>
      <c r="J42" s="63">
        <v>3</v>
      </c>
      <c r="K42" s="63">
        <v>0</v>
      </c>
      <c r="L42" s="63">
        <v>0</v>
      </c>
      <c r="M42" s="63">
        <f t="shared" si="19"/>
        <v>0</v>
      </c>
      <c r="N42" s="63">
        <f t="shared" si="20"/>
        <v>0</v>
      </c>
      <c r="O42" s="63">
        <v>0</v>
      </c>
      <c r="P42" s="63">
        <v>0</v>
      </c>
      <c r="Q42" s="63">
        <f t="shared" si="21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22"/>
        <v>6</v>
      </c>
      <c r="W42" s="63">
        <f t="shared" si="23"/>
        <v>3</v>
      </c>
      <c r="X42" s="63">
        <f t="shared" si="24"/>
        <v>1</v>
      </c>
      <c r="Y42" s="63">
        <f t="shared" si="25"/>
        <v>2</v>
      </c>
      <c r="Z42" s="63">
        <f t="shared" si="26"/>
        <v>3</v>
      </c>
      <c r="AA42" s="63">
        <f t="shared" si="27"/>
        <v>0</v>
      </c>
      <c r="AB42" s="63">
        <f t="shared" si="28"/>
        <v>3</v>
      </c>
      <c r="AC42" s="63">
        <f t="shared" si="29"/>
        <v>0</v>
      </c>
      <c r="AD42" s="63">
        <f t="shared" si="30"/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16"/>
        <v>0</v>
      </c>
      <c r="E43" s="63">
        <f t="shared" si="17"/>
        <v>0</v>
      </c>
      <c r="F43" s="63">
        <v>0</v>
      </c>
      <c r="G43" s="63">
        <v>0</v>
      </c>
      <c r="H43" s="63">
        <f t="shared" si="18"/>
        <v>0</v>
      </c>
      <c r="I43" s="63">
        <v>0</v>
      </c>
      <c r="J43" s="63">
        <v>0</v>
      </c>
      <c r="K43" s="63">
        <v>0</v>
      </c>
      <c r="L43" s="63">
        <v>0</v>
      </c>
      <c r="M43" s="63">
        <f t="shared" si="19"/>
        <v>0</v>
      </c>
      <c r="N43" s="63">
        <f t="shared" si="20"/>
        <v>0</v>
      </c>
      <c r="O43" s="63">
        <v>0</v>
      </c>
      <c r="P43" s="63">
        <v>0</v>
      </c>
      <c r="Q43" s="63">
        <f t="shared" si="21"/>
        <v>0</v>
      </c>
      <c r="R43" s="63">
        <v>0</v>
      </c>
      <c r="S43" s="63">
        <v>0</v>
      </c>
      <c r="T43" s="63">
        <v>0</v>
      </c>
      <c r="U43" s="63">
        <v>0</v>
      </c>
      <c r="V43" s="63">
        <f t="shared" si="22"/>
        <v>0</v>
      </c>
      <c r="W43" s="63">
        <f t="shared" si="23"/>
        <v>0</v>
      </c>
      <c r="X43" s="63">
        <f t="shared" si="24"/>
        <v>0</v>
      </c>
      <c r="Y43" s="63">
        <f t="shared" si="25"/>
        <v>0</v>
      </c>
      <c r="Z43" s="63">
        <f t="shared" si="26"/>
        <v>0</v>
      </c>
      <c r="AA43" s="63">
        <f t="shared" si="27"/>
        <v>0</v>
      </c>
      <c r="AB43" s="63">
        <f t="shared" si="28"/>
        <v>0</v>
      </c>
      <c r="AC43" s="63">
        <f t="shared" si="29"/>
        <v>0</v>
      </c>
      <c r="AD43" s="63">
        <f t="shared" si="30"/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16"/>
        <v>0</v>
      </c>
      <c r="E44" s="63">
        <f t="shared" si="17"/>
        <v>0</v>
      </c>
      <c r="F44" s="63">
        <v>0</v>
      </c>
      <c r="G44" s="63">
        <v>0</v>
      </c>
      <c r="H44" s="63">
        <f t="shared" si="18"/>
        <v>0</v>
      </c>
      <c r="I44" s="63">
        <v>0</v>
      </c>
      <c r="J44" s="63">
        <v>0</v>
      </c>
      <c r="K44" s="63">
        <v>0</v>
      </c>
      <c r="L44" s="63">
        <v>0</v>
      </c>
      <c r="M44" s="63">
        <f t="shared" si="19"/>
        <v>0</v>
      </c>
      <c r="N44" s="63">
        <f t="shared" si="20"/>
        <v>0</v>
      </c>
      <c r="O44" s="63">
        <v>0</v>
      </c>
      <c r="P44" s="63">
        <v>0</v>
      </c>
      <c r="Q44" s="63">
        <f t="shared" si="21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22"/>
        <v>0</v>
      </c>
      <c r="W44" s="63">
        <f t="shared" si="23"/>
        <v>0</v>
      </c>
      <c r="X44" s="63">
        <f t="shared" si="24"/>
        <v>0</v>
      </c>
      <c r="Y44" s="63">
        <f t="shared" si="25"/>
        <v>0</v>
      </c>
      <c r="Z44" s="63">
        <f t="shared" si="26"/>
        <v>0</v>
      </c>
      <c r="AA44" s="63">
        <f t="shared" si="27"/>
        <v>0</v>
      </c>
      <c r="AB44" s="63">
        <f t="shared" si="28"/>
        <v>0</v>
      </c>
      <c r="AC44" s="63">
        <f t="shared" si="29"/>
        <v>0</v>
      </c>
      <c r="AD44" s="63">
        <f t="shared" si="30"/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16"/>
        <v>1</v>
      </c>
      <c r="E45" s="63">
        <f t="shared" si="17"/>
        <v>1</v>
      </c>
      <c r="F45" s="63">
        <v>1</v>
      </c>
      <c r="G45" s="63">
        <v>0</v>
      </c>
      <c r="H45" s="63">
        <f t="shared" si="18"/>
        <v>0</v>
      </c>
      <c r="I45" s="63">
        <v>0</v>
      </c>
      <c r="J45" s="63">
        <v>0</v>
      </c>
      <c r="K45" s="63">
        <v>0</v>
      </c>
      <c r="L45" s="63">
        <v>0</v>
      </c>
      <c r="M45" s="63">
        <f t="shared" si="19"/>
        <v>1</v>
      </c>
      <c r="N45" s="63">
        <f t="shared" si="20"/>
        <v>1</v>
      </c>
      <c r="O45" s="63">
        <v>1</v>
      </c>
      <c r="P45" s="63">
        <v>0</v>
      </c>
      <c r="Q45" s="63">
        <f t="shared" si="21"/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22"/>
        <v>2</v>
      </c>
      <c r="W45" s="63">
        <f t="shared" si="23"/>
        <v>2</v>
      </c>
      <c r="X45" s="63">
        <f t="shared" si="24"/>
        <v>2</v>
      </c>
      <c r="Y45" s="63">
        <f t="shared" si="25"/>
        <v>0</v>
      </c>
      <c r="Z45" s="63">
        <f t="shared" si="26"/>
        <v>0</v>
      </c>
      <c r="AA45" s="63">
        <f t="shared" si="27"/>
        <v>0</v>
      </c>
      <c r="AB45" s="63">
        <f t="shared" si="28"/>
        <v>0</v>
      </c>
      <c r="AC45" s="63">
        <f t="shared" si="29"/>
        <v>0</v>
      </c>
      <c r="AD45" s="63">
        <f t="shared" si="30"/>
        <v>0</v>
      </c>
    </row>
    <row r="46" spans="1:30" s="10" customFormat="1" ht="13.5" customHeight="1">
      <c r="A46" s="60" t="s">
        <v>79</v>
      </c>
      <c r="B46" s="61" t="s">
        <v>170</v>
      </c>
      <c r="C46" s="62" t="s">
        <v>171</v>
      </c>
      <c r="D46" s="63">
        <f t="shared" si="16"/>
        <v>1</v>
      </c>
      <c r="E46" s="63">
        <f t="shared" si="17"/>
        <v>1</v>
      </c>
      <c r="F46" s="63">
        <v>1</v>
      </c>
      <c r="G46" s="63">
        <v>0</v>
      </c>
      <c r="H46" s="63">
        <f t="shared" si="18"/>
        <v>0</v>
      </c>
      <c r="I46" s="63">
        <v>0</v>
      </c>
      <c r="J46" s="63">
        <v>0</v>
      </c>
      <c r="K46" s="63">
        <v>0</v>
      </c>
      <c r="L46" s="63">
        <v>0</v>
      </c>
      <c r="M46" s="63">
        <f t="shared" si="19"/>
        <v>1</v>
      </c>
      <c r="N46" s="63">
        <f t="shared" si="20"/>
        <v>1</v>
      </c>
      <c r="O46" s="63">
        <v>1</v>
      </c>
      <c r="P46" s="63">
        <v>0</v>
      </c>
      <c r="Q46" s="63">
        <f t="shared" si="21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22"/>
        <v>2</v>
      </c>
      <c r="W46" s="63">
        <f t="shared" si="23"/>
        <v>2</v>
      </c>
      <c r="X46" s="63">
        <f t="shared" si="24"/>
        <v>2</v>
      </c>
      <c r="Y46" s="63">
        <f t="shared" si="25"/>
        <v>0</v>
      </c>
      <c r="Z46" s="63">
        <f t="shared" si="26"/>
        <v>0</v>
      </c>
      <c r="AA46" s="63">
        <f t="shared" si="27"/>
        <v>0</v>
      </c>
      <c r="AB46" s="63">
        <f t="shared" si="28"/>
        <v>0</v>
      </c>
      <c r="AC46" s="63">
        <f t="shared" si="29"/>
        <v>0</v>
      </c>
      <c r="AD46" s="63">
        <f t="shared" si="30"/>
        <v>0</v>
      </c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C8:C46">
    <cfRule type="duplicateValues" priority="15" dxfId="4" stopIfTrue="1">
      <formula>AND(COUNTIF($C$8:$C$46,C8)&gt;1,NOT(ISBLANK(C8)))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55" man="1"/>
    <brk id="21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D16">SUM(E7,+H7)</f>
        <v>74</v>
      </c>
      <c r="E7" s="71">
        <f aca="true" t="shared" si="1" ref="E7:E16">SUM(F7:G7)</f>
        <v>21</v>
      </c>
      <c r="F7" s="71">
        <f>SUM(F$8:F$1000)</f>
        <v>18</v>
      </c>
      <c r="G7" s="71">
        <f>SUM(G$8:G$1000)</f>
        <v>3</v>
      </c>
      <c r="H7" s="71">
        <f aca="true" t="shared" si="2" ref="H7:H16">SUM(I7:L7)</f>
        <v>53</v>
      </c>
      <c r="I7" s="71">
        <f>SUM(I$8:I$1000)</f>
        <v>23</v>
      </c>
      <c r="J7" s="71">
        <f>SUM(J$8:J$1000)</f>
        <v>28</v>
      </c>
      <c r="K7" s="71">
        <f>SUM(K$8:K$1000)</f>
        <v>2</v>
      </c>
      <c r="L7" s="71">
        <f>SUM(L$8:L$1000)</f>
        <v>0</v>
      </c>
      <c r="M7" s="71">
        <f aca="true" t="shared" si="3" ref="M7:M16">SUM(N7,+Q7)</f>
        <v>17</v>
      </c>
      <c r="N7" s="71">
        <f aca="true" t="shared" si="4" ref="N7:N16">SUM(O7:P7)</f>
        <v>11</v>
      </c>
      <c r="O7" s="71">
        <f>SUM(O$8:O$1000)</f>
        <v>10</v>
      </c>
      <c r="P7" s="71">
        <f>SUM(P$8:P$1000)</f>
        <v>1</v>
      </c>
      <c r="Q7" s="71">
        <f aca="true" t="shared" si="5" ref="Q7:Q16">SUM(R7:U7)</f>
        <v>6</v>
      </c>
      <c r="R7" s="71">
        <f>SUM(R$8:R$1000)</f>
        <v>0</v>
      </c>
      <c r="S7" s="71">
        <f>SUM(S$8:S$1000)</f>
        <v>6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91</v>
      </c>
      <c r="W7" s="71">
        <f t="shared" si="6"/>
        <v>32</v>
      </c>
      <c r="X7" s="71">
        <f t="shared" si="6"/>
        <v>28</v>
      </c>
      <c r="Y7" s="71">
        <f t="shared" si="6"/>
        <v>4</v>
      </c>
      <c r="Z7" s="71">
        <f t="shared" si="6"/>
        <v>59</v>
      </c>
      <c r="AA7" s="71">
        <f t="shared" si="6"/>
        <v>23</v>
      </c>
      <c r="AB7" s="71">
        <f t="shared" si="6"/>
        <v>34</v>
      </c>
      <c r="AC7" s="71">
        <f t="shared" si="6"/>
        <v>2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165</v>
      </c>
      <c r="C8" s="64" t="s">
        <v>166</v>
      </c>
      <c r="D8" s="67">
        <f t="shared" si="0"/>
        <v>0</v>
      </c>
      <c r="E8" s="67">
        <f t="shared" si="1"/>
        <v>0</v>
      </c>
      <c r="F8" s="67">
        <v>0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5</v>
      </c>
      <c r="N8" s="67">
        <f t="shared" si="4"/>
        <v>5</v>
      </c>
      <c r="O8" s="67">
        <v>4</v>
      </c>
      <c r="P8" s="67">
        <v>1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V16">SUM(D8,+M8)</f>
        <v>5</v>
      </c>
      <c r="W8" s="67">
        <f aca="true" t="shared" si="8" ref="W8:W16">SUM(E8,+N8)</f>
        <v>5</v>
      </c>
      <c r="X8" s="67">
        <f aca="true" t="shared" si="9" ref="X8:X16">SUM(F8,+O8)</f>
        <v>4</v>
      </c>
      <c r="Y8" s="67">
        <f aca="true" t="shared" si="10" ref="Y8:Y16">SUM(G8,+P8)</f>
        <v>1</v>
      </c>
      <c r="Z8" s="67">
        <f aca="true" t="shared" si="11" ref="Z8:Z16">SUM(H8,+Q8)</f>
        <v>0</v>
      </c>
      <c r="AA8" s="67">
        <f aca="true" t="shared" si="12" ref="AA8:AA16">SUM(I8,+R8)</f>
        <v>0</v>
      </c>
      <c r="AB8" s="67">
        <f aca="true" t="shared" si="13" ref="AB8:AB16">SUM(J8,+S8)</f>
        <v>0</v>
      </c>
      <c r="AC8" s="67">
        <f aca="true" t="shared" si="14" ref="AC8:AC16">SUM(K8,+T8)</f>
        <v>0</v>
      </c>
      <c r="AD8" s="67">
        <f aca="true" t="shared" si="15" ref="AD8:AD16">SUM(L8,+U8)</f>
        <v>0</v>
      </c>
    </row>
    <row r="9" spans="1:30" s="53" customFormat="1" ht="13.5" customHeight="1">
      <c r="A9" s="65" t="s">
        <v>79</v>
      </c>
      <c r="B9" s="66" t="s">
        <v>168</v>
      </c>
      <c r="C9" s="64" t="s">
        <v>169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8</v>
      </c>
      <c r="N9" s="67">
        <f t="shared" si="4"/>
        <v>2</v>
      </c>
      <c r="O9" s="67">
        <v>2</v>
      </c>
      <c r="P9" s="67">
        <v>0</v>
      </c>
      <c r="Q9" s="67">
        <f t="shared" si="5"/>
        <v>6</v>
      </c>
      <c r="R9" s="67">
        <v>0</v>
      </c>
      <c r="S9" s="67">
        <v>6</v>
      </c>
      <c r="T9" s="67">
        <v>0</v>
      </c>
      <c r="U9" s="67">
        <v>0</v>
      </c>
      <c r="V9" s="67">
        <f t="shared" si="7"/>
        <v>8</v>
      </c>
      <c r="W9" s="67">
        <f t="shared" si="8"/>
        <v>2</v>
      </c>
      <c r="X9" s="67">
        <f t="shared" si="9"/>
        <v>2</v>
      </c>
      <c r="Y9" s="67">
        <f t="shared" si="10"/>
        <v>0</v>
      </c>
      <c r="Z9" s="67">
        <f t="shared" si="11"/>
        <v>6</v>
      </c>
      <c r="AA9" s="67">
        <f t="shared" si="12"/>
        <v>0</v>
      </c>
      <c r="AB9" s="67">
        <f t="shared" si="13"/>
        <v>6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172</v>
      </c>
      <c r="C10" s="64" t="s">
        <v>173</v>
      </c>
      <c r="D10" s="67">
        <f t="shared" si="0"/>
        <v>5</v>
      </c>
      <c r="E10" s="67">
        <f t="shared" si="1"/>
        <v>1</v>
      </c>
      <c r="F10" s="67">
        <v>1</v>
      </c>
      <c r="G10" s="67">
        <v>0</v>
      </c>
      <c r="H10" s="67">
        <f t="shared" si="2"/>
        <v>4</v>
      </c>
      <c r="I10" s="67">
        <v>2</v>
      </c>
      <c r="J10" s="67">
        <v>2</v>
      </c>
      <c r="K10" s="67">
        <v>0</v>
      </c>
      <c r="L10" s="67">
        <v>0</v>
      </c>
      <c r="M10" s="67">
        <f t="shared" si="3"/>
        <v>0</v>
      </c>
      <c r="N10" s="67">
        <f t="shared" si="4"/>
        <v>0</v>
      </c>
      <c r="O10" s="67">
        <v>0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5</v>
      </c>
      <c r="W10" s="67">
        <f t="shared" si="8"/>
        <v>1</v>
      </c>
      <c r="X10" s="67">
        <f t="shared" si="9"/>
        <v>1</v>
      </c>
      <c r="Y10" s="67">
        <f t="shared" si="10"/>
        <v>0</v>
      </c>
      <c r="Z10" s="67">
        <f t="shared" si="11"/>
        <v>4</v>
      </c>
      <c r="AA10" s="67">
        <f t="shared" si="12"/>
        <v>2</v>
      </c>
      <c r="AB10" s="67">
        <f t="shared" si="13"/>
        <v>2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174</v>
      </c>
      <c r="C11" s="64" t="s">
        <v>175</v>
      </c>
      <c r="D11" s="67">
        <f t="shared" si="0"/>
        <v>6</v>
      </c>
      <c r="E11" s="67">
        <f t="shared" si="1"/>
        <v>6</v>
      </c>
      <c r="F11" s="67">
        <v>6</v>
      </c>
      <c r="G11" s="67">
        <v>0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0</v>
      </c>
      <c r="N11" s="67">
        <f t="shared" si="4"/>
        <v>0</v>
      </c>
      <c r="O11" s="67">
        <v>0</v>
      </c>
      <c r="P11" s="67">
        <v>0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6</v>
      </c>
      <c r="W11" s="67">
        <f t="shared" si="8"/>
        <v>6</v>
      </c>
      <c r="X11" s="67">
        <f t="shared" si="9"/>
        <v>6</v>
      </c>
      <c r="Y11" s="67">
        <f t="shared" si="10"/>
        <v>0</v>
      </c>
      <c r="Z11" s="67">
        <f t="shared" si="11"/>
        <v>0</v>
      </c>
      <c r="AA11" s="67">
        <f t="shared" si="12"/>
        <v>0</v>
      </c>
      <c r="AB11" s="67">
        <f t="shared" si="13"/>
        <v>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176</v>
      </c>
      <c r="C12" s="64" t="s">
        <v>177</v>
      </c>
      <c r="D12" s="67">
        <f t="shared" si="0"/>
        <v>14</v>
      </c>
      <c r="E12" s="67">
        <f t="shared" si="1"/>
        <v>7</v>
      </c>
      <c r="F12" s="67">
        <v>4</v>
      </c>
      <c r="G12" s="67">
        <v>3</v>
      </c>
      <c r="H12" s="67">
        <f t="shared" si="2"/>
        <v>7</v>
      </c>
      <c r="I12" s="67">
        <v>0</v>
      </c>
      <c r="J12" s="67">
        <v>5</v>
      </c>
      <c r="K12" s="67">
        <v>2</v>
      </c>
      <c r="L12" s="67">
        <v>0</v>
      </c>
      <c r="M12" s="67">
        <f t="shared" si="3"/>
        <v>0</v>
      </c>
      <c r="N12" s="67">
        <f t="shared" si="4"/>
        <v>0</v>
      </c>
      <c r="O12" s="67">
        <v>0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14</v>
      </c>
      <c r="W12" s="67">
        <f t="shared" si="8"/>
        <v>7</v>
      </c>
      <c r="X12" s="67">
        <f t="shared" si="9"/>
        <v>4</v>
      </c>
      <c r="Y12" s="67">
        <f t="shared" si="10"/>
        <v>3</v>
      </c>
      <c r="Z12" s="67">
        <f t="shared" si="11"/>
        <v>7</v>
      </c>
      <c r="AA12" s="67">
        <f t="shared" si="12"/>
        <v>0</v>
      </c>
      <c r="AB12" s="67">
        <f t="shared" si="13"/>
        <v>5</v>
      </c>
      <c r="AC12" s="67">
        <f t="shared" si="14"/>
        <v>2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178</v>
      </c>
      <c r="C13" s="64" t="s">
        <v>179</v>
      </c>
      <c r="D13" s="67">
        <f t="shared" si="0"/>
        <v>0</v>
      </c>
      <c r="E13" s="67">
        <f t="shared" si="1"/>
        <v>0</v>
      </c>
      <c r="F13" s="67">
        <v>0</v>
      </c>
      <c r="G13" s="67">
        <v>0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4</v>
      </c>
      <c r="N13" s="67">
        <f t="shared" si="4"/>
        <v>4</v>
      </c>
      <c r="O13" s="67">
        <v>4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4</v>
      </c>
      <c r="W13" s="67">
        <f t="shared" si="8"/>
        <v>4</v>
      </c>
      <c r="X13" s="67">
        <f t="shared" si="9"/>
        <v>4</v>
      </c>
      <c r="Y13" s="67">
        <f t="shared" si="10"/>
        <v>0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180</v>
      </c>
      <c r="C14" s="64" t="s">
        <v>181</v>
      </c>
      <c r="D14" s="67">
        <f t="shared" si="0"/>
        <v>36</v>
      </c>
      <c r="E14" s="67">
        <f t="shared" si="1"/>
        <v>4</v>
      </c>
      <c r="F14" s="67">
        <v>4</v>
      </c>
      <c r="G14" s="67">
        <v>0</v>
      </c>
      <c r="H14" s="67">
        <f t="shared" si="2"/>
        <v>32</v>
      </c>
      <c r="I14" s="67">
        <v>15</v>
      </c>
      <c r="J14" s="67">
        <v>17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36</v>
      </c>
      <c r="W14" s="67">
        <f t="shared" si="8"/>
        <v>4</v>
      </c>
      <c r="X14" s="67">
        <f t="shared" si="9"/>
        <v>4</v>
      </c>
      <c r="Y14" s="67">
        <f t="shared" si="10"/>
        <v>0</v>
      </c>
      <c r="Z14" s="67">
        <f t="shared" si="11"/>
        <v>32</v>
      </c>
      <c r="AA14" s="67">
        <f t="shared" si="12"/>
        <v>15</v>
      </c>
      <c r="AB14" s="67">
        <f t="shared" si="13"/>
        <v>17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182</v>
      </c>
      <c r="C15" s="64" t="s">
        <v>183</v>
      </c>
      <c r="D15" s="67">
        <f t="shared" si="0"/>
        <v>13</v>
      </c>
      <c r="E15" s="67">
        <f t="shared" si="1"/>
        <v>3</v>
      </c>
      <c r="F15" s="67">
        <v>3</v>
      </c>
      <c r="G15" s="67">
        <v>0</v>
      </c>
      <c r="H15" s="67">
        <f t="shared" si="2"/>
        <v>10</v>
      </c>
      <c r="I15" s="67">
        <v>6</v>
      </c>
      <c r="J15" s="67">
        <v>4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13</v>
      </c>
      <c r="W15" s="67">
        <f t="shared" si="8"/>
        <v>3</v>
      </c>
      <c r="X15" s="67">
        <f t="shared" si="9"/>
        <v>3</v>
      </c>
      <c r="Y15" s="67">
        <f t="shared" si="10"/>
        <v>0</v>
      </c>
      <c r="Z15" s="67">
        <f t="shared" si="11"/>
        <v>10</v>
      </c>
      <c r="AA15" s="67">
        <f t="shared" si="12"/>
        <v>6</v>
      </c>
      <c r="AB15" s="67">
        <f t="shared" si="13"/>
        <v>4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184</v>
      </c>
      <c r="C16" s="64" t="s">
        <v>185</v>
      </c>
      <c r="D16" s="67">
        <f t="shared" si="0"/>
        <v>0</v>
      </c>
      <c r="E16" s="67">
        <f t="shared" si="1"/>
        <v>0</v>
      </c>
      <c r="F16" s="67">
        <v>0</v>
      </c>
      <c r="G16" s="67">
        <v>0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0</v>
      </c>
      <c r="N16" s="67">
        <f t="shared" si="4"/>
        <v>0</v>
      </c>
      <c r="O16" s="67">
        <v>0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0</v>
      </c>
      <c r="W16" s="67">
        <f t="shared" si="8"/>
        <v>0</v>
      </c>
      <c r="X16" s="67">
        <f t="shared" si="9"/>
        <v>0</v>
      </c>
      <c r="Y16" s="67">
        <f t="shared" si="10"/>
        <v>0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990"/>
  <sheetViews>
    <sheetView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AY7">SUM(D$8:D$990)</f>
        <v>418</v>
      </c>
      <c r="E7" s="71">
        <f t="shared" si="0"/>
        <v>814</v>
      </c>
      <c r="F7" s="71">
        <f t="shared" si="0"/>
        <v>41</v>
      </c>
      <c r="G7" s="71">
        <f t="shared" si="0"/>
        <v>64</v>
      </c>
      <c r="H7" s="71">
        <f t="shared" si="0"/>
        <v>31</v>
      </c>
      <c r="I7" s="71">
        <f t="shared" si="0"/>
        <v>138</v>
      </c>
      <c r="J7" s="71">
        <f t="shared" si="0"/>
        <v>0</v>
      </c>
      <c r="K7" s="71">
        <f t="shared" si="0"/>
        <v>0</v>
      </c>
      <c r="L7" s="71">
        <f t="shared" si="0"/>
        <v>221</v>
      </c>
      <c r="M7" s="71">
        <f t="shared" si="0"/>
        <v>459</v>
      </c>
      <c r="N7" s="71">
        <f t="shared" si="0"/>
        <v>40</v>
      </c>
      <c r="O7" s="71">
        <f t="shared" si="0"/>
        <v>126</v>
      </c>
      <c r="P7" s="71">
        <f t="shared" si="0"/>
        <v>42</v>
      </c>
      <c r="Q7" s="71">
        <f t="shared" si="0"/>
        <v>225.96</v>
      </c>
      <c r="R7" s="71">
        <f t="shared" si="0"/>
        <v>0</v>
      </c>
      <c r="S7" s="71">
        <f t="shared" si="0"/>
        <v>0</v>
      </c>
      <c r="T7" s="71">
        <f t="shared" si="0"/>
        <v>834</v>
      </c>
      <c r="U7" s="71">
        <f t="shared" si="0"/>
        <v>1825</v>
      </c>
      <c r="V7" s="71">
        <f t="shared" si="0"/>
        <v>109</v>
      </c>
      <c r="W7" s="71">
        <f t="shared" si="0"/>
        <v>236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17</v>
      </c>
      <c r="AC7" s="71">
        <f t="shared" si="0"/>
        <v>35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71</v>
      </c>
      <c r="AK7" s="71">
        <f t="shared" si="0"/>
        <v>176</v>
      </c>
      <c r="AL7" s="71">
        <f t="shared" si="0"/>
        <v>0</v>
      </c>
      <c r="AM7" s="71">
        <f t="shared" si="0"/>
        <v>0</v>
      </c>
      <c r="AN7" s="71">
        <f t="shared" si="0"/>
        <v>22</v>
      </c>
      <c r="AO7" s="71">
        <f t="shared" si="0"/>
        <v>218</v>
      </c>
      <c r="AP7" s="71">
        <f t="shared" si="0"/>
        <v>0</v>
      </c>
      <c r="AQ7" s="71">
        <f t="shared" si="0"/>
        <v>0</v>
      </c>
      <c r="AR7" s="71">
        <f t="shared" si="0"/>
        <v>207</v>
      </c>
      <c r="AS7" s="71">
        <f t="shared" si="0"/>
        <v>623</v>
      </c>
      <c r="AT7" s="71">
        <f t="shared" si="0"/>
        <v>0</v>
      </c>
      <c r="AU7" s="71">
        <f t="shared" si="0"/>
        <v>0</v>
      </c>
      <c r="AV7" s="71">
        <f t="shared" si="0"/>
        <v>15</v>
      </c>
      <c r="AW7" s="71">
        <f t="shared" si="0"/>
        <v>50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108</v>
      </c>
      <c r="E8" s="63">
        <v>190</v>
      </c>
      <c r="F8" s="63">
        <v>0</v>
      </c>
      <c r="G8" s="63">
        <v>0</v>
      </c>
      <c r="H8" s="63">
        <v>4</v>
      </c>
      <c r="I8" s="63">
        <v>40</v>
      </c>
      <c r="J8" s="63">
        <v>0</v>
      </c>
      <c r="K8" s="63">
        <v>0</v>
      </c>
      <c r="L8" s="63">
        <v>47</v>
      </c>
      <c r="M8" s="63">
        <v>88</v>
      </c>
      <c r="N8" s="63">
        <v>0</v>
      </c>
      <c r="O8" s="63">
        <v>0</v>
      </c>
      <c r="P8" s="63">
        <v>18</v>
      </c>
      <c r="Q8" s="63">
        <v>63</v>
      </c>
      <c r="R8" s="63">
        <v>0</v>
      </c>
      <c r="S8" s="63">
        <v>0</v>
      </c>
      <c r="T8" s="63">
        <v>184</v>
      </c>
      <c r="U8" s="63">
        <v>417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3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</v>
      </c>
      <c r="AK8" s="63">
        <v>16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24</v>
      </c>
      <c r="AS8" s="63">
        <v>67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21</v>
      </c>
      <c r="E9" s="63">
        <v>50</v>
      </c>
      <c r="F9" s="63">
        <v>19</v>
      </c>
      <c r="G9" s="63">
        <v>15</v>
      </c>
      <c r="H9" s="63">
        <v>12</v>
      </c>
      <c r="I9" s="63">
        <v>25</v>
      </c>
      <c r="J9" s="63">
        <v>0</v>
      </c>
      <c r="K9" s="63">
        <v>0</v>
      </c>
      <c r="L9" s="63">
        <v>2</v>
      </c>
      <c r="M9" s="63">
        <v>4</v>
      </c>
      <c r="N9" s="63">
        <v>4</v>
      </c>
      <c r="O9" s="63">
        <v>4</v>
      </c>
      <c r="P9" s="63">
        <v>0</v>
      </c>
      <c r="Q9" s="63">
        <v>0</v>
      </c>
      <c r="R9" s="63">
        <v>0</v>
      </c>
      <c r="S9" s="63">
        <v>0</v>
      </c>
      <c r="T9" s="63">
        <v>70</v>
      </c>
      <c r="U9" s="63">
        <v>138</v>
      </c>
      <c r="V9" s="63">
        <v>62</v>
      </c>
      <c r="W9" s="63">
        <v>120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8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</v>
      </c>
      <c r="AS9" s="63">
        <v>26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27</v>
      </c>
      <c r="E10" s="63">
        <v>55</v>
      </c>
      <c r="F10" s="63">
        <v>0</v>
      </c>
      <c r="G10" s="63">
        <v>0</v>
      </c>
      <c r="H10" s="63">
        <v>2</v>
      </c>
      <c r="I10" s="63">
        <v>18</v>
      </c>
      <c r="J10" s="63">
        <v>0</v>
      </c>
      <c r="K10" s="63">
        <v>0</v>
      </c>
      <c r="L10" s="63">
        <v>23</v>
      </c>
      <c r="M10" s="63">
        <v>39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129</v>
      </c>
      <c r="U10" s="63">
        <v>273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8</v>
      </c>
      <c r="AC10" s="63">
        <v>18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18</v>
      </c>
      <c r="AS10" s="63">
        <v>86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24</v>
      </c>
      <c r="M11" s="63">
        <v>48</v>
      </c>
      <c r="N11" s="63">
        <v>2</v>
      </c>
      <c r="O11" s="63">
        <v>4</v>
      </c>
      <c r="P11" s="63">
        <v>1</v>
      </c>
      <c r="Q11" s="63">
        <v>10</v>
      </c>
      <c r="R11" s="63">
        <v>0</v>
      </c>
      <c r="S11" s="63">
        <v>0</v>
      </c>
      <c r="T11" s="63">
        <v>93</v>
      </c>
      <c r="U11" s="63">
        <v>206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4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3</v>
      </c>
      <c r="AK11" s="63">
        <v>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14</v>
      </c>
      <c r="AS11" s="63">
        <v>43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59</v>
      </c>
      <c r="E12" s="63">
        <v>106</v>
      </c>
      <c r="F12" s="63">
        <v>0</v>
      </c>
      <c r="G12" s="63">
        <v>0</v>
      </c>
      <c r="H12" s="63">
        <v>8</v>
      </c>
      <c r="I12" s="63">
        <v>31</v>
      </c>
      <c r="J12" s="63">
        <v>0</v>
      </c>
      <c r="K12" s="63">
        <v>0</v>
      </c>
      <c r="L12" s="63">
        <v>6</v>
      </c>
      <c r="M12" s="63">
        <v>10</v>
      </c>
      <c r="N12" s="63">
        <v>0</v>
      </c>
      <c r="O12" s="63">
        <v>0</v>
      </c>
      <c r="P12" s="63">
        <v>8</v>
      </c>
      <c r="Q12" s="63">
        <v>60.96</v>
      </c>
      <c r="R12" s="63">
        <v>0</v>
      </c>
      <c r="S12" s="63">
        <v>0</v>
      </c>
      <c r="T12" s="63">
        <v>70</v>
      </c>
      <c r="U12" s="63">
        <v>144</v>
      </c>
      <c r="V12" s="63">
        <v>47</v>
      </c>
      <c r="W12" s="63">
        <v>116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18</v>
      </c>
      <c r="AS12" s="63">
        <v>36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29</v>
      </c>
      <c r="E13" s="63">
        <v>57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99</v>
      </c>
      <c r="U13" s="63">
        <v>194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13</v>
      </c>
      <c r="AK13" s="63">
        <v>26</v>
      </c>
      <c r="AL13" s="63">
        <v>0</v>
      </c>
      <c r="AM13" s="63">
        <v>0</v>
      </c>
      <c r="AN13" s="63">
        <v>1</v>
      </c>
      <c r="AO13" s="63">
        <v>11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6</v>
      </c>
      <c r="E14" s="63">
        <v>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21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</v>
      </c>
      <c r="U14" s="63">
        <v>12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5</v>
      </c>
      <c r="AK14" s="63">
        <v>12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23</v>
      </c>
      <c r="AS14" s="63">
        <v>61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25</v>
      </c>
      <c r="E15" s="63">
        <v>47</v>
      </c>
      <c r="F15" s="63">
        <v>2</v>
      </c>
      <c r="G15" s="63">
        <v>8</v>
      </c>
      <c r="H15" s="63">
        <v>1</v>
      </c>
      <c r="I15" s="63">
        <v>4</v>
      </c>
      <c r="J15" s="63">
        <v>0</v>
      </c>
      <c r="K15" s="63">
        <v>0</v>
      </c>
      <c r="L15" s="63">
        <v>0</v>
      </c>
      <c r="M15" s="63">
        <v>0</v>
      </c>
      <c r="N15" s="63">
        <v>2</v>
      </c>
      <c r="O15" s="63">
        <v>14</v>
      </c>
      <c r="P15" s="63">
        <v>0</v>
      </c>
      <c r="Q15" s="63">
        <v>0</v>
      </c>
      <c r="R15" s="63">
        <v>0</v>
      </c>
      <c r="S15" s="63">
        <v>0</v>
      </c>
      <c r="T15" s="63">
        <v>47</v>
      </c>
      <c r="U15" s="63">
        <v>112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7</v>
      </c>
      <c r="AS15" s="63">
        <v>18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37</v>
      </c>
      <c r="M16" s="63">
        <v>87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36</v>
      </c>
      <c r="U16" s="63">
        <v>72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4</v>
      </c>
      <c r="AK16" s="63">
        <v>9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21</v>
      </c>
      <c r="E17" s="63">
        <v>39</v>
      </c>
      <c r="F17" s="63">
        <v>0</v>
      </c>
      <c r="G17" s="63">
        <v>0</v>
      </c>
      <c r="H17" s="63">
        <v>1</v>
      </c>
      <c r="I17" s="63">
        <v>10</v>
      </c>
      <c r="J17" s="63">
        <v>0</v>
      </c>
      <c r="K17" s="63">
        <v>0</v>
      </c>
      <c r="L17" s="63">
        <v>7</v>
      </c>
      <c r="M17" s="63">
        <v>13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16</v>
      </c>
      <c r="U17" s="63">
        <v>37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10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6</v>
      </c>
      <c r="AS17" s="63">
        <v>39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10</v>
      </c>
      <c r="E18" s="63">
        <v>20</v>
      </c>
      <c r="F18" s="63">
        <v>5</v>
      </c>
      <c r="G18" s="63">
        <v>10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6</v>
      </c>
      <c r="AC18" s="63">
        <v>10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</v>
      </c>
      <c r="AK18" s="63">
        <v>2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14</v>
      </c>
      <c r="M19" s="63">
        <v>50</v>
      </c>
      <c r="N19" s="63">
        <v>11</v>
      </c>
      <c r="O19" s="63">
        <v>44</v>
      </c>
      <c r="P19" s="63">
        <v>0</v>
      </c>
      <c r="Q19" s="63">
        <v>0</v>
      </c>
      <c r="R19" s="63">
        <v>0</v>
      </c>
      <c r="S19" s="63">
        <v>0</v>
      </c>
      <c r="T19" s="63">
        <v>11</v>
      </c>
      <c r="U19" s="63">
        <v>44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8</v>
      </c>
      <c r="AK19" s="63">
        <v>17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8</v>
      </c>
      <c r="AS19" s="63">
        <v>33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1</v>
      </c>
      <c r="E20" s="63">
        <v>4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10</v>
      </c>
      <c r="E21" s="63">
        <v>18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</v>
      </c>
      <c r="M21" s="63">
        <v>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</v>
      </c>
      <c r="U21" s="63">
        <v>9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5</v>
      </c>
      <c r="AK21" s="63">
        <v>13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8</v>
      </c>
      <c r="AS21" s="63">
        <v>22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9</v>
      </c>
      <c r="E22" s="63">
        <v>22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2</v>
      </c>
      <c r="Q22" s="63">
        <v>12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7</v>
      </c>
      <c r="AS22" s="63">
        <v>20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13</v>
      </c>
      <c r="E23" s="63">
        <v>30</v>
      </c>
      <c r="F23" s="63">
        <v>0</v>
      </c>
      <c r="G23" s="63">
        <v>0</v>
      </c>
      <c r="H23" s="63">
        <v>2</v>
      </c>
      <c r="I23" s="63">
        <v>7</v>
      </c>
      <c r="J23" s="63">
        <v>0</v>
      </c>
      <c r="K23" s="63">
        <v>0</v>
      </c>
      <c r="L23" s="63">
        <v>6</v>
      </c>
      <c r="M23" s="63">
        <v>11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1</v>
      </c>
      <c r="AK23" s="63">
        <v>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4</v>
      </c>
      <c r="AS23" s="63">
        <v>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6</v>
      </c>
      <c r="E24" s="63">
        <v>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13</v>
      </c>
      <c r="O24" s="63">
        <v>18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4</v>
      </c>
      <c r="AK24" s="63">
        <v>6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6</v>
      </c>
      <c r="E25" s="63">
        <v>14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</v>
      </c>
      <c r="AS25" s="63">
        <v>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5</v>
      </c>
      <c r="E26" s="63">
        <v>12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</v>
      </c>
      <c r="AS26" s="63">
        <v>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15</v>
      </c>
      <c r="E27" s="63">
        <v>42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30</v>
      </c>
      <c r="U27" s="63">
        <v>60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10</v>
      </c>
      <c r="AS27" s="63">
        <v>24</v>
      </c>
      <c r="AT27" s="63">
        <v>0</v>
      </c>
      <c r="AU27" s="63">
        <v>0</v>
      </c>
      <c r="AV27" s="63">
        <v>2</v>
      </c>
      <c r="AW27" s="63">
        <v>20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10</v>
      </c>
      <c r="N28" s="63">
        <v>1</v>
      </c>
      <c r="O28" s="63">
        <v>4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3</v>
      </c>
      <c r="AK28" s="63">
        <v>10</v>
      </c>
      <c r="AL28" s="63">
        <v>0</v>
      </c>
      <c r="AM28" s="63">
        <v>0</v>
      </c>
      <c r="AN28" s="63">
        <v>2</v>
      </c>
      <c r="AO28" s="63">
        <v>8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12</v>
      </c>
      <c r="N29" s="63">
        <v>1</v>
      </c>
      <c r="O29" s="63">
        <v>4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8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3</v>
      </c>
      <c r="E30" s="63">
        <v>6</v>
      </c>
      <c r="F30" s="63">
        <v>3</v>
      </c>
      <c r="G30" s="63">
        <v>3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5</v>
      </c>
      <c r="E31" s="63">
        <v>8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1</v>
      </c>
      <c r="O31" s="63">
        <v>8</v>
      </c>
      <c r="P31" s="63">
        <v>2</v>
      </c>
      <c r="Q31" s="63">
        <v>8</v>
      </c>
      <c r="R31" s="63">
        <v>0</v>
      </c>
      <c r="S31" s="63">
        <v>0</v>
      </c>
      <c r="T31" s="63">
        <v>1</v>
      </c>
      <c r="U31" s="63">
        <v>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1</v>
      </c>
      <c r="AO31" s="63">
        <v>18</v>
      </c>
      <c r="AP31" s="63">
        <v>0</v>
      </c>
      <c r="AQ31" s="63">
        <v>0</v>
      </c>
      <c r="AR31" s="63">
        <v>3</v>
      </c>
      <c r="AS31" s="63">
        <v>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7</v>
      </c>
      <c r="E32" s="63">
        <v>14</v>
      </c>
      <c r="F32" s="63">
        <v>1</v>
      </c>
      <c r="G32" s="63">
        <v>10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1</v>
      </c>
      <c r="O32" s="63">
        <v>10</v>
      </c>
      <c r="P32" s="63">
        <v>1</v>
      </c>
      <c r="Q32" s="63">
        <v>10</v>
      </c>
      <c r="R32" s="63">
        <v>0</v>
      </c>
      <c r="S32" s="63">
        <v>0</v>
      </c>
      <c r="T32" s="63">
        <v>18</v>
      </c>
      <c r="U32" s="63">
        <v>54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1</v>
      </c>
      <c r="AK32" s="63">
        <v>1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</v>
      </c>
      <c r="AS32" s="63">
        <v>2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7</v>
      </c>
      <c r="E33" s="63">
        <v>15</v>
      </c>
      <c r="F33" s="63">
        <v>3</v>
      </c>
      <c r="G33" s="63">
        <v>4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1</v>
      </c>
      <c r="O33" s="63">
        <v>10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4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4</v>
      </c>
      <c r="G34" s="63">
        <v>5</v>
      </c>
      <c r="H34" s="63">
        <v>1</v>
      </c>
      <c r="I34" s="63">
        <v>3</v>
      </c>
      <c r="J34" s="63">
        <v>0</v>
      </c>
      <c r="K34" s="63">
        <v>0</v>
      </c>
      <c r="L34" s="63">
        <v>16</v>
      </c>
      <c r="M34" s="63">
        <v>23</v>
      </c>
      <c r="N34" s="63">
        <v>0</v>
      </c>
      <c r="O34" s="63">
        <v>0</v>
      </c>
      <c r="P34" s="63">
        <v>5</v>
      </c>
      <c r="Q34" s="63">
        <v>30</v>
      </c>
      <c r="R34" s="63">
        <v>0</v>
      </c>
      <c r="S34" s="63">
        <v>0</v>
      </c>
      <c r="T34" s="63">
        <v>12</v>
      </c>
      <c r="U34" s="63">
        <v>24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</v>
      </c>
      <c r="AS34" s="63">
        <v>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14</v>
      </c>
      <c r="N35" s="63">
        <v>0</v>
      </c>
      <c r="O35" s="63">
        <v>0</v>
      </c>
      <c r="P35" s="63">
        <v>2</v>
      </c>
      <c r="Q35" s="63">
        <v>14</v>
      </c>
      <c r="R35" s="63">
        <v>0</v>
      </c>
      <c r="S35" s="63">
        <v>0</v>
      </c>
      <c r="T35" s="63">
        <v>10</v>
      </c>
      <c r="U35" s="63">
        <v>25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3</v>
      </c>
      <c r="AK35" s="63">
        <v>12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3</v>
      </c>
      <c r="AS35" s="63">
        <v>12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7</v>
      </c>
      <c r="AK36" s="63">
        <v>19</v>
      </c>
      <c r="AL36" s="63">
        <v>0</v>
      </c>
      <c r="AM36" s="63">
        <v>0</v>
      </c>
      <c r="AN36" s="63">
        <v>4</v>
      </c>
      <c r="AO36" s="63">
        <v>41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10</v>
      </c>
      <c r="E37" s="63">
        <v>23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9</v>
      </c>
      <c r="AS37" s="63">
        <v>25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7</v>
      </c>
      <c r="E38" s="63">
        <v>13</v>
      </c>
      <c r="F38" s="63">
        <v>1</v>
      </c>
      <c r="G38" s="63">
        <v>2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1</v>
      </c>
      <c r="AG38" s="63">
        <v>2</v>
      </c>
      <c r="AH38" s="63">
        <v>0</v>
      </c>
      <c r="AI38" s="63">
        <v>0</v>
      </c>
      <c r="AJ38" s="63">
        <v>2</v>
      </c>
      <c r="AK38" s="63">
        <v>6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3</v>
      </c>
      <c r="E39" s="63">
        <v>4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14</v>
      </c>
      <c r="AO39" s="63">
        <v>140</v>
      </c>
      <c r="AP39" s="63">
        <v>0</v>
      </c>
      <c r="AQ39" s="63">
        <v>0</v>
      </c>
      <c r="AR39" s="63">
        <v>6</v>
      </c>
      <c r="AS39" s="63">
        <v>28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5</v>
      </c>
      <c r="E40" s="63">
        <v>12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2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3</v>
      </c>
      <c r="G41" s="63">
        <v>7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3</v>
      </c>
      <c r="Q41" s="63">
        <v>18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4</v>
      </c>
      <c r="AS41" s="63">
        <v>12</v>
      </c>
      <c r="AT41" s="63">
        <v>0</v>
      </c>
      <c r="AU41" s="63">
        <v>0</v>
      </c>
      <c r="AV41" s="63">
        <v>13</v>
      </c>
      <c r="AW41" s="63">
        <v>30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4</v>
      </c>
      <c r="M42" s="63">
        <v>9</v>
      </c>
      <c r="N42" s="63">
        <v>3</v>
      </c>
      <c r="O42" s="63">
        <v>6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3</v>
      </c>
      <c r="AS42" s="63">
        <v>13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170</v>
      </c>
      <c r="C46" s="62" t="s">
        <v>171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5</v>
      </c>
      <c r="M46" s="63">
        <v>4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6</v>
      </c>
      <c r="AS46" s="63">
        <v>3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conditionalFormatting sqref="C8:C46">
    <cfRule type="duplicateValues" priority="22" dxfId="4" stopIfTrue="1">
      <formula>AND(COUNTIF($C$8:$C$46,C8)&gt;1,NOT(ISBLANK(C8)))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55" man="1"/>
    <brk id="35" min="1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AY7">SUM(D$8:D$1000)</f>
        <v>9</v>
      </c>
      <c r="E7" s="71">
        <f t="shared" si="0"/>
        <v>16</v>
      </c>
      <c r="F7" s="71">
        <f t="shared" si="0"/>
        <v>0</v>
      </c>
      <c r="G7" s="71">
        <f t="shared" si="0"/>
        <v>0</v>
      </c>
      <c r="H7" s="71">
        <f t="shared" si="0"/>
        <v>10</v>
      </c>
      <c r="I7" s="71">
        <f t="shared" si="0"/>
        <v>27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</v>
      </c>
      <c r="AK7" s="71">
        <f t="shared" si="0"/>
        <v>10</v>
      </c>
      <c r="AL7" s="71">
        <f t="shared" si="0"/>
        <v>1</v>
      </c>
      <c r="AM7" s="71">
        <f t="shared" si="0"/>
        <v>4</v>
      </c>
      <c r="AN7" s="71">
        <f t="shared" si="0"/>
        <v>20</v>
      </c>
      <c r="AO7" s="71">
        <f t="shared" si="0"/>
        <v>219</v>
      </c>
      <c r="AP7" s="71">
        <f t="shared" si="0"/>
        <v>0</v>
      </c>
      <c r="AQ7" s="71">
        <f t="shared" si="0"/>
        <v>0</v>
      </c>
      <c r="AR7" s="71">
        <f t="shared" si="0"/>
        <v>2</v>
      </c>
      <c r="AS7" s="71">
        <f t="shared" si="0"/>
        <v>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165</v>
      </c>
      <c r="C8" s="62" t="s">
        <v>166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20</v>
      </c>
      <c r="AO8" s="63">
        <v>219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168</v>
      </c>
      <c r="C9" s="62" t="s">
        <v>169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172</v>
      </c>
      <c r="C10" s="62" t="s">
        <v>173</v>
      </c>
      <c r="D10" s="63">
        <v>4</v>
      </c>
      <c r="E10" s="63">
        <v>8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</v>
      </c>
      <c r="AS10" s="63">
        <v>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174</v>
      </c>
      <c r="C11" s="62" t="s">
        <v>175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176</v>
      </c>
      <c r="C12" s="62" t="s">
        <v>177</v>
      </c>
      <c r="D12" s="63">
        <v>0</v>
      </c>
      <c r="E12" s="63">
        <v>0</v>
      </c>
      <c r="F12" s="63">
        <v>0</v>
      </c>
      <c r="G12" s="63">
        <v>0</v>
      </c>
      <c r="H12" s="63">
        <v>8</v>
      </c>
      <c r="I12" s="63">
        <v>19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178</v>
      </c>
      <c r="C13" s="62" t="s">
        <v>179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3</v>
      </c>
      <c r="AK13" s="63">
        <v>10</v>
      </c>
      <c r="AL13" s="63">
        <v>1</v>
      </c>
      <c r="AM13" s="63">
        <v>4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180</v>
      </c>
      <c r="C14" s="62" t="s">
        <v>181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4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182</v>
      </c>
      <c r="C15" s="62" t="s">
        <v>183</v>
      </c>
      <c r="D15" s="63">
        <v>5</v>
      </c>
      <c r="E15" s="63">
        <v>8</v>
      </c>
      <c r="F15" s="63">
        <v>0</v>
      </c>
      <c r="G15" s="63">
        <v>0</v>
      </c>
      <c r="H15" s="63">
        <v>1</v>
      </c>
      <c r="I15" s="63">
        <v>4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184</v>
      </c>
      <c r="C16" s="62" t="s">
        <v>185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90"/>
  <sheetViews>
    <sheetView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D32">SUM(E7:G7)</f>
        <v>141</v>
      </c>
      <c r="E7" s="71">
        <f>SUM(E$8:E$990)</f>
        <v>62</v>
      </c>
      <c r="F7" s="71">
        <f>SUM(F$8:F$990)</f>
        <v>57</v>
      </c>
      <c r="G7" s="71">
        <f>SUM(G$8:G$990)</f>
        <v>22</v>
      </c>
      <c r="H7" s="71">
        <f aca="true" t="shared" si="1" ref="H7:H32">SUM(I7:K7)</f>
        <v>396</v>
      </c>
      <c r="I7" s="71">
        <f>SUM(I$8:I$990)</f>
        <v>384</v>
      </c>
      <c r="J7" s="71">
        <f>SUM(J$8:J$990)</f>
        <v>12</v>
      </c>
      <c r="K7" s="71">
        <f>SUM(K$8:K$990)</f>
        <v>0</v>
      </c>
      <c r="L7" s="71">
        <f aca="true" t="shared" si="2" ref="L7:L32">SUM(M7:O7)</f>
        <v>46</v>
      </c>
      <c r="M7" s="71">
        <f>SUM(M$8:M$990)</f>
        <v>32</v>
      </c>
      <c r="N7" s="71">
        <f>SUM(N$8:N$990)</f>
        <v>8</v>
      </c>
      <c r="O7" s="71">
        <f>SUM(O$8:O$990)</f>
        <v>6</v>
      </c>
      <c r="P7" s="71">
        <f aca="true" t="shared" si="3" ref="P7:P32">SUM(Q7:S7)</f>
        <v>61</v>
      </c>
      <c r="Q7" s="71">
        <f>SUM(Q$8:Q$990)</f>
        <v>61</v>
      </c>
      <c r="R7" s="71">
        <f>SUM(R$8:R$990)</f>
        <v>0</v>
      </c>
      <c r="S7" s="71">
        <f>SUM(S$8:S$990)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27</v>
      </c>
      <c r="E8" s="63">
        <v>14</v>
      </c>
      <c r="F8" s="63">
        <v>9</v>
      </c>
      <c r="G8" s="63">
        <v>4</v>
      </c>
      <c r="H8" s="63">
        <f t="shared" si="1"/>
        <v>62</v>
      </c>
      <c r="I8" s="63">
        <v>54</v>
      </c>
      <c r="J8" s="63">
        <v>8</v>
      </c>
      <c r="K8" s="63">
        <v>0</v>
      </c>
      <c r="L8" s="63">
        <f t="shared" si="2"/>
        <v>2</v>
      </c>
      <c r="M8" s="63">
        <v>1</v>
      </c>
      <c r="N8" s="63">
        <v>0</v>
      </c>
      <c r="O8" s="63">
        <v>1</v>
      </c>
      <c r="P8" s="63">
        <f t="shared" si="3"/>
        <v>5</v>
      </c>
      <c r="Q8" s="63">
        <v>5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3</v>
      </c>
      <c r="E9" s="63">
        <v>3</v>
      </c>
      <c r="F9" s="63">
        <v>0</v>
      </c>
      <c r="G9" s="63">
        <v>0</v>
      </c>
      <c r="H9" s="63">
        <f t="shared" si="1"/>
        <v>49</v>
      </c>
      <c r="I9" s="63">
        <v>49</v>
      </c>
      <c r="J9" s="63">
        <v>0</v>
      </c>
      <c r="K9" s="63">
        <v>0</v>
      </c>
      <c r="L9" s="63">
        <f t="shared" si="2"/>
        <v>2</v>
      </c>
      <c r="M9" s="63">
        <v>2</v>
      </c>
      <c r="N9" s="63">
        <v>0</v>
      </c>
      <c r="O9" s="63">
        <v>0</v>
      </c>
      <c r="P9" s="63">
        <f t="shared" si="3"/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7</v>
      </c>
      <c r="E10" s="63">
        <v>1</v>
      </c>
      <c r="F10" s="63">
        <v>5</v>
      </c>
      <c r="G10" s="63">
        <v>1</v>
      </c>
      <c r="H10" s="63">
        <f t="shared" si="1"/>
        <v>44</v>
      </c>
      <c r="I10" s="63">
        <v>43</v>
      </c>
      <c r="J10" s="63">
        <v>1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4</v>
      </c>
      <c r="E11" s="63">
        <v>1</v>
      </c>
      <c r="F11" s="63">
        <v>3</v>
      </c>
      <c r="G11" s="63">
        <v>0</v>
      </c>
      <c r="H11" s="63">
        <f t="shared" si="1"/>
        <v>29</v>
      </c>
      <c r="I11" s="63">
        <v>29</v>
      </c>
      <c r="J11" s="63">
        <v>0</v>
      </c>
      <c r="K11" s="63">
        <v>0</v>
      </c>
      <c r="L11" s="63">
        <f t="shared" si="2"/>
        <v>2</v>
      </c>
      <c r="M11" s="63">
        <v>1</v>
      </c>
      <c r="N11" s="63">
        <v>1</v>
      </c>
      <c r="O11" s="63">
        <v>0</v>
      </c>
      <c r="P11" s="63">
        <f t="shared" si="3"/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7</v>
      </c>
      <c r="E12" s="63">
        <v>3</v>
      </c>
      <c r="F12" s="63">
        <v>3</v>
      </c>
      <c r="G12" s="63">
        <v>1</v>
      </c>
      <c r="H12" s="63">
        <f t="shared" si="1"/>
        <v>32</v>
      </c>
      <c r="I12" s="63">
        <v>32</v>
      </c>
      <c r="J12" s="63">
        <v>0</v>
      </c>
      <c r="K12" s="63">
        <v>0</v>
      </c>
      <c r="L12" s="63">
        <f t="shared" si="2"/>
        <v>1</v>
      </c>
      <c r="M12" s="63">
        <v>0</v>
      </c>
      <c r="N12" s="63">
        <v>0</v>
      </c>
      <c r="O12" s="63">
        <v>1</v>
      </c>
      <c r="P12" s="63">
        <f t="shared" si="3"/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36</v>
      </c>
      <c r="I13" s="63">
        <v>36</v>
      </c>
      <c r="J13" s="63">
        <v>0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5</v>
      </c>
      <c r="E14" s="63">
        <v>3</v>
      </c>
      <c r="F14" s="63">
        <v>2</v>
      </c>
      <c r="G14" s="63">
        <v>0</v>
      </c>
      <c r="H14" s="63">
        <f t="shared" si="1"/>
        <v>1</v>
      </c>
      <c r="I14" s="63">
        <v>1</v>
      </c>
      <c r="J14" s="63">
        <v>0</v>
      </c>
      <c r="K14" s="63">
        <v>0</v>
      </c>
      <c r="L14" s="63">
        <f t="shared" si="2"/>
        <v>1</v>
      </c>
      <c r="M14" s="63">
        <v>1</v>
      </c>
      <c r="N14" s="63">
        <v>0</v>
      </c>
      <c r="O14" s="63">
        <v>0</v>
      </c>
      <c r="P14" s="63">
        <f t="shared" si="3"/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5</v>
      </c>
      <c r="E15" s="63">
        <v>0</v>
      </c>
      <c r="F15" s="63">
        <v>1</v>
      </c>
      <c r="G15" s="63">
        <v>4</v>
      </c>
      <c r="H15" s="63">
        <f t="shared" si="1"/>
        <v>18</v>
      </c>
      <c r="I15" s="63">
        <v>18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12</v>
      </c>
      <c r="E16" s="63">
        <v>5</v>
      </c>
      <c r="F16" s="63">
        <v>5</v>
      </c>
      <c r="G16" s="63">
        <v>2</v>
      </c>
      <c r="H16" s="63">
        <f t="shared" si="1"/>
        <v>5</v>
      </c>
      <c r="I16" s="63">
        <v>5</v>
      </c>
      <c r="J16" s="63">
        <v>0</v>
      </c>
      <c r="K16" s="63">
        <v>0</v>
      </c>
      <c r="L16" s="63">
        <f t="shared" si="2"/>
        <v>2</v>
      </c>
      <c r="M16" s="63">
        <v>1</v>
      </c>
      <c r="N16" s="63">
        <v>1</v>
      </c>
      <c r="O16" s="63">
        <v>0</v>
      </c>
      <c r="P16" s="63">
        <f t="shared" si="3"/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4</v>
      </c>
      <c r="E17" s="63">
        <v>4</v>
      </c>
      <c r="F17" s="63">
        <v>0</v>
      </c>
      <c r="G17" s="63">
        <v>0</v>
      </c>
      <c r="H17" s="63">
        <f t="shared" si="1"/>
        <v>14</v>
      </c>
      <c r="I17" s="63">
        <v>14</v>
      </c>
      <c r="J17" s="63">
        <v>0</v>
      </c>
      <c r="K17" s="63">
        <v>0</v>
      </c>
      <c r="L17" s="63">
        <f t="shared" si="2"/>
        <v>2</v>
      </c>
      <c r="M17" s="63">
        <v>2</v>
      </c>
      <c r="N17" s="63">
        <v>0</v>
      </c>
      <c r="O17" s="63">
        <v>0</v>
      </c>
      <c r="P17" s="63">
        <f t="shared" si="3"/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4</v>
      </c>
      <c r="E18" s="63">
        <v>2</v>
      </c>
      <c r="F18" s="63">
        <v>2</v>
      </c>
      <c r="G18" s="63">
        <v>0</v>
      </c>
      <c r="H18" s="63">
        <f t="shared" si="1"/>
        <v>27</v>
      </c>
      <c r="I18" s="63">
        <v>27</v>
      </c>
      <c r="J18" s="63">
        <v>0</v>
      </c>
      <c r="K18" s="63">
        <v>0</v>
      </c>
      <c r="L18" s="63">
        <f t="shared" si="2"/>
        <v>1</v>
      </c>
      <c r="M18" s="63">
        <v>1</v>
      </c>
      <c r="N18" s="63">
        <v>0</v>
      </c>
      <c r="O18" s="63">
        <v>0</v>
      </c>
      <c r="P18" s="63">
        <f t="shared" si="3"/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10</v>
      </c>
      <c r="E19" s="63">
        <v>6</v>
      </c>
      <c r="F19" s="63">
        <v>3</v>
      </c>
      <c r="G19" s="63">
        <v>1</v>
      </c>
      <c r="H19" s="63">
        <f t="shared" si="1"/>
        <v>8</v>
      </c>
      <c r="I19" s="63">
        <v>8</v>
      </c>
      <c r="J19" s="63">
        <v>0</v>
      </c>
      <c r="K19" s="63">
        <v>0</v>
      </c>
      <c r="L19" s="63">
        <f t="shared" si="2"/>
        <v>1</v>
      </c>
      <c r="M19" s="63">
        <v>1</v>
      </c>
      <c r="N19" s="63">
        <v>0</v>
      </c>
      <c r="O19" s="63">
        <v>0</v>
      </c>
      <c r="P19" s="63">
        <f t="shared" si="3"/>
        <v>2</v>
      </c>
      <c r="Q19" s="63">
        <v>2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</v>
      </c>
      <c r="E20" s="63">
        <v>1</v>
      </c>
      <c r="F20" s="63">
        <v>0</v>
      </c>
      <c r="G20" s="63">
        <v>0</v>
      </c>
      <c r="H20" s="63">
        <f t="shared" si="1"/>
        <v>0</v>
      </c>
      <c r="I20" s="63">
        <v>0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3</v>
      </c>
      <c r="E21" s="63">
        <v>1</v>
      </c>
      <c r="F21" s="63">
        <v>2</v>
      </c>
      <c r="G21" s="63">
        <v>0</v>
      </c>
      <c r="H21" s="63">
        <f t="shared" si="1"/>
        <v>4</v>
      </c>
      <c r="I21" s="63">
        <v>3</v>
      </c>
      <c r="J21" s="63">
        <v>1</v>
      </c>
      <c r="K21" s="63">
        <v>0</v>
      </c>
      <c r="L21" s="63">
        <f t="shared" si="2"/>
        <v>3</v>
      </c>
      <c r="M21" s="63">
        <v>2</v>
      </c>
      <c r="N21" s="63">
        <v>0</v>
      </c>
      <c r="O21" s="63">
        <v>1</v>
      </c>
      <c r="P21" s="63">
        <f t="shared" si="3"/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0</v>
      </c>
      <c r="E22" s="63">
        <v>0</v>
      </c>
      <c r="F22" s="63">
        <v>0</v>
      </c>
      <c r="G22" s="63">
        <v>0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12</v>
      </c>
      <c r="E23" s="63">
        <v>2</v>
      </c>
      <c r="F23" s="63">
        <v>7</v>
      </c>
      <c r="G23" s="63">
        <v>3</v>
      </c>
      <c r="H23" s="63">
        <f t="shared" si="1"/>
        <v>0</v>
      </c>
      <c r="I23" s="63">
        <v>0</v>
      </c>
      <c r="J23" s="63">
        <v>0</v>
      </c>
      <c r="K23" s="63">
        <v>0</v>
      </c>
      <c r="L23" s="63">
        <f t="shared" si="2"/>
        <v>2</v>
      </c>
      <c r="M23" s="63">
        <v>1</v>
      </c>
      <c r="N23" s="63">
        <v>1</v>
      </c>
      <c r="O23" s="63">
        <v>0</v>
      </c>
      <c r="P23" s="63">
        <f t="shared" si="3"/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0</v>
      </c>
      <c r="E24" s="63">
        <v>0</v>
      </c>
      <c r="F24" s="63">
        <v>0</v>
      </c>
      <c r="G24" s="63">
        <v>0</v>
      </c>
      <c r="H24" s="63">
        <f t="shared" si="1"/>
        <v>0</v>
      </c>
      <c r="I24" s="63">
        <v>0</v>
      </c>
      <c r="J24" s="63">
        <v>0</v>
      </c>
      <c r="K24" s="63">
        <v>0</v>
      </c>
      <c r="L24" s="63">
        <f t="shared" si="2"/>
        <v>2</v>
      </c>
      <c r="M24" s="63">
        <v>1</v>
      </c>
      <c r="N24" s="63">
        <v>1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0</v>
      </c>
      <c r="E25" s="63">
        <v>0</v>
      </c>
      <c r="F25" s="63">
        <v>0</v>
      </c>
      <c r="G25" s="63">
        <v>0</v>
      </c>
      <c r="H25" s="63">
        <f t="shared" si="1"/>
        <v>4</v>
      </c>
      <c r="I25" s="63">
        <v>4</v>
      </c>
      <c r="J25" s="63">
        <v>0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0</v>
      </c>
      <c r="E26" s="63">
        <v>0</v>
      </c>
      <c r="F26" s="63">
        <v>0</v>
      </c>
      <c r="G26" s="63">
        <v>0</v>
      </c>
      <c r="H26" s="63">
        <f t="shared" si="1"/>
        <v>0</v>
      </c>
      <c r="I26" s="63">
        <v>0</v>
      </c>
      <c r="J26" s="63">
        <v>0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0</v>
      </c>
      <c r="E27" s="63">
        <v>0</v>
      </c>
      <c r="F27" s="63">
        <v>0</v>
      </c>
      <c r="G27" s="63">
        <v>0</v>
      </c>
      <c r="H27" s="63">
        <f t="shared" si="1"/>
        <v>14</v>
      </c>
      <c r="I27" s="63">
        <v>14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3</v>
      </c>
      <c r="E28" s="63">
        <v>1</v>
      </c>
      <c r="F28" s="63">
        <v>2</v>
      </c>
      <c r="G28" s="63">
        <v>0</v>
      </c>
      <c r="H28" s="63">
        <f t="shared" si="1"/>
        <v>0</v>
      </c>
      <c r="I28" s="63">
        <v>0</v>
      </c>
      <c r="J28" s="63">
        <v>0</v>
      </c>
      <c r="K28" s="63">
        <v>0</v>
      </c>
      <c r="L28" s="63">
        <f t="shared" si="2"/>
        <v>1</v>
      </c>
      <c r="M28" s="63">
        <v>1</v>
      </c>
      <c r="N28" s="63">
        <v>0</v>
      </c>
      <c r="O28" s="63">
        <v>0</v>
      </c>
      <c r="P28" s="63">
        <f t="shared" si="3"/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3</v>
      </c>
      <c r="E29" s="63">
        <v>1</v>
      </c>
      <c r="F29" s="63">
        <v>2</v>
      </c>
      <c r="G29" s="63">
        <v>0</v>
      </c>
      <c r="H29" s="63">
        <f t="shared" si="1"/>
        <v>0</v>
      </c>
      <c r="I29" s="63">
        <v>0</v>
      </c>
      <c r="J29" s="63">
        <v>0</v>
      </c>
      <c r="K29" s="63">
        <v>0</v>
      </c>
      <c r="L29" s="63">
        <f t="shared" si="2"/>
        <v>1</v>
      </c>
      <c r="M29" s="63">
        <v>1</v>
      </c>
      <c r="N29" s="63">
        <v>0</v>
      </c>
      <c r="O29" s="63">
        <v>0</v>
      </c>
      <c r="P29" s="63">
        <f t="shared" si="3"/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0</v>
      </c>
      <c r="E30" s="63">
        <v>0</v>
      </c>
      <c r="F30" s="63">
        <v>0</v>
      </c>
      <c r="G30" s="63">
        <v>0</v>
      </c>
      <c r="H30" s="63">
        <f t="shared" si="1"/>
        <v>0</v>
      </c>
      <c r="I30" s="63">
        <v>0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3</v>
      </c>
      <c r="E31" s="63">
        <v>0</v>
      </c>
      <c r="F31" s="63">
        <v>2</v>
      </c>
      <c r="G31" s="63">
        <v>1</v>
      </c>
      <c r="H31" s="63">
        <f t="shared" si="1"/>
        <v>4</v>
      </c>
      <c r="I31" s="63">
        <v>4</v>
      </c>
      <c r="J31" s="63">
        <v>0</v>
      </c>
      <c r="K31" s="63">
        <v>0</v>
      </c>
      <c r="L31" s="63">
        <f t="shared" si="2"/>
        <v>2</v>
      </c>
      <c r="M31" s="63">
        <v>1</v>
      </c>
      <c r="N31" s="63">
        <v>1</v>
      </c>
      <c r="O31" s="63">
        <v>0</v>
      </c>
      <c r="P31" s="63">
        <f t="shared" si="3"/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6</v>
      </c>
      <c r="E32" s="63">
        <v>2</v>
      </c>
      <c r="F32" s="63">
        <v>2</v>
      </c>
      <c r="G32" s="63">
        <v>2</v>
      </c>
      <c r="H32" s="63">
        <f t="shared" si="1"/>
        <v>12</v>
      </c>
      <c r="I32" s="63">
        <v>12</v>
      </c>
      <c r="J32" s="63">
        <v>0</v>
      </c>
      <c r="K32" s="63">
        <v>0</v>
      </c>
      <c r="L32" s="63">
        <f t="shared" si="2"/>
        <v>1</v>
      </c>
      <c r="M32" s="63">
        <v>1</v>
      </c>
      <c r="N32" s="63">
        <v>0</v>
      </c>
      <c r="O32" s="63">
        <v>0</v>
      </c>
      <c r="P32" s="63">
        <f t="shared" si="3"/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aca="true" t="shared" si="4" ref="D33:D46">SUM(E33:G33)</f>
        <v>2</v>
      </c>
      <c r="E33" s="63">
        <v>2</v>
      </c>
      <c r="F33" s="63">
        <v>0</v>
      </c>
      <c r="G33" s="63">
        <v>0</v>
      </c>
      <c r="H33" s="63">
        <f aca="true" t="shared" si="5" ref="H33:H46">SUM(I33:K33)</f>
        <v>4</v>
      </c>
      <c r="I33" s="63">
        <v>4</v>
      </c>
      <c r="J33" s="63">
        <v>0</v>
      </c>
      <c r="K33" s="63">
        <v>0</v>
      </c>
      <c r="L33" s="63">
        <f aca="true" t="shared" si="6" ref="L33:L46">SUM(M33:O33)</f>
        <v>0</v>
      </c>
      <c r="M33" s="63">
        <v>0</v>
      </c>
      <c r="N33" s="63">
        <v>0</v>
      </c>
      <c r="O33" s="63">
        <v>0</v>
      </c>
      <c r="P33" s="63">
        <f aca="true" t="shared" si="7" ref="P33:P46"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4"/>
        <v>10</v>
      </c>
      <c r="E34" s="63">
        <v>2</v>
      </c>
      <c r="F34" s="63">
        <v>5</v>
      </c>
      <c r="G34" s="63">
        <v>3</v>
      </c>
      <c r="H34" s="63">
        <f t="shared" si="5"/>
        <v>15</v>
      </c>
      <c r="I34" s="63">
        <v>15</v>
      </c>
      <c r="J34" s="63">
        <v>0</v>
      </c>
      <c r="K34" s="63">
        <v>0</v>
      </c>
      <c r="L34" s="63">
        <f t="shared" si="6"/>
        <v>2</v>
      </c>
      <c r="M34" s="63">
        <v>2</v>
      </c>
      <c r="N34" s="63">
        <v>0</v>
      </c>
      <c r="O34" s="63">
        <v>0</v>
      </c>
      <c r="P34" s="63">
        <f t="shared" si="7"/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4"/>
        <v>4</v>
      </c>
      <c r="E35" s="63">
        <v>2</v>
      </c>
      <c r="F35" s="63">
        <v>2</v>
      </c>
      <c r="G35" s="63">
        <v>0</v>
      </c>
      <c r="H35" s="63">
        <f t="shared" si="5"/>
        <v>5</v>
      </c>
      <c r="I35" s="63">
        <v>5</v>
      </c>
      <c r="J35" s="63">
        <v>0</v>
      </c>
      <c r="K35" s="63">
        <v>0</v>
      </c>
      <c r="L35" s="63">
        <f t="shared" si="6"/>
        <v>3</v>
      </c>
      <c r="M35" s="63">
        <v>3</v>
      </c>
      <c r="N35" s="63">
        <v>0</v>
      </c>
      <c r="O35" s="63">
        <v>0</v>
      </c>
      <c r="P35" s="63">
        <f t="shared" si="7"/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4"/>
        <v>1</v>
      </c>
      <c r="E36" s="63">
        <v>1</v>
      </c>
      <c r="F36" s="63">
        <v>0</v>
      </c>
      <c r="G36" s="63">
        <v>0</v>
      </c>
      <c r="H36" s="63">
        <f t="shared" si="5"/>
        <v>4</v>
      </c>
      <c r="I36" s="63">
        <v>4</v>
      </c>
      <c r="J36" s="63">
        <v>0</v>
      </c>
      <c r="K36" s="63">
        <v>0</v>
      </c>
      <c r="L36" s="63">
        <f t="shared" si="6"/>
        <v>4</v>
      </c>
      <c r="M36" s="63">
        <v>2</v>
      </c>
      <c r="N36" s="63">
        <v>1</v>
      </c>
      <c r="O36" s="63">
        <v>1</v>
      </c>
      <c r="P36" s="63">
        <f t="shared" si="7"/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4"/>
        <v>0</v>
      </c>
      <c r="E37" s="63">
        <v>0</v>
      </c>
      <c r="F37" s="63">
        <v>0</v>
      </c>
      <c r="G37" s="63">
        <v>0</v>
      </c>
      <c r="H37" s="63">
        <f t="shared" si="5"/>
        <v>0</v>
      </c>
      <c r="I37" s="63">
        <v>0</v>
      </c>
      <c r="J37" s="63">
        <v>0</v>
      </c>
      <c r="K37" s="63">
        <v>0</v>
      </c>
      <c r="L37" s="63">
        <f t="shared" si="6"/>
        <v>0</v>
      </c>
      <c r="M37" s="63">
        <v>0</v>
      </c>
      <c r="N37" s="63">
        <v>0</v>
      </c>
      <c r="O37" s="63">
        <v>0</v>
      </c>
      <c r="P37" s="63">
        <f t="shared" si="7"/>
        <v>4</v>
      </c>
      <c r="Q37" s="63">
        <v>4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4"/>
        <v>0</v>
      </c>
      <c r="E38" s="63">
        <v>0</v>
      </c>
      <c r="F38" s="63">
        <v>0</v>
      </c>
      <c r="G38" s="63">
        <v>0</v>
      </c>
      <c r="H38" s="63">
        <f t="shared" si="5"/>
        <v>0</v>
      </c>
      <c r="I38" s="63">
        <v>0</v>
      </c>
      <c r="J38" s="63">
        <v>0</v>
      </c>
      <c r="K38" s="63">
        <v>0</v>
      </c>
      <c r="L38" s="63">
        <f t="shared" si="6"/>
        <v>1</v>
      </c>
      <c r="M38" s="63">
        <v>1</v>
      </c>
      <c r="N38" s="63">
        <v>0</v>
      </c>
      <c r="O38" s="63">
        <v>0</v>
      </c>
      <c r="P38" s="63">
        <f t="shared" si="7"/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4"/>
        <v>0</v>
      </c>
      <c r="E39" s="63">
        <v>0</v>
      </c>
      <c r="F39" s="63">
        <v>0</v>
      </c>
      <c r="G39" s="63">
        <v>0</v>
      </c>
      <c r="H39" s="63">
        <f t="shared" si="5"/>
        <v>0</v>
      </c>
      <c r="I39" s="63">
        <v>0</v>
      </c>
      <c r="J39" s="63">
        <v>0</v>
      </c>
      <c r="K39" s="63">
        <v>0</v>
      </c>
      <c r="L39" s="63">
        <f t="shared" si="6"/>
        <v>3</v>
      </c>
      <c r="M39" s="63">
        <v>1</v>
      </c>
      <c r="N39" s="63">
        <v>1</v>
      </c>
      <c r="O39" s="63">
        <v>1</v>
      </c>
      <c r="P39" s="63">
        <f t="shared" si="7"/>
        <v>1</v>
      </c>
      <c r="Q39" s="63">
        <v>1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4"/>
        <v>0</v>
      </c>
      <c r="E40" s="63">
        <v>0</v>
      </c>
      <c r="F40" s="63">
        <v>0</v>
      </c>
      <c r="G40" s="63">
        <v>0</v>
      </c>
      <c r="H40" s="63">
        <f t="shared" si="5"/>
        <v>0</v>
      </c>
      <c r="I40" s="63">
        <v>0</v>
      </c>
      <c r="J40" s="63">
        <v>0</v>
      </c>
      <c r="K40" s="63">
        <v>0</v>
      </c>
      <c r="L40" s="63">
        <f t="shared" si="6"/>
        <v>0</v>
      </c>
      <c r="M40" s="63">
        <v>0</v>
      </c>
      <c r="N40" s="63">
        <v>0</v>
      </c>
      <c r="O40" s="63">
        <v>0</v>
      </c>
      <c r="P40" s="63">
        <f t="shared" si="7"/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4"/>
        <v>0</v>
      </c>
      <c r="E41" s="63">
        <v>0</v>
      </c>
      <c r="F41" s="63">
        <v>0</v>
      </c>
      <c r="G41" s="63">
        <v>0</v>
      </c>
      <c r="H41" s="63">
        <f t="shared" si="5"/>
        <v>0</v>
      </c>
      <c r="I41" s="63">
        <v>0</v>
      </c>
      <c r="J41" s="63">
        <v>0</v>
      </c>
      <c r="K41" s="63">
        <v>0</v>
      </c>
      <c r="L41" s="63">
        <f t="shared" si="6"/>
        <v>0</v>
      </c>
      <c r="M41" s="63">
        <v>0</v>
      </c>
      <c r="N41" s="63">
        <v>0</v>
      </c>
      <c r="O41" s="63">
        <v>0</v>
      </c>
      <c r="P41" s="63">
        <f t="shared" si="7"/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4"/>
        <v>3</v>
      </c>
      <c r="E42" s="63">
        <v>3</v>
      </c>
      <c r="F42" s="63">
        <v>0</v>
      </c>
      <c r="G42" s="63">
        <v>0</v>
      </c>
      <c r="H42" s="63">
        <f t="shared" si="5"/>
        <v>5</v>
      </c>
      <c r="I42" s="63">
        <v>3</v>
      </c>
      <c r="J42" s="63">
        <v>2</v>
      </c>
      <c r="K42" s="63">
        <v>0</v>
      </c>
      <c r="L42" s="63">
        <f t="shared" si="6"/>
        <v>4</v>
      </c>
      <c r="M42" s="63">
        <v>3</v>
      </c>
      <c r="N42" s="63">
        <v>1</v>
      </c>
      <c r="O42" s="63">
        <v>0</v>
      </c>
      <c r="P42" s="63">
        <f t="shared" si="7"/>
        <v>3</v>
      </c>
      <c r="Q42" s="63">
        <v>3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4"/>
        <v>0</v>
      </c>
      <c r="E43" s="63">
        <v>0</v>
      </c>
      <c r="F43" s="63">
        <v>0</v>
      </c>
      <c r="G43" s="63">
        <v>0</v>
      </c>
      <c r="H43" s="63">
        <f t="shared" si="5"/>
        <v>0</v>
      </c>
      <c r="I43" s="63">
        <v>0</v>
      </c>
      <c r="J43" s="63">
        <v>0</v>
      </c>
      <c r="K43" s="63">
        <v>0</v>
      </c>
      <c r="L43" s="63">
        <f t="shared" si="6"/>
        <v>0</v>
      </c>
      <c r="M43" s="63">
        <v>0</v>
      </c>
      <c r="N43" s="63">
        <v>0</v>
      </c>
      <c r="O43" s="63">
        <v>0</v>
      </c>
      <c r="P43" s="63">
        <f t="shared" si="7"/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4"/>
        <v>0</v>
      </c>
      <c r="E44" s="63">
        <v>0</v>
      </c>
      <c r="F44" s="63">
        <v>0</v>
      </c>
      <c r="G44" s="63">
        <v>0</v>
      </c>
      <c r="H44" s="63">
        <f t="shared" si="5"/>
        <v>0</v>
      </c>
      <c r="I44" s="63">
        <v>0</v>
      </c>
      <c r="J44" s="63">
        <v>0</v>
      </c>
      <c r="K44" s="63">
        <v>0</v>
      </c>
      <c r="L44" s="63">
        <f t="shared" si="6"/>
        <v>0</v>
      </c>
      <c r="M44" s="63">
        <v>0</v>
      </c>
      <c r="N44" s="63">
        <v>0</v>
      </c>
      <c r="O44" s="63">
        <v>0</v>
      </c>
      <c r="P44" s="63">
        <f t="shared" si="7"/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4"/>
        <v>2</v>
      </c>
      <c r="E45" s="63">
        <v>2</v>
      </c>
      <c r="F45" s="63">
        <v>0</v>
      </c>
      <c r="G45" s="63">
        <v>0</v>
      </c>
      <c r="H45" s="63">
        <f t="shared" si="5"/>
        <v>0</v>
      </c>
      <c r="I45" s="63">
        <v>0</v>
      </c>
      <c r="J45" s="63">
        <v>0</v>
      </c>
      <c r="K45" s="63">
        <v>0</v>
      </c>
      <c r="L45" s="63">
        <f t="shared" si="6"/>
        <v>2</v>
      </c>
      <c r="M45" s="63">
        <v>1</v>
      </c>
      <c r="N45" s="63">
        <v>0</v>
      </c>
      <c r="O45" s="63">
        <v>1</v>
      </c>
      <c r="P45" s="63">
        <f t="shared" si="7"/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170</v>
      </c>
      <c r="C46" s="62" t="s">
        <v>171</v>
      </c>
      <c r="D46" s="63">
        <f t="shared" si="4"/>
        <v>0</v>
      </c>
      <c r="E46" s="63">
        <v>0</v>
      </c>
      <c r="F46" s="63">
        <v>0</v>
      </c>
      <c r="G46" s="63">
        <v>0</v>
      </c>
      <c r="H46" s="63">
        <f t="shared" si="5"/>
        <v>0</v>
      </c>
      <c r="I46" s="63">
        <v>0</v>
      </c>
      <c r="J46" s="63">
        <v>0</v>
      </c>
      <c r="K46" s="63">
        <v>0</v>
      </c>
      <c r="L46" s="63">
        <f t="shared" si="6"/>
        <v>0</v>
      </c>
      <c r="M46" s="63">
        <v>0</v>
      </c>
      <c r="N46" s="63">
        <v>0</v>
      </c>
      <c r="O46" s="63">
        <v>0</v>
      </c>
      <c r="P46" s="63">
        <f t="shared" si="7"/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conditionalFormatting sqref="C8:C46">
    <cfRule type="duplicateValues" priority="29" dxfId="4" stopIfTrue="1">
      <formula>AND(COUNTIF($C$8:$C$46,C8)&gt;1,NOT(ISBLANK(C8)))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8" sqref="A8:S16"/>
      <selection pane="topRight" activeCell="A8" sqref="A8:S16"/>
      <selection pane="bottomLeft" activeCell="A8" sqref="A8:S16"/>
      <selection pane="bottomRight" activeCell="A8" sqref="A8:S1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D16">SUM(E7:G7)</f>
        <v>3</v>
      </c>
      <c r="E7" s="71">
        <f>SUM(E$8:E$1000)</f>
        <v>0</v>
      </c>
      <c r="F7" s="71">
        <f>SUM(F$8:F$1000)</f>
        <v>1</v>
      </c>
      <c r="G7" s="71">
        <f>SUM(G$8:G$1000)</f>
        <v>2</v>
      </c>
      <c r="H7" s="71">
        <f aca="true" t="shared" si="1" ref="H7:H16">SUM(I7:K7)</f>
        <v>2</v>
      </c>
      <c r="I7" s="71">
        <f>SUM(I$8:I$1000)</f>
        <v>2</v>
      </c>
      <c r="J7" s="71">
        <f>SUM(J$8:J$1000)</f>
        <v>0</v>
      </c>
      <c r="K7" s="71">
        <f>SUM(K$8:K$1000)</f>
        <v>0</v>
      </c>
      <c r="L7" s="71">
        <f aca="true" t="shared" si="2" ref="L7:L16">SUM(M7:O7)</f>
        <v>5</v>
      </c>
      <c r="M7" s="71">
        <f>SUM(M$8:M$1000)</f>
        <v>3</v>
      </c>
      <c r="N7" s="71">
        <f>SUM(N$8:N$1000)</f>
        <v>1</v>
      </c>
      <c r="O7" s="71">
        <f>SUM(O$8:O$1000)</f>
        <v>1</v>
      </c>
      <c r="P7" s="71">
        <f aca="true" t="shared" si="3" ref="P7:P16">SUM(Q7:S7)</f>
        <v>2</v>
      </c>
      <c r="Q7" s="71">
        <f>SUM(Q$8:Q$1000)</f>
        <v>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165</v>
      </c>
      <c r="C8" s="62" t="s">
        <v>166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4</v>
      </c>
      <c r="M8" s="63">
        <v>2</v>
      </c>
      <c r="N8" s="63">
        <v>1</v>
      </c>
      <c r="O8" s="63">
        <v>1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168</v>
      </c>
      <c r="C9" s="62" t="s">
        <v>169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172</v>
      </c>
      <c r="C10" s="62" t="s">
        <v>173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2</v>
      </c>
      <c r="I10" s="63">
        <v>2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174</v>
      </c>
      <c r="C11" s="62" t="s">
        <v>175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176</v>
      </c>
      <c r="C12" s="62" t="s">
        <v>177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178</v>
      </c>
      <c r="C13" s="62" t="s">
        <v>179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180</v>
      </c>
      <c r="C14" s="62" t="s">
        <v>181</v>
      </c>
      <c r="D14" s="63">
        <f t="shared" si="0"/>
        <v>3</v>
      </c>
      <c r="E14" s="63">
        <v>0</v>
      </c>
      <c r="F14" s="63">
        <v>1</v>
      </c>
      <c r="G14" s="63">
        <v>2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182</v>
      </c>
      <c r="C15" s="62" t="s">
        <v>183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184</v>
      </c>
      <c r="C16" s="62" t="s">
        <v>185</v>
      </c>
      <c r="D16" s="63">
        <f t="shared" si="0"/>
        <v>0</v>
      </c>
      <c r="E16" s="63">
        <v>0</v>
      </c>
      <c r="F16" s="63">
        <v>0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90"/>
  <sheetViews>
    <sheetView zoomScalePageLayoutView="0" workbookViewId="0" topLeftCell="A1">
      <pane xSplit="3" ySplit="6" topLeftCell="D19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14" sqref="A14:IV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奈良県</v>
      </c>
      <c r="B7" s="70" t="str">
        <f>'組合状況'!B7</f>
        <v>29000</v>
      </c>
      <c r="C7" s="69" t="s">
        <v>53</v>
      </c>
      <c r="D7" s="71">
        <f aca="true" t="shared" si="0" ref="D7:J7">SUM(D$8:D$990)</f>
        <v>213</v>
      </c>
      <c r="E7" s="71">
        <f t="shared" si="0"/>
        <v>170</v>
      </c>
      <c r="F7" s="71">
        <f t="shared" si="0"/>
        <v>47</v>
      </c>
      <c r="G7" s="71">
        <f t="shared" si="0"/>
        <v>1281</v>
      </c>
      <c r="H7" s="71">
        <f t="shared" si="0"/>
        <v>1097</v>
      </c>
      <c r="I7" s="71">
        <f t="shared" si="0"/>
        <v>157</v>
      </c>
      <c r="J7" s="71">
        <f t="shared" si="0"/>
        <v>38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57</v>
      </c>
      <c r="E8" s="63">
        <v>54</v>
      </c>
      <c r="F8" s="63">
        <v>5</v>
      </c>
      <c r="G8" s="63">
        <v>310</v>
      </c>
      <c r="H8" s="63">
        <v>275</v>
      </c>
      <c r="I8" s="63">
        <v>46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21</v>
      </c>
      <c r="E9" s="63">
        <v>19</v>
      </c>
      <c r="F9" s="63">
        <v>2</v>
      </c>
      <c r="G9" s="63">
        <v>76</v>
      </c>
      <c r="H9" s="63">
        <v>76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18</v>
      </c>
      <c r="E10" s="63">
        <v>15</v>
      </c>
      <c r="F10" s="63">
        <v>3</v>
      </c>
      <c r="G10" s="63">
        <v>144</v>
      </c>
      <c r="H10" s="63">
        <v>136</v>
      </c>
      <c r="I10" s="63">
        <v>8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10</v>
      </c>
      <c r="E11" s="63">
        <v>10</v>
      </c>
      <c r="F11" s="63">
        <v>0</v>
      </c>
      <c r="G11" s="63">
        <v>85</v>
      </c>
      <c r="H11" s="63">
        <v>72</v>
      </c>
      <c r="I11" s="63">
        <v>13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6</v>
      </c>
      <c r="E12" s="63">
        <v>4</v>
      </c>
      <c r="F12" s="63">
        <v>2</v>
      </c>
      <c r="G12" s="63">
        <v>47</v>
      </c>
      <c r="H12" s="63">
        <v>47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14</v>
      </c>
      <c r="E13" s="63">
        <v>13</v>
      </c>
      <c r="F13" s="63">
        <v>1</v>
      </c>
      <c r="G13" s="63">
        <v>88</v>
      </c>
      <c r="H13" s="63">
        <v>88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9</v>
      </c>
      <c r="E14" s="63">
        <v>3</v>
      </c>
      <c r="F14" s="63">
        <v>6</v>
      </c>
      <c r="G14" s="63">
        <v>40</v>
      </c>
      <c r="H14" s="63">
        <v>17</v>
      </c>
      <c r="I14" s="63">
        <v>23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17</v>
      </c>
      <c r="E15" s="63">
        <v>16</v>
      </c>
      <c r="F15" s="63">
        <v>1</v>
      </c>
      <c r="G15" s="63">
        <v>104</v>
      </c>
      <c r="H15" s="63">
        <v>66</v>
      </c>
      <c r="I15" s="63">
        <v>0</v>
      </c>
      <c r="J15" s="63">
        <v>38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5</v>
      </c>
      <c r="E16" s="63">
        <v>4</v>
      </c>
      <c r="F16" s="63">
        <v>1</v>
      </c>
      <c r="G16" s="63">
        <v>118</v>
      </c>
      <c r="H16" s="63">
        <v>96</v>
      </c>
      <c r="I16" s="63">
        <v>22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5</v>
      </c>
      <c r="E17" s="63">
        <v>5</v>
      </c>
      <c r="F17" s="63">
        <v>1</v>
      </c>
      <c r="G17" s="63">
        <v>28</v>
      </c>
      <c r="H17" s="63">
        <v>28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</v>
      </c>
      <c r="E18" s="63">
        <v>0</v>
      </c>
      <c r="F18" s="63">
        <v>1</v>
      </c>
      <c r="G18" s="63">
        <v>6</v>
      </c>
      <c r="H18" s="63">
        <v>6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6</v>
      </c>
      <c r="E19" s="63">
        <v>3</v>
      </c>
      <c r="F19" s="63">
        <v>3</v>
      </c>
      <c r="G19" s="63">
        <v>45</v>
      </c>
      <c r="H19" s="63">
        <v>26</v>
      </c>
      <c r="I19" s="63">
        <v>19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5</v>
      </c>
      <c r="E21" s="63">
        <v>2</v>
      </c>
      <c r="F21" s="63">
        <v>3</v>
      </c>
      <c r="G21" s="63">
        <v>52</v>
      </c>
      <c r="H21" s="63">
        <v>36</v>
      </c>
      <c r="I21" s="63">
        <v>16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4</v>
      </c>
      <c r="E22" s="63">
        <v>4</v>
      </c>
      <c r="F22" s="63">
        <v>0</v>
      </c>
      <c r="G22" s="63">
        <v>8</v>
      </c>
      <c r="H22" s="63">
        <v>8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3</v>
      </c>
      <c r="E23" s="63">
        <v>2</v>
      </c>
      <c r="F23" s="63">
        <v>2</v>
      </c>
      <c r="G23" s="63">
        <v>14</v>
      </c>
      <c r="H23" s="63">
        <v>14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2</v>
      </c>
      <c r="E24" s="63">
        <v>1</v>
      </c>
      <c r="F24" s="63">
        <v>1</v>
      </c>
      <c r="G24" s="63">
        <v>5</v>
      </c>
      <c r="H24" s="63">
        <v>5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</v>
      </c>
      <c r="E26" s="63">
        <v>0</v>
      </c>
      <c r="F26" s="63">
        <v>1</v>
      </c>
      <c r="G26" s="63">
        <v>2</v>
      </c>
      <c r="H26" s="63">
        <v>2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1</v>
      </c>
      <c r="E29" s="63">
        <v>0</v>
      </c>
      <c r="F29" s="63">
        <v>1</v>
      </c>
      <c r="G29" s="63">
        <v>2</v>
      </c>
      <c r="H29" s="63">
        <v>2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3</v>
      </c>
      <c r="E32" s="63">
        <v>3</v>
      </c>
      <c r="F32" s="63">
        <v>0</v>
      </c>
      <c r="G32" s="63">
        <v>9</v>
      </c>
      <c r="H32" s="63">
        <v>9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5</v>
      </c>
      <c r="E33" s="63">
        <v>4</v>
      </c>
      <c r="F33" s="63">
        <v>1</v>
      </c>
      <c r="G33" s="63">
        <v>27</v>
      </c>
      <c r="H33" s="63">
        <v>27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16</v>
      </c>
      <c r="H34" s="63">
        <v>16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8</v>
      </c>
      <c r="E35" s="63">
        <v>5</v>
      </c>
      <c r="F35" s="63">
        <v>3</v>
      </c>
      <c r="G35" s="63">
        <v>30</v>
      </c>
      <c r="H35" s="63">
        <v>20</v>
      </c>
      <c r="I35" s="63">
        <v>10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4</v>
      </c>
      <c r="E37" s="63">
        <v>0</v>
      </c>
      <c r="F37" s="63">
        <v>4</v>
      </c>
      <c r="G37" s="63">
        <v>14</v>
      </c>
      <c r="H37" s="63">
        <v>14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1</v>
      </c>
      <c r="E40" s="63">
        <v>0</v>
      </c>
      <c r="F40" s="63">
        <v>1</v>
      </c>
      <c r="G40" s="63">
        <v>1</v>
      </c>
      <c r="H40" s="63">
        <v>1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7</v>
      </c>
      <c r="E42" s="63">
        <v>3</v>
      </c>
      <c r="F42" s="63">
        <v>4</v>
      </c>
      <c r="G42" s="63">
        <v>10</v>
      </c>
      <c r="H42" s="63">
        <v>10</v>
      </c>
      <c r="I42" s="63">
        <v>0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170</v>
      </c>
      <c r="C46" s="62" t="s">
        <v>171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</sheetData>
  <sheetProtection/>
  <autoFilter ref="A6:J4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conditionalFormatting sqref="B8:C46">
    <cfRule type="duplicateValues" priority="8" dxfId="4" stopIfTrue="1">
      <formula>AND(COUNTIF($B$8:$C$46,B8)&gt;1,NOT(ISBLANK(B8)))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2017-02-28T09:30:51Z</dcterms:modified>
  <cp:category/>
  <cp:version/>
  <cp:contentType/>
  <cp:contentStatus/>
</cp:coreProperties>
</file>