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073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'委託許可件数（市町村）'!$2:$61</definedName>
    <definedName name="_xlnm.Print_Area" localSheetId="6">'委託許可件数（組合）'!$2:$26</definedName>
    <definedName name="_xlnm.Print_Area" localSheetId="3">'収集運搬機材（市町村）'!$2:$61</definedName>
    <definedName name="_xlnm.Print_Area" localSheetId="4">'収集運搬機材（組合）'!$2:$26</definedName>
    <definedName name="_xlnm.Print_Area" localSheetId="7">'処理業者と従業員数'!$2:$61</definedName>
    <definedName name="_xlnm.Print_Area" localSheetId="0">'組合状況'!$2:$26</definedName>
    <definedName name="_xlnm.Print_Area" localSheetId="1">'廃棄物処理従事職員数（市町村）'!$2:$61</definedName>
    <definedName name="_xlnm.Print_Area" localSheetId="2">'廃棄物処理従事職員数（組合）'!$2:$26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<sst xmlns="http://schemas.openxmlformats.org/spreadsheetml/2006/main" count="1603" uniqueCount="240">
  <si>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</si>
  <si>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</si>
  <si>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</si>
  <si>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</si>
  <si>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</si>
  <si>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</si>
  <si>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</si>
  <si>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</si>
  <si>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</si>
  <si>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</si>
  <si>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</si>
  <si>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</si>
  <si>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</si>
  <si>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</si>
  <si>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</si>
  <si>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</si>
  <si>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</si>
  <si>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</si>
  <si>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</si>
  <si>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</si>
  <si>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</si>
  <si>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</si>
  <si>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</si>
  <si>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</si>
  <si>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</si>
  <si>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</si>
  <si>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</si>
  <si>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</si>
  <si>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</si>
  <si>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</si>
  <si>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</si>
  <si>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</si>
  <si>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</si>
  <si>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</si>
  <si>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</si>
  <si>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</si>
  <si>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</si>
  <si>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</si>
  <si>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</si>
  <si>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</si>
  <si>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</si>
  <si>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</si>
  <si>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</si>
  <si>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</si>
  <si>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</si>
  <si>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</si>
  <si>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</si>
  <si>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</si>
  <si>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</si>
  <si>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</si>
  <si>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</si>
  <si>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</si>
  <si>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</si>
  <si>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</si>
  <si>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</si>
  <si>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</si>
  <si>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</si>
  <si>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</si>
  <si>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</si>
  <si>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</si>
  <si>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</si>
  <si>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</si>
  <si>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</si>
  <si>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</si>
  <si>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</si>
  <si>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</si>
  <si>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</si>
  <si>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</si>
  <si>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</si>
  <si>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</si>
  <si>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</si>
  <si>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</si>
  <si>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</si>
  <si>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</si>
  <si>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</si>
  <si>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</si>
  <si>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</si>
  <si>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</si>
  <si>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</si>
  <si>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愛知県</t>
  </si>
  <si>
    <t>23000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</si>
  <si>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</si>
  <si>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</si>
  <si>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</si>
  <si>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</si>
  <si>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</si>
  <si>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</si>
  <si>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</si>
  <si>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</si>
  <si>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23562</t>
  </si>
  <si>
    <t>東栄町</t>
  </si>
  <si>
    <t>23213</t>
  </si>
  <si>
    <t>西尾市</t>
  </si>
  <si>
    <t>23501</t>
  </si>
  <si>
    <t>幸田町</t>
  </si>
  <si>
    <t>23236</t>
  </si>
  <si>
    <t>みよし市</t>
  </si>
  <si>
    <t>23237</t>
  </si>
  <si>
    <t>あま市</t>
  </si>
  <si>
    <t>23446</t>
  </si>
  <si>
    <t>美浜町</t>
  </si>
  <si>
    <t>23211</t>
  </si>
  <si>
    <t>豊田市</t>
  </si>
  <si>
    <t>23201</t>
  </si>
  <si>
    <t>豊橋市</t>
  </si>
  <si>
    <t>23209</t>
  </si>
  <si>
    <t>碧南市</t>
  </si>
  <si>
    <t>23214</t>
  </si>
  <si>
    <t>蒲郡市</t>
  </si>
  <si>
    <t>23100</t>
  </si>
  <si>
    <t>名古屋市</t>
  </si>
  <si>
    <t>23216</t>
  </si>
  <si>
    <t>常滑市</t>
  </si>
  <si>
    <t>23212</t>
  </si>
  <si>
    <t>安城市</t>
  </si>
  <si>
    <t>23233</t>
  </si>
  <si>
    <t>清須市</t>
  </si>
  <si>
    <t>23561</t>
  </si>
  <si>
    <t>設楽町</t>
  </si>
  <si>
    <t>23447</t>
  </si>
  <si>
    <t>武豊町</t>
  </si>
  <si>
    <t>23362</t>
  </si>
  <si>
    <t>扶桑町</t>
  </si>
  <si>
    <t>23342</t>
  </si>
  <si>
    <t>豊山町</t>
  </si>
  <si>
    <t>23563</t>
  </si>
  <si>
    <t>豊根村</t>
  </si>
  <si>
    <t>23224</t>
  </si>
  <si>
    <t>知多市</t>
  </si>
  <si>
    <t>23238</t>
  </si>
  <si>
    <t>長久手市</t>
  </si>
  <si>
    <t>23445</t>
  </si>
  <si>
    <t>南知多町</t>
  </si>
  <si>
    <t>23206</t>
  </si>
  <si>
    <t>春日井市</t>
  </si>
  <si>
    <t>23441</t>
  </si>
  <si>
    <t>阿久比町</t>
  </si>
  <si>
    <t>23361</t>
  </si>
  <si>
    <t>大口町</t>
  </si>
  <si>
    <t>23222</t>
  </si>
  <si>
    <t>東海市</t>
  </si>
  <si>
    <t>23220</t>
  </si>
  <si>
    <t>稲沢市</t>
  </si>
  <si>
    <t>23210</t>
  </si>
  <si>
    <t>刈谷市</t>
  </si>
  <si>
    <t>23204</t>
  </si>
  <si>
    <t>瀬戸市</t>
  </si>
  <si>
    <t>23425</t>
  </si>
  <si>
    <t>蟹江町</t>
  </si>
  <si>
    <t>23208</t>
  </si>
  <si>
    <t>津島市</t>
  </si>
  <si>
    <t>23203</t>
  </si>
  <si>
    <t>一宮市</t>
  </si>
  <si>
    <t>23427</t>
  </si>
  <si>
    <t>飛島村</t>
  </si>
  <si>
    <t>23424</t>
  </si>
  <si>
    <t>大治町</t>
  </si>
  <si>
    <t>23219</t>
  </si>
  <si>
    <t>小牧市</t>
  </si>
  <si>
    <t>23232</t>
  </si>
  <si>
    <t>愛西市</t>
  </si>
  <si>
    <t>23202</t>
  </si>
  <si>
    <t>岡崎市</t>
  </si>
  <si>
    <t>23229</t>
  </si>
  <si>
    <t>豊明市</t>
  </si>
  <si>
    <t>23225</t>
  </si>
  <si>
    <t>知立市</t>
  </si>
  <si>
    <t>23442</t>
  </si>
  <si>
    <t>東浦町</t>
  </si>
  <si>
    <t>23228</t>
  </si>
  <si>
    <t>岩倉市</t>
  </si>
  <si>
    <t>23221</t>
  </si>
  <si>
    <t>新城市</t>
  </si>
  <si>
    <t>23234</t>
  </si>
  <si>
    <t>北名古屋市</t>
  </si>
  <si>
    <t>23217</t>
  </si>
  <si>
    <t>江南市</t>
  </si>
  <si>
    <t>23223</t>
  </si>
  <si>
    <t>大府市</t>
  </si>
  <si>
    <t>23215</t>
  </si>
  <si>
    <t>犬山市</t>
  </si>
  <si>
    <t>23227</t>
  </si>
  <si>
    <t>高浜市</t>
  </si>
  <si>
    <t>23205</t>
  </si>
  <si>
    <t>半田市</t>
  </si>
  <si>
    <t>23230</t>
  </si>
  <si>
    <t>日進市</t>
  </si>
  <si>
    <t>23207</t>
  </si>
  <si>
    <t>豊川市</t>
  </si>
  <si>
    <t>23302</t>
  </si>
  <si>
    <t>東郷町</t>
  </si>
  <si>
    <t>23235</t>
  </si>
  <si>
    <t>弥富市</t>
  </si>
  <si>
    <t>23226</t>
  </si>
  <si>
    <t>尾張旭市</t>
  </si>
  <si>
    <t>23231</t>
  </si>
  <si>
    <t>田原市</t>
  </si>
  <si>
    <t>23874</t>
  </si>
  <si>
    <t>北名古屋衛生組合</t>
  </si>
  <si>
    <t>○</t>
  </si>
  <si>
    <t>23899</t>
  </si>
  <si>
    <t>五条広域事務組合</t>
  </si>
  <si>
    <t>23869</t>
  </si>
  <si>
    <t>北設広域事務組合</t>
  </si>
  <si>
    <t>20410</t>
  </si>
  <si>
    <t>根羽村</t>
  </si>
  <si>
    <t>23838</t>
  </si>
  <si>
    <t>衣浦衛生組合</t>
  </si>
  <si>
    <t>23859</t>
  </si>
  <si>
    <t>江南丹羽環境管理組合</t>
  </si>
  <si>
    <t>23833</t>
  </si>
  <si>
    <t>愛北広域事務組合</t>
  </si>
  <si>
    <t>23841</t>
  </si>
  <si>
    <t>常滑武豊衛生組合</t>
  </si>
  <si>
    <t>23842</t>
  </si>
  <si>
    <t>蒲郡市幸田町衛生組合</t>
  </si>
  <si>
    <t>23848</t>
  </si>
  <si>
    <t>尾張東部衛生組合</t>
  </si>
  <si>
    <t>23858</t>
  </si>
  <si>
    <t>刈谷知立環境組合</t>
  </si>
  <si>
    <t>23846</t>
  </si>
  <si>
    <t>西知多医療厚生組合</t>
  </si>
  <si>
    <t>23887</t>
  </si>
  <si>
    <t>尾三衛生組合</t>
  </si>
  <si>
    <t>23330</t>
  </si>
  <si>
    <t>23835</t>
  </si>
  <si>
    <t>中部知多衛生組合</t>
  </si>
  <si>
    <t>23854</t>
  </si>
  <si>
    <t>尾張旭市長久手市衛生組合</t>
  </si>
  <si>
    <t>23849</t>
  </si>
  <si>
    <t>海部地区環境事務組合</t>
  </si>
  <si>
    <t>23837</t>
  </si>
  <si>
    <t>東部知多衛生組合</t>
  </si>
  <si>
    <t>23239</t>
  </si>
  <si>
    <t>23851</t>
  </si>
  <si>
    <t>小牧岩倉衛生組合</t>
  </si>
  <si>
    <t>23853</t>
  </si>
  <si>
    <t>知多南部衛生組合</t>
  </si>
  <si>
    <t>23893</t>
  </si>
  <si>
    <t>日東衛生組合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</si>
</sst>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6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30" sqref="A30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>COUNTIF(D$8:D$26,"○")</f>
        <v>6</v>
      </c>
      <c r="E7" s="72">
        <f>COUNTIF(E$8:E$26,"○")</f>
        <v>2</v>
      </c>
      <c r="F7" s="72">
        <f>COUNTIF(F$8:F$26,"○")</f>
        <v>11</v>
      </c>
      <c r="G7" s="72">
        <f>COUNTIF(G$8:G$26,"○")</f>
        <v>9</v>
      </c>
      <c r="H7" s="72">
        <f>COUNTIF(H$8:H$26,"○")</f>
        <v>0</v>
      </c>
      <c r="I7" s="72">
        <f>COUNTIF(I$8:I$26,"○")</f>
        <v>6</v>
      </c>
      <c r="J7" s="72">
        <f>COUNTIF(J$8:J$26,"○")</f>
        <v>7</v>
      </c>
      <c r="K7" s="72">
        <f>COUNTIF(K$8:K$26,"○")</f>
        <v>7</v>
      </c>
      <c r="L7" s="72">
        <f>COUNTIF(L$8:L$26,"○")</f>
        <v>0</v>
      </c>
      <c r="M7" s="72">
        <f>COUNTIF(M$8:M$26,"○")</f>
        <v>7</v>
      </c>
      <c r="N7" s="72">
        <f>COUNTIF(N$8:N$26,"○")</f>
        <v>1</v>
      </c>
      <c r="O7" s="72">
        <f>COUNTIF(O$8:O$26,"○")</f>
        <v>12</v>
      </c>
      <c r="P7" s="72">
        <f>COUNTIF(P$8:P$26,"○")</f>
        <v>9</v>
      </c>
      <c r="Q7" s="72">
        <f>COUNTIF(Q$8:Q$26,"○")</f>
        <v>0</v>
      </c>
      <c r="R7" s="72">
        <f>COUNTIF(R$8:R$26,"○")</f>
        <v>5</v>
      </c>
      <c r="S7" s="72">
        <f>COUNTIF(S$8:S$26,"○")</f>
        <v>2</v>
      </c>
      <c r="T7" s="72">
        <f>COUNTIF(T$8:T$26,"○")</f>
        <v>0</v>
      </c>
      <c r="U7" s="72">
        <f>COUNTIF(U$8:U$26,"&lt;&gt;")</f>
        <v>19</v>
      </c>
      <c r="V7" s="72">
        <f>COUNTIF(V$8:V$26,"&lt;&gt;")</f>
        <v>19</v>
      </c>
      <c r="W7" s="72">
        <f>COUNTIF(W$8:W$26,"&lt;&gt;")</f>
        <v>19</v>
      </c>
      <c r="X7" s="72">
        <f>COUNTIF(X$8:X$26,"&lt;&gt;")</f>
        <v>19</v>
      </c>
      <c r="Y7" s="72">
        <f>COUNTIF(Y$8:Y$26,"&lt;&gt;")</f>
        <v>19</v>
      </c>
      <c r="Z7" s="72">
        <f>COUNTIF(Z$8:Z$26,"&lt;&gt;")</f>
        <v>8</v>
      </c>
      <c r="AA7" s="72">
        <f>COUNTIF(AA$8:AA$26,"&lt;&gt;")</f>
        <v>8</v>
      </c>
      <c r="AB7" s="72">
        <f>COUNTIF(AB$8:AB$26,"&lt;&gt;")</f>
        <v>4</v>
      </c>
      <c r="AC7" s="72">
        <f>COUNTIF(AC$8:AC$26,"&lt;&gt;")</f>
        <v>4</v>
      </c>
      <c r="AD7" s="72">
        <f>COUNTIF(AD$8:AD$26,"&lt;&gt;")</f>
        <v>2</v>
      </c>
      <c r="AE7" s="72">
        <f>COUNTIF(AE$8:AE$26,"&lt;&gt;")</f>
        <v>2</v>
      </c>
      <c r="AF7" s="72">
        <f>COUNTIF(AF$8:AF$26,"&lt;&gt;")</f>
        <v>1</v>
      </c>
      <c r="AG7" s="72">
        <f>COUNTIF(AG$8:AG$26,"&lt;&gt;")</f>
        <v>1</v>
      </c>
      <c r="AH7" s="72">
        <f>COUNTIF(AH$8:AH$26,"&lt;&gt;")</f>
        <v>1</v>
      </c>
      <c r="AI7" s="72">
        <f>COUNTIF(AI$8:AI$26,"&lt;&gt;")</f>
        <v>1</v>
      </c>
      <c r="AJ7" s="72">
        <f>COUNTIF(AJ$8:AJ$26,"&lt;&gt;")</f>
        <v>0</v>
      </c>
      <c r="AK7" s="72">
        <f>COUNTIF(AK$8:AK$26,"&lt;&gt;")</f>
        <v>0</v>
      </c>
      <c r="AL7" s="72">
        <f>COUNTIF(AL$8:AL$26,"&lt;&gt;")</f>
        <v>0</v>
      </c>
      <c r="AM7" s="72">
        <f>COUNTIF(AM$8:AM$26,"&lt;&gt;")</f>
        <v>0</v>
      </c>
      <c r="AN7" s="72">
        <f>COUNTIF(AN$8:AN$26,"&lt;&gt;")</f>
        <v>0</v>
      </c>
      <c r="AO7" s="72">
        <f>COUNTIF(AO$8:AO$26,"&lt;&gt;")</f>
        <v>0</v>
      </c>
      <c r="AP7" s="72">
        <f>COUNTIF(AP$8:AP$26,"&lt;&gt;")</f>
        <v>0</v>
      </c>
      <c r="AQ7" s="72">
        <f>COUNTIF(AQ$8:AQ$26,"&lt;&gt;")</f>
        <v>0</v>
      </c>
      <c r="AR7" s="72">
        <f>COUNTIF(AR$8:AR$26,"&lt;&gt;")</f>
        <v>0</v>
      </c>
      <c r="AS7" s="72">
        <f>COUNTIF(AS$8:AS$26,"&lt;&gt;")</f>
        <v>0</v>
      </c>
      <c r="AT7" s="72">
        <f>COUNTIF(AT$8:AT$26,"&lt;&gt;")</f>
        <v>0</v>
      </c>
      <c r="AU7" s="72">
        <f>COUNTIF(AU$8:AU$26,"&lt;&gt;")</f>
        <v>0</v>
      </c>
      <c r="AV7" s="72">
        <f>COUNTIF(AV$8:AV$26,"&lt;&gt;")</f>
        <v>0</v>
      </c>
      <c r="AW7" s="72">
        <f>COUNTIF(AW$8:AW$26,"&lt;&gt;")</f>
        <v>0</v>
      </c>
      <c r="AX7" s="72">
        <f>COUNTIF(AX$8:AX$26,"&lt;&gt;")</f>
        <v>0</v>
      </c>
      <c r="AY7" s="72">
        <f>COUNTIF(AY$8:AY$26,"&lt;&gt;")</f>
        <v>0</v>
      </c>
      <c r="AZ7" s="72">
        <f>COUNTIF(AZ$8:AZ$26,"&lt;&gt;")</f>
        <v>0</v>
      </c>
      <c r="BA7" s="72">
        <f>COUNTIF(BA$8:BA$26,"&lt;&gt;")</f>
        <v>0</v>
      </c>
      <c r="BB7" s="72">
        <f>COUNTIF(BB$8:BB$26,"&lt;&gt;")</f>
        <v>0</v>
      </c>
      <c r="BC7" s="72">
        <f>COUNTIF(BC$8:BC$26,"&lt;&gt;")</f>
        <v>0</v>
      </c>
      <c r="BD7" s="72">
        <f>COUNTIF(BD$8:BD$26,"&lt;&gt;")</f>
        <v>0</v>
      </c>
      <c r="BE7" s="72">
        <f>COUNTIF(BE$8:BE$26,"&lt;&gt;")</f>
        <v>0</v>
      </c>
      <c r="BF7" s="72">
        <f>COUNTIF(BF$8:BF$26,"&lt;&gt;")</f>
        <v>0</v>
      </c>
      <c r="BG7" s="72">
        <f>COUNTIF(BG$8:BG$26,"&lt;&gt;")</f>
        <v>0</v>
      </c>
      <c r="BH7" s="72">
        <f>COUNTIF(BH$8:BH$26,"&lt;&gt;")</f>
        <v>0</v>
      </c>
      <c r="BI7" s="72">
        <f>COUNTIF(BI$8:BI$26,"&lt;&gt;")</f>
        <v>0</v>
      </c>
      <c r="BJ7" s="72">
        <f>COUNTIF(BJ$8:BJ$26,"&lt;&gt;")</f>
        <v>0</v>
      </c>
      <c r="BK7" s="72">
        <f>COUNTIF(BK$8:BK$26,"&lt;&gt;")</f>
        <v>0</v>
      </c>
      <c r="BL7" s="72">
        <f>COUNTIF(BL$8:BL$26,"&lt;&gt;")</f>
        <v>0</v>
      </c>
      <c r="BM7" s="72">
        <f>COUNTIF(BM$8:BM$26,"&lt;&gt;")</f>
        <v>0</v>
      </c>
      <c r="BN7" s="72">
        <f>COUNTIF(BN$8:BN$26,"&lt;&gt;")</f>
        <v>0</v>
      </c>
      <c r="BO7" s="72">
        <f>COUNTIF(BO$8:BO$26,"&lt;&gt;")</f>
        <v>0</v>
      </c>
      <c r="BP7" s="72">
        <f>COUNTIF(BP$8:BP$26,"&lt;&gt;")</f>
        <v>0</v>
      </c>
      <c r="BQ7" s="72">
        <f>COUNTIF(BQ$8:BQ$26,"&lt;&gt;")</f>
        <v>0</v>
      </c>
      <c r="BR7" s="72">
        <f>COUNTIF(BR$8:BR$26,"&lt;&gt;")</f>
        <v>0</v>
      </c>
      <c r="BS7" s="72">
        <f>COUNTIF(BS$8:BS$26,"&lt;&gt;")</f>
        <v>0</v>
      </c>
      <c r="BT7" s="72">
        <f>COUNTIF(BT$8:BT$26,"&lt;&gt;")</f>
        <v>0</v>
      </c>
      <c r="BU7" s="72">
        <f>COUNTIF(BU$8:BU$26,"&lt;&gt;")</f>
        <v>0</v>
      </c>
      <c r="BV7" s="72">
        <f>COUNTIF(BV$8:BV$26,"&lt;&gt;")</f>
        <v>0</v>
      </c>
      <c r="BW7" s="72">
        <f>COUNTIF(BW$8:BW$26,"&lt;&gt;")</f>
        <v>0</v>
      </c>
      <c r="BX7" s="72">
        <f>COUNTIF(BX$8:BX$26,"&lt;&gt;")</f>
        <v>0</v>
      </c>
      <c r="BY7" s="72">
        <f>COUNTIF(BY$8:BY$26,"&lt;&gt;")</f>
        <v>0</v>
      </c>
      <c r="BZ7" s="72">
        <f>COUNTIF(BZ$8:BZ$26,"&lt;&gt;")</f>
        <v>0</v>
      </c>
      <c r="CA7" s="72">
        <f>COUNTIF(CA$8:CA$26,"&lt;&gt;")</f>
        <v>0</v>
      </c>
      <c r="CB7" s="72">
        <f>COUNTIF(CB$8:CB$26,"&lt;&gt;")</f>
        <v>0</v>
      </c>
      <c r="CC7" s="72">
        <f>COUNTIF(CC$8:CC$26,"&lt;&gt;")</f>
        <v>0</v>
      </c>
    </row>
    <row r="8" spans="1:81" s="10" customFormat="1" ht="13.5" customHeight="1">
      <c r="A8" s="62" t="s">
        <v>79</v>
      </c>
      <c r="B8" s="68" t="s">
        <v>210</v>
      </c>
      <c r="C8" s="62" t="s">
        <v>211</v>
      </c>
      <c r="D8" s="62" t="s">
        <v>199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199</v>
      </c>
      <c r="P8" s="62"/>
      <c r="Q8" s="62"/>
      <c r="R8" s="62"/>
      <c r="S8" s="62"/>
      <c r="T8" s="62"/>
      <c r="U8" s="62">
        <v>5</v>
      </c>
      <c r="V8" s="68" t="s">
        <v>179</v>
      </c>
      <c r="W8" s="62" t="s">
        <v>180</v>
      </c>
      <c r="X8" s="68" t="s">
        <v>175</v>
      </c>
      <c r="Y8" s="62" t="s">
        <v>176</v>
      </c>
      <c r="Z8" s="68" t="s">
        <v>169</v>
      </c>
      <c r="AA8" s="62" t="s">
        <v>170</v>
      </c>
      <c r="AB8" s="68" t="s">
        <v>137</v>
      </c>
      <c r="AC8" s="62" t="s">
        <v>138</v>
      </c>
      <c r="AD8" s="68" t="s">
        <v>121</v>
      </c>
      <c r="AE8" s="62" t="s">
        <v>122</v>
      </c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225</v>
      </c>
      <c r="C9" s="62" t="s">
        <v>226</v>
      </c>
      <c r="D9" s="62" t="s">
        <v>199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199</v>
      </c>
      <c r="P9" s="62" t="s">
        <v>199</v>
      </c>
      <c r="Q9" s="62"/>
      <c r="R9" s="62" t="s">
        <v>199</v>
      </c>
      <c r="S9" s="62"/>
      <c r="T9" s="62"/>
      <c r="U9" s="62">
        <v>3</v>
      </c>
      <c r="V9" s="68" t="s">
        <v>183</v>
      </c>
      <c r="W9" s="62" t="s">
        <v>184</v>
      </c>
      <c r="X9" s="68" t="s">
        <v>111</v>
      </c>
      <c r="Y9" s="62" t="s">
        <v>112</v>
      </c>
      <c r="Z9" s="68" t="s">
        <v>119</v>
      </c>
      <c r="AA9" s="62" t="s">
        <v>120</v>
      </c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231</v>
      </c>
      <c r="C10" s="62" t="s">
        <v>232</v>
      </c>
      <c r="D10" s="62"/>
      <c r="E10" s="62"/>
      <c r="F10" s="62" t="s">
        <v>199</v>
      </c>
      <c r="G10" s="62" t="s">
        <v>199</v>
      </c>
      <c r="H10" s="62"/>
      <c r="I10" s="62" t="s">
        <v>199</v>
      </c>
      <c r="J10" s="62"/>
      <c r="K10" s="62" t="s">
        <v>199</v>
      </c>
      <c r="L10" s="62"/>
      <c r="M10" s="62"/>
      <c r="N10" s="62"/>
      <c r="O10" s="62" t="s">
        <v>199</v>
      </c>
      <c r="P10" s="62" t="s">
        <v>199</v>
      </c>
      <c r="Q10" s="62"/>
      <c r="R10" s="62" t="s">
        <v>199</v>
      </c>
      <c r="S10" s="62"/>
      <c r="T10" s="62"/>
      <c r="U10" s="62">
        <v>4</v>
      </c>
      <c r="V10" s="68" t="s">
        <v>177</v>
      </c>
      <c r="W10" s="62" t="s">
        <v>178</v>
      </c>
      <c r="X10" s="68" t="s">
        <v>233</v>
      </c>
      <c r="Y10" s="62" t="s">
        <v>164</v>
      </c>
      <c r="Z10" s="68" t="s">
        <v>135</v>
      </c>
      <c r="AA10" s="62" t="s">
        <v>136</v>
      </c>
      <c r="AB10" s="68" t="s">
        <v>167</v>
      </c>
      <c r="AC10" s="62" t="s">
        <v>168</v>
      </c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206</v>
      </c>
      <c r="C11" s="62" t="s">
        <v>207</v>
      </c>
      <c r="D11" s="62"/>
      <c r="E11" s="62"/>
      <c r="F11" s="62" t="s">
        <v>199</v>
      </c>
      <c r="G11" s="62"/>
      <c r="H11" s="62"/>
      <c r="I11" s="62" t="s">
        <v>199</v>
      </c>
      <c r="J11" s="62" t="s">
        <v>199</v>
      </c>
      <c r="K11" s="62" t="s">
        <v>199</v>
      </c>
      <c r="L11" s="62"/>
      <c r="M11" s="62" t="s">
        <v>199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105</v>
      </c>
      <c r="W11" s="62" t="s">
        <v>106</v>
      </c>
      <c r="X11" s="68" t="s">
        <v>181</v>
      </c>
      <c r="Y11" s="62" t="s">
        <v>182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212</v>
      </c>
      <c r="C12" s="62" t="s">
        <v>213</v>
      </c>
      <c r="D12" s="62"/>
      <c r="E12" s="62"/>
      <c r="F12" s="62" t="s">
        <v>199</v>
      </c>
      <c r="G12" s="62" t="s">
        <v>199</v>
      </c>
      <c r="H12" s="62"/>
      <c r="I12" s="62"/>
      <c r="J12" s="62" t="s">
        <v>199</v>
      </c>
      <c r="K12" s="62" t="s">
        <v>199</v>
      </c>
      <c r="L12" s="62"/>
      <c r="M12" s="62" t="s">
        <v>199</v>
      </c>
      <c r="N12" s="62"/>
      <c r="O12" s="62"/>
      <c r="P12" s="62"/>
      <c r="Q12" s="62"/>
      <c r="R12" s="62"/>
      <c r="S12" s="62"/>
      <c r="T12" s="62"/>
      <c r="U12" s="62">
        <v>2</v>
      </c>
      <c r="V12" s="68" t="s">
        <v>111</v>
      </c>
      <c r="W12" s="62" t="s">
        <v>112</v>
      </c>
      <c r="X12" s="68" t="s">
        <v>119</v>
      </c>
      <c r="Y12" s="62" t="s">
        <v>120</v>
      </c>
      <c r="Z12" s="68"/>
      <c r="AA12" s="62"/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214</v>
      </c>
      <c r="C13" s="62" t="s">
        <v>215</v>
      </c>
      <c r="D13" s="62" t="s">
        <v>199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199</v>
      </c>
      <c r="P13" s="62"/>
      <c r="Q13" s="62"/>
      <c r="R13" s="62"/>
      <c r="S13" s="62"/>
      <c r="T13" s="62"/>
      <c r="U13" s="62">
        <v>2</v>
      </c>
      <c r="V13" s="68" t="s">
        <v>107</v>
      </c>
      <c r="W13" s="62" t="s">
        <v>108</v>
      </c>
      <c r="X13" s="68" t="s">
        <v>93</v>
      </c>
      <c r="Y13" s="62" t="s">
        <v>94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220</v>
      </c>
      <c r="C14" s="62" t="s">
        <v>221</v>
      </c>
      <c r="D14" s="62"/>
      <c r="E14" s="62"/>
      <c r="F14" s="62"/>
      <c r="G14" s="62"/>
      <c r="H14" s="62"/>
      <c r="I14" s="62" t="s">
        <v>199</v>
      </c>
      <c r="J14" s="62"/>
      <c r="K14" s="62"/>
      <c r="L14" s="62"/>
      <c r="M14" s="62"/>
      <c r="N14" s="62"/>
      <c r="O14" s="62" t="s">
        <v>199</v>
      </c>
      <c r="P14" s="62" t="s">
        <v>199</v>
      </c>
      <c r="Q14" s="62"/>
      <c r="R14" s="62" t="s">
        <v>199</v>
      </c>
      <c r="S14" s="62"/>
      <c r="T14" s="62"/>
      <c r="U14" s="62">
        <v>2</v>
      </c>
      <c r="V14" s="68" t="s">
        <v>139</v>
      </c>
      <c r="W14" s="62" t="s">
        <v>140</v>
      </c>
      <c r="X14" s="68" t="s">
        <v>127</v>
      </c>
      <c r="Y14" s="62" t="s">
        <v>128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216</v>
      </c>
      <c r="C15" s="62" t="s">
        <v>217</v>
      </c>
      <c r="D15" s="62"/>
      <c r="E15" s="62"/>
      <c r="F15" s="62" t="s">
        <v>199</v>
      </c>
      <c r="G15" s="62" t="s">
        <v>199</v>
      </c>
      <c r="H15" s="62"/>
      <c r="I15" s="62"/>
      <c r="J15" s="62" t="s">
        <v>199</v>
      </c>
      <c r="K15" s="62" t="s">
        <v>199</v>
      </c>
      <c r="L15" s="62"/>
      <c r="M15" s="62" t="s">
        <v>199</v>
      </c>
      <c r="N15" s="62"/>
      <c r="O15" s="62"/>
      <c r="P15" s="62"/>
      <c r="Q15" s="62"/>
      <c r="R15" s="62"/>
      <c r="S15" s="62"/>
      <c r="T15" s="62"/>
      <c r="U15" s="62">
        <v>3</v>
      </c>
      <c r="V15" s="68" t="s">
        <v>145</v>
      </c>
      <c r="W15" s="62" t="s">
        <v>146</v>
      </c>
      <c r="X15" s="68" t="s">
        <v>193</v>
      </c>
      <c r="Y15" s="62" t="s">
        <v>194</v>
      </c>
      <c r="Z15" s="68" t="s">
        <v>129</v>
      </c>
      <c r="AA15" s="62" t="s">
        <v>130</v>
      </c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 t="s">
        <v>79</v>
      </c>
      <c r="B16" s="68" t="s">
        <v>229</v>
      </c>
      <c r="C16" s="62" t="s">
        <v>230</v>
      </c>
      <c r="D16" s="62"/>
      <c r="E16" s="62"/>
      <c r="F16" s="62" t="s">
        <v>199</v>
      </c>
      <c r="G16" s="62"/>
      <c r="H16" s="62"/>
      <c r="I16" s="62"/>
      <c r="J16" s="62"/>
      <c r="K16" s="62" t="s">
        <v>199</v>
      </c>
      <c r="L16" s="62"/>
      <c r="M16" s="62"/>
      <c r="N16" s="62"/>
      <c r="O16" s="62" t="s">
        <v>199</v>
      </c>
      <c r="P16" s="62" t="s">
        <v>199</v>
      </c>
      <c r="Q16" s="62"/>
      <c r="R16" s="62"/>
      <c r="S16" s="62"/>
      <c r="T16" s="62"/>
      <c r="U16" s="62">
        <v>7</v>
      </c>
      <c r="V16" s="68" t="s">
        <v>149</v>
      </c>
      <c r="W16" s="62" t="s">
        <v>150</v>
      </c>
      <c r="X16" s="68" t="s">
        <v>159</v>
      </c>
      <c r="Y16" s="62" t="s">
        <v>160</v>
      </c>
      <c r="Z16" s="68" t="s">
        <v>191</v>
      </c>
      <c r="AA16" s="62" t="s">
        <v>192</v>
      </c>
      <c r="AB16" s="68" t="s">
        <v>97</v>
      </c>
      <c r="AC16" s="62" t="s">
        <v>98</v>
      </c>
      <c r="AD16" s="68" t="s">
        <v>155</v>
      </c>
      <c r="AE16" s="62" t="s">
        <v>156</v>
      </c>
      <c r="AF16" s="68" t="s">
        <v>147</v>
      </c>
      <c r="AG16" s="62" t="s">
        <v>148</v>
      </c>
      <c r="AH16" s="68" t="s">
        <v>153</v>
      </c>
      <c r="AI16" s="62" t="s">
        <v>154</v>
      </c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 t="s">
        <v>79</v>
      </c>
      <c r="B17" s="68" t="s">
        <v>234</v>
      </c>
      <c r="C17" s="62" t="s">
        <v>235</v>
      </c>
      <c r="D17" s="62"/>
      <c r="E17" s="62"/>
      <c r="F17" s="62" t="s">
        <v>199</v>
      </c>
      <c r="G17" s="62" t="s">
        <v>199</v>
      </c>
      <c r="H17" s="62"/>
      <c r="I17" s="62" t="s">
        <v>199</v>
      </c>
      <c r="J17" s="62" t="s">
        <v>199</v>
      </c>
      <c r="K17" s="62"/>
      <c r="L17" s="62"/>
      <c r="M17" s="62" t="s">
        <v>199</v>
      </c>
      <c r="N17" s="62"/>
      <c r="O17" s="62"/>
      <c r="P17" s="62"/>
      <c r="Q17" s="62"/>
      <c r="R17" s="62"/>
      <c r="S17" s="62"/>
      <c r="T17" s="62"/>
      <c r="U17" s="62">
        <v>2</v>
      </c>
      <c r="V17" s="68" t="s">
        <v>157</v>
      </c>
      <c r="W17" s="62" t="s">
        <v>158</v>
      </c>
      <c r="X17" s="68" t="s">
        <v>169</v>
      </c>
      <c r="Y17" s="62" t="s">
        <v>170</v>
      </c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 t="s">
        <v>79</v>
      </c>
      <c r="B18" s="68" t="s">
        <v>236</v>
      </c>
      <c r="C18" s="62" t="s">
        <v>237</v>
      </c>
      <c r="D18" s="62"/>
      <c r="E18" s="62" t="s">
        <v>199</v>
      </c>
      <c r="F18" s="62" t="s">
        <v>199</v>
      </c>
      <c r="G18" s="62" t="s">
        <v>199</v>
      </c>
      <c r="H18" s="62"/>
      <c r="I18" s="62"/>
      <c r="J18" s="62" t="s">
        <v>199</v>
      </c>
      <c r="K18" s="62" t="s">
        <v>199</v>
      </c>
      <c r="L18" s="62"/>
      <c r="M18" s="62"/>
      <c r="N18" s="62"/>
      <c r="O18" s="62" t="s">
        <v>199</v>
      </c>
      <c r="P18" s="62" t="s">
        <v>199</v>
      </c>
      <c r="Q18" s="62"/>
      <c r="R18" s="62" t="s">
        <v>199</v>
      </c>
      <c r="S18" s="62"/>
      <c r="T18" s="62"/>
      <c r="U18" s="62">
        <v>2</v>
      </c>
      <c r="V18" s="68" t="s">
        <v>131</v>
      </c>
      <c r="W18" s="62" t="s">
        <v>132</v>
      </c>
      <c r="X18" s="68" t="s">
        <v>99</v>
      </c>
      <c r="Y18" s="62" t="s">
        <v>100</v>
      </c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 t="s">
        <v>79</v>
      </c>
      <c r="B19" s="68" t="s">
        <v>227</v>
      </c>
      <c r="C19" s="62" t="s">
        <v>228</v>
      </c>
      <c r="D19" s="62" t="s">
        <v>199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 t="s">
        <v>199</v>
      </c>
      <c r="P19" s="62" t="s">
        <v>199</v>
      </c>
      <c r="Q19" s="62"/>
      <c r="R19" s="62"/>
      <c r="S19" s="62"/>
      <c r="T19" s="62"/>
      <c r="U19" s="62">
        <v>2</v>
      </c>
      <c r="V19" s="68" t="s">
        <v>193</v>
      </c>
      <c r="W19" s="62" t="s">
        <v>194</v>
      </c>
      <c r="X19" s="68" t="s">
        <v>129</v>
      </c>
      <c r="Y19" s="62" t="s">
        <v>130</v>
      </c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 t="s">
        <v>79</v>
      </c>
      <c r="B20" s="68" t="s">
        <v>218</v>
      </c>
      <c r="C20" s="62" t="s">
        <v>219</v>
      </c>
      <c r="D20" s="62"/>
      <c r="E20" s="62"/>
      <c r="F20" s="62" t="s">
        <v>199</v>
      </c>
      <c r="G20" s="62"/>
      <c r="H20" s="62"/>
      <c r="I20" s="62"/>
      <c r="J20" s="62"/>
      <c r="K20" s="62"/>
      <c r="L20" s="62"/>
      <c r="M20" s="62" t="s">
        <v>199</v>
      </c>
      <c r="N20" s="62"/>
      <c r="O20" s="62"/>
      <c r="P20" s="62"/>
      <c r="Q20" s="62"/>
      <c r="R20" s="62"/>
      <c r="S20" s="62"/>
      <c r="T20" s="62"/>
      <c r="U20" s="62">
        <v>2</v>
      </c>
      <c r="V20" s="68" t="s">
        <v>143</v>
      </c>
      <c r="W20" s="62" t="s">
        <v>144</v>
      </c>
      <c r="X20" s="68" t="s">
        <v>165</v>
      </c>
      <c r="Y20" s="62" t="s">
        <v>166</v>
      </c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 t="s">
        <v>79</v>
      </c>
      <c r="B21" s="68" t="s">
        <v>208</v>
      </c>
      <c r="C21" s="62" t="s">
        <v>209</v>
      </c>
      <c r="D21" s="62"/>
      <c r="E21" s="62"/>
      <c r="F21" s="62" t="s">
        <v>199</v>
      </c>
      <c r="G21" s="62" t="s">
        <v>199</v>
      </c>
      <c r="H21" s="62"/>
      <c r="I21" s="62"/>
      <c r="J21" s="62"/>
      <c r="K21" s="62"/>
      <c r="L21" s="62"/>
      <c r="M21" s="62" t="s">
        <v>199</v>
      </c>
      <c r="N21" s="62"/>
      <c r="O21" s="62"/>
      <c r="P21" s="62"/>
      <c r="Q21" s="62"/>
      <c r="R21" s="62"/>
      <c r="S21" s="62"/>
      <c r="T21" s="62"/>
      <c r="U21" s="62">
        <v>3</v>
      </c>
      <c r="V21" s="68" t="s">
        <v>175</v>
      </c>
      <c r="W21" s="62" t="s">
        <v>176</v>
      </c>
      <c r="X21" s="68" t="s">
        <v>137</v>
      </c>
      <c r="Y21" s="62" t="s">
        <v>138</v>
      </c>
      <c r="Z21" s="68" t="s">
        <v>121</v>
      </c>
      <c r="AA21" s="62" t="s">
        <v>122</v>
      </c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 t="s">
        <v>79</v>
      </c>
      <c r="B22" s="68" t="s">
        <v>202</v>
      </c>
      <c r="C22" s="62" t="s">
        <v>203</v>
      </c>
      <c r="D22" s="62"/>
      <c r="E22" s="62" t="s">
        <v>199</v>
      </c>
      <c r="F22" s="62" t="s">
        <v>199</v>
      </c>
      <c r="G22" s="62" t="s">
        <v>199</v>
      </c>
      <c r="H22" s="62"/>
      <c r="I22" s="62" t="s">
        <v>199</v>
      </c>
      <c r="J22" s="62" t="s">
        <v>199</v>
      </c>
      <c r="K22" s="62" t="s">
        <v>199</v>
      </c>
      <c r="L22" s="62"/>
      <c r="M22" s="62"/>
      <c r="N22" s="62" t="s">
        <v>199</v>
      </c>
      <c r="O22" s="62" t="s">
        <v>199</v>
      </c>
      <c r="P22" s="62" t="s">
        <v>199</v>
      </c>
      <c r="Q22" s="62"/>
      <c r="R22" s="62" t="s">
        <v>199</v>
      </c>
      <c r="S22" s="62" t="s">
        <v>199</v>
      </c>
      <c r="T22" s="62"/>
      <c r="U22" s="62">
        <v>4</v>
      </c>
      <c r="V22" s="68" t="s">
        <v>117</v>
      </c>
      <c r="W22" s="62" t="s">
        <v>118</v>
      </c>
      <c r="X22" s="68" t="s">
        <v>89</v>
      </c>
      <c r="Y22" s="62" t="s">
        <v>90</v>
      </c>
      <c r="Z22" s="68" t="s">
        <v>125</v>
      </c>
      <c r="AA22" s="62" t="s">
        <v>126</v>
      </c>
      <c r="AB22" s="68" t="s">
        <v>204</v>
      </c>
      <c r="AC22" s="62" t="s">
        <v>205</v>
      </c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 t="s">
        <v>79</v>
      </c>
      <c r="B23" s="68" t="s">
        <v>197</v>
      </c>
      <c r="C23" s="62" t="s">
        <v>198</v>
      </c>
      <c r="D23" s="62"/>
      <c r="E23" s="62"/>
      <c r="F23" s="62"/>
      <c r="G23" s="62" t="s">
        <v>199</v>
      </c>
      <c r="H23" s="62"/>
      <c r="I23" s="62"/>
      <c r="J23" s="62"/>
      <c r="K23" s="62"/>
      <c r="L23" s="62"/>
      <c r="M23" s="62"/>
      <c r="N23" s="62"/>
      <c r="O23" s="62" t="s">
        <v>199</v>
      </c>
      <c r="P23" s="62" t="s">
        <v>199</v>
      </c>
      <c r="Q23" s="62"/>
      <c r="R23" s="62"/>
      <c r="S23" s="62"/>
      <c r="T23" s="62"/>
      <c r="U23" s="62">
        <v>2</v>
      </c>
      <c r="V23" s="68" t="s">
        <v>173</v>
      </c>
      <c r="W23" s="62" t="s">
        <v>174</v>
      </c>
      <c r="X23" s="68" t="s">
        <v>123</v>
      </c>
      <c r="Y23" s="62" t="s">
        <v>124</v>
      </c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 t="s">
        <v>79</v>
      </c>
      <c r="B24" s="68" t="s">
        <v>222</v>
      </c>
      <c r="C24" s="62" t="s">
        <v>223</v>
      </c>
      <c r="D24" s="62"/>
      <c r="E24" s="62"/>
      <c r="F24" s="62" t="s">
        <v>199</v>
      </c>
      <c r="G24" s="62" t="s">
        <v>199</v>
      </c>
      <c r="H24" s="62"/>
      <c r="I24" s="62" t="s">
        <v>199</v>
      </c>
      <c r="J24" s="62" t="s">
        <v>199</v>
      </c>
      <c r="K24" s="62"/>
      <c r="L24" s="62"/>
      <c r="M24" s="62" t="s">
        <v>199</v>
      </c>
      <c r="N24" s="62"/>
      <c r="O24" s="62"/>
      <c r="P24" s="62"/>
      <c r="Q24" s="62"/>
      <c r="R24" s="62"/>
      <c r="S24" s="62"/>
      <c r="T24" s="62"/>
      <c r="U24" s="62">
        <v>3</v>
      </c>
      <c r="V24" s="68" t="s">
        <v>224</v>
      </c>
      <c r="W24" s="62" t="s">
        <v>186</v>
      </c>
      <c r="X24" s="68" t="s">
        <v>95</v>
      </c>
      <c r="Y24" s="62" t="s">
        <v>96</v>
      </c>
      <c r="Z24" s="68" t="s">
        <v>189</v>
      </c>
      <c r="AA24" s="62" t="s">
        <v>190</v>
      </c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 t="s">
        <v>79</v>
      </c>
      <c r="B25" s="68" t="s">
        <v>238</v>
      </c>
      <c r="C25" s="62" t="s">
        <v>239</v>
      </c>
      <c r="D25" s="62" t="s">
        <v>199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 t="s">
        <v>199</v>
      </c>
      <c r="P25" s="62"/>
      <c r="Q25" s="62"/>
      <c r="R25" s="62"/>
      <c r="S25" s="62"/>
      <c r="T25" s="62"/>
      <c r="U25" s="62">
        <v>2</v>
      </c>
      <c r="V25" s="68" t="s">
        <v>185</v>
      </c>
      <c r="W25" s="62" t="s">
        <v>186</v>
      </c>
      <c r="X25" s="68" t="s">
        <v>189</v>
      </c>
      <c r="Y25" s="62" t="s">
        <v>190</v>
      </c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 t="s">
        <v>79</v>
      </c>
      <c r="B26" s="68" t="s">
        <v>200</v>
      </c>
      <c r="C26" s="62" t="s">
        <v>201</v>
      </c>
      <c r="D26" s="62" t="s">
        <v>199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 t="s">
        <v>199</v>
      </c>
      <c r="P26" s="62" t="s">
        <v>199</v>
      </c>
      <c r="Q26" s="62"/>
      <c r="R26" s="62"/>
      <c r="S26" s="62" t="s">
        <v>199</v>
      </c>
      <c r="T26" s="62"/>
      <c r="U26" s="62">
        <v>2</v>
      </c>
      <c r="V26" s="68" t="s">
        <v>115</v>
      </c>
      <c r="W26" s="62" t="s">
        <v>116</v>
      </c>
      <c r="X26" s="68" t="s">
        <v>97</v>
      </c>
      <c r="Y26" s="62" t="s">
        <v>98</v>
      </c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25" man="1"/>
    <brk id="41" min="1" max="25" man="1"/>
    <brk id="51" min="1" max="25" man="1"/>
    <brk id="61" min="1" max="25" man="1"/>
    <brk id="71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66" sqref="A66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愛知県</v>
      </c>
      <c r="B7" s="70" t="str">
        <f>'組合状況'!B7</f>
        <v>23000</v>
      </c>
      <c r="C7" s="69" t="s">
        <v>53</v>
      </c>
      <c r="D7" s="71">
        <f aca="true" t="shared" si="0" ref="D7:D38">SUM(E7,+H7)</f>
        <v>2837</v>
      </c>
      <c r="E7" s="71">
        <f aca="true" t="shared" si="1" ref="E7:E38">SUM(F7:G7)</f>
        <v>910</v>
      </c>
      <c r="F7" s="71">
        <f>SUM(F$8:F$61)</f>
        <v>556</v>
      </c>
      <c r="G7" s="71">
        <f>SUM(G$8:G$61)</f>
        <v>354</v>
      </c>
      <c r="H7" s="71">
        <f aca="true" t="shared" si="2" ref="H7:H38">SUM(I7:L7)</f>
        <v>1927</v>
      </c>
      <c r="I7" s="71">
        <f>SUM(I$8:I$61)</f>
        <v>1516</v>
      </c>
      <c r="J7" s="71">
        <f>SUM(J$8:J$61)</f>
        <v>315</v>
      </c>
      <c r="K7" s="71">
        <f>SUM(K$8:K$61)</f>
        <v>51</v>
      </c>
      <c r="L7" s="71">
        <f>SUM(L$8:L$61)</f>
        <v>45</v>
      </c>
      <c r="M7" s="71">
        <f aca="true" t="shared" si="3" ref="M7:M38">SUM(N7,+Q7)</f>
        <v>223</v>
      </c>
      <c r="N7" s="71">
        <f aca="true" t="shared" si="4" ref="N7:N38">SUM(O7:P7)</f>
        <v>119</v>
      </c>
      <c r="O7" s="71">
        <f>SUM(O$8:O$61)</f>
        <v>93</v>
      </c>
      <c r="P7" s="71">
        <f>SUM(P$8:P$61)</f>
        <v>26</v>
      </c>
      <c r="Q7" s="71">
        <f aca="true" t="shared" si="5" ref="Q7:Q38">SUM(R7:U7)</f>
        <v>104</v>
      </c>
      <c r="R7" s="71">
        <f>SUM(R$8:R$61)</f>
        <v>64</v>
      </c>
      <c r="S7" s="71">
        <f>SUM(S$8:S$61)</f>
        <v>20</v>
      </c>
      <c r="T7" s="71">
        <f>SUM(T$8:T$61)</f>
        <v>17</v>
      </c>
      <c r="U7" s="71">
        <f>SUM(U$8:U$61)</f>
        <v>3</v>
      </c>
      <c r="V7" s="71">
        <f aca="true" t="shared" si="6" ref="V7:AD7">SUM(D7,+M7)</f>
        <v>3060</v>
      </c>
      <c r="W7" s="71">
        <f t="shared" si="6"/>
        <v>1029</v>
      </c>
      <c r="X7" s="71">
        <f t="shared" si="6"/>
        <v>649</v>
      </c>
      <c r="Y7" s="71">
        <f t="shared" si="6"/>
        <v>380</v>
      </c>
      <c r="Z7" s="71">
        <f t="shared" si="6"/>
        <v>2031</v>
      </c>
      <c r="AA7" s="71">
        <f t="shared" si="6"/>
        <v>1580</v>
      </c>
      <c r="AB7" s="71">
        <f t="shared" si="6"/>
        <v>335</v>
      </c>
      <c r="AC7" s="71">
        <f t="shared" si="6"/>
        <v>68</v>
      </c>
      <c r="AD7" s="71">
        <f t="shared" si="6"/>
        <v>48</v>
      </c>
    </row>
    <row r="8" spans="1:30" s="10" customFormat="1" ht="13.5" customHeight="1">
      <c r="A8" s="60" t="s">
        <v>79</v>
      </c>
      <c r="B8" s="61" t="s">
        <v>109</v>
      </c>
      <c r="C8" s="62" t="s">
        <v>110</v>
      </c>
      <c r="D8" s="63">
        <f t="shared" si="0"/>
        <v>1276</v>
      </c>
      <c r="E8" s="63">
        <f t="shared" si="1"/>
        <v>388</v>
      </c>
      <c r="F8" s="63">
        <v>158</v>
      </c>
      <c r="G8" s="63">
        <v>230</v>
      </c>
      <c r="H8" s="63">
        <f t="shared" si="2"/>
        <v>888</v>
      </c>
      <c r="I8" s="63">
        <v>802</v>
      </c>
      <c r="J8" s="63">
        <v>70</v>
      </c>
      <c r="K8" s="63">
        <v>8</v>
      </c>
      <c r="L8" s="63">
        <v>8</v>
      </c>
      <c r="M8" s="63">
        <f t="shared" si="3"/>
        <v>97</v>
      </c>
      <c r="N8" s="63">
        <f t="shared" si="4"/>
        <v>23</v>
      </c>
      <c r="O8" s="63">
        <v>15</v>
      </c>
      <c r="P8" s="63">
        <v>8</v>
      </c>
      <c r="Q8" s="63">
        <f t="shared" si="5"/>
        <v>74</v>
      </c>
      <c r="R8" s="63">
        <v>56</v>
      </c>
      <c r="S8" s="63">
        <v>0</v>
      </c>
      <c r="T8" s="63">
        <v>17</v>
      </c>
      <c r="U8" s="63">
        <v>1</v>
      </c>
      <c r="V8" s="63">
        <f aca="true" t="shared" si="7" ref="V8:V39">SUM(D8,+M8)</f>
        <v>1373</v>
      </c>
      <c r="W8" s="63">
        <f aca="true" t="shared" si="8" ref="W8:W39">SUM(E8,+N8)</f>
        <v>411</v>
      </c>
      <c r="X8" s="63">
        <f aca="true" t="shared" si="9" ref="X8:X39">SUM(F8,+O8)</f>
        <v>173</v>
      </c>
      <c r="Y8" s="63">
        <f aca="true" t="shared" si="10" ref="Y8:Y39">SUM(G8,+P8)</f>
        <v>238</v>
      </c>
      <c r="Z8" s="63">
        <f aca="true" t="shared" si="11" ref="Z8:Z39">SUM(H8,+Q8)</f>
        <v>962</v>
      </c>
      <c r="AA8" s="63">
        <f aca="true" t="shared" si="12" ref="AA8:AA39">SUM(I8,+R8)</f>
        <v>858</v>
      </c>
      <c r="AB8" s="63">
        <f aca="true" t="shared" si="13" ref="AB8:AB39">SUM(J8,+S8)</f>
        <v>70</v>
      </c>
      <c r="AC8" s="63">
        <f aca="true" t="shared" si="14" ref="AC8:AC39">SUM(K8,+T8)</f>
        <v>25</v>
      </c>
      <c r="AD8" s="63">
        <f aca="true" t="shared" si="15" ref="AD8:AD39">SUM(L8,+U8)</f>
        <v>9</v>
      </c>
    </row>
    <row r="9" spans="1:30" s="10" customFormat="1" ht="13.5" customHeight="1">
      <c r="A9" s="60" t="s">
        <v>79</v>
      </c>
      <c r="B9" s="61" t="s">
        <v>103</v>
      </c>
      <c r="C9" s="62" t="s">
        <v>104</v>
      </c>
      <c r="D9" s="63">
        <f t="shared" si="0"/>
        <v>240</v>
      </c>
      <c r="E9" s="63">
        <f t="shared" si="1"/>
        <v>62</v>
      </c>
      <c r="F9" s="63">
        <v>30</v>
      </c>
      <c r="G9" s="63">
        <v>32</v>
      </c>
      <c r="H9" s="63">
        <f t="shared" si="2"/>
        <v>178</v>
      </c>
      <c r="I9" s="63">
        <v>101</v>
      </c>
      <c r="J9" s="63">
        <v>64</v>
      </c>
      <c r="K9" s="63">
        <v>8</v>
      </c>
      <c r="L9" s="63">
        <v>5</v>
      </c>
      <c r="M9" s="63">
        <f t="shared" si="3"/>
        <v>5</v>
      </c>
      <c r="N9" s="63">
        <f t="shared" si="4"/>
        <v>3</v>
      </c>
      <c r="O9" s="63">
        <v>0</v>
      </c>
      <c r="P9" s="63">
        <v>3</v>
      </c>
      <c r="Q9" s="63">
        <f t="shared" si="5"/>
        <v>2</v>
      </c>
      <c r="R9" s="63">
        <v>0</v>
      </c>
      <c r="S9" s="63">
        <v>2</v>
      </c>
      <c r="T9" s="63">
        <v>0</v>
      </c>
      <c r="U9" s="63">
        <v>0</v>
      </c>
      <c r="V9" s="63">
        <f t="shared" si="7"/>
        <v>245</v>
      </c>
      <c r="W9" s="63">
        <f t="shared" si="8"/>
        <v>65</v>
      </c>
      <c r="X9" s="63">
        <f t="shared" si="9"/>
        <v>30</v>
      </c>
      <c r="Y9" s="63">
        <f t="shared" si="10"/>
        <v>35</v>
      </c>
      <c r="Z9" s="63">
        <f t="shared" si="11"/>
        <v>180</v>
      </c>
      <c r="AA9" s="63">
        <f t="shared" si="12"/>
        <v>101</v>
      </c>
      <c r="AB9" s="63">
        <f t="shared" si="13"/>
        <v>66</v>
      </c>
      <c r="AC9" s="63">
        <f t="shared" si="14"/>
        <v>8</v>
      </c>
      <c r="AD9" s="63">
        <f t="shared" si="15"/>
        <v>5</v>
      </c>
    </row>
    <row r="10" spans="1:30" s="10" customFormat="1" ht="13.5" customHeight="1">
      <c r="A10" s="60" t="s">
        <v>79</v>
      </c>
      <c r="B10" s="61" t="s">
        <v>161</v>
      </c>
      <c r="C10" s="62" t="s">
        <v>162</v>
      </c>
      <c r="D10" s="63">
        <f t="shared" si="0"/>
        <v>170</v>
      </c>
      <c r="E10" s="63">
        <f t="shared" si="1"/>
        <v>38</v>
      </c>
      <c r="F10" s="63">
        <v>26</v>
      </c>
      <c r="G10" s="63">
        <v>12</v>
      </c>
      <c r="H10" s="63">
        <f t="shared" si="2"/>
        <v>132</v>
      </c>
      <c r="I10" s="63">
        <v>93</v>
      </c>
      <c r="J10" s="63">
        <v>32</v>
      </c>
      <c r="K10" s="63">
        <v>4</v>
      </c>
      <c r="L10" s="63">
        <v>3</v>
      </c>
      <c r="M10" s="63">
        <f t="shared" si="3"/>
        <v>13</v>
      </c>
      <c r="N10" s="63">
        <f t="shared" si="4"/>
        <v>3</v>
      </c>
      <c r="O10" s="63">
        <v>0</v>
      </c>
      <c r="P10" s="63">
        <v>3</v>
      </c>
      <c r="Q10" s="63">
        <f t="shared" si="5"/>
        <v>10</v>
      </c>
      <c r="R10" s="63">
        <v>0</v>
      </c>
      <c r="S10" s="63">
        <v>10</v>
      </c>
      <c r="T10" s="63">
        <v>0</v>
      </c>
      <c r="U10" s="63">
        <v>0</v>
      </c>
      <c r="V10" s="63">
        <f t="shared" si="7"/>
        <v>183</v>
      </c>
      <c r="W10" s="63">
        <f t="shared" si="8"/>
        <v>41</v>
      </c>
      <c r="X10" s="63">
        <f t="shared" si="9"/>
        <v>26</v>
      </c>
      <c r="Y10" s="63">
        <f t="shared" si="10"/>
        <v>15</v>
      </c>
      <c r="Z10" s="63">
        <f t="shared" si="11"/>
        <v>142</v>
      </c>
      <c r="AA10" s="63">
        <f t="shared" si="12"/>
        <v>93</v>
      </c>
      <c r="AB10" s="63">
        <f t="shared" si="13"/>
        <v>42</v>
      </c>
      <c r="AC10" s="63">
        <f t="shared" si="14"/>
        <v>4</v>
      </c>
      <c r="AD10" s="63">
        <f t="shared" si="15"/>
        <v>3</v>
      </c>
    </row>
    <row r="11" spans="1:30" s="10" customFormat="1" ht="13.5" customHeight="1">
      <c r="A11" s="60" t="s">
        <v>79</v>
      </c>
      <c r="B11" s="61" t="s">
        <v>151</v>
      </c>
      <c r="C11" s="62" t="s">
        <v>152</v>
      </c>
      <c r="D11" s="63">
        <f t="shared" si="0"/>
        <v>122</v>
      </c>
      <c r="E11" s="63">
        <f t="shared" si="1"/>
        <v>30</v>
      </c>
      <c r="F11" s="63">
        <v>24</v>
      </c>
      <c r="G11" s="63">
        <v>6</v>
      </c>
      <c r="H11" s="63">
        <f t="shared" si="2"/>
        <v>92</v>
      </c>
      <c r="I11" s="63">
        <v>65</v>
      </c>
      <c r="J11" s="63">
        <v>18</v>
      </c>
      <c r="K11" s="63">
        <v>0</v>
      </c>
      <c r="L11" s="63">
        <v>9</v>
      </c>
      <c r="M11" s="63">
        <f t="shared" si="3"/>
        <v>10</v>
      </c>
      <c r="N11" s="63">
        <f t="shared" si="4"/>
        <v>8</v>
      </c>
      <c r="O11" s="63">
        <v>5</v>
      </c>
      <c r="P11" s="63">
        <v>3</v>
      </c>
      <c r="Q11" s="63">
        <f t="shared" si="5"/>
        <v>2</v>
      </c>
      <c r="R11" s="63">
        <v>0</v>
      </c>
      <c r="S11" s="63">
        <v>0</v>
      </c>
      <c r="T11" s="63">
        <v>0</v>
      </c>
      <c r="U11" s="63">
        <v>2</v>
      </c>
      <c r="V11" s="63">
        <f t="shared" si="7"/>
        <v>132</v>
      </c>
      <c r="W11" s="63">
        <f t="shared" si="8"/>
        <v>38</v>
      </c>
      <c r="X11" s="63">
        <f t="shared" si="9"/>
        <v>29</v>
      </c>
      <c r="Y11" s="63">
        <f t="shared" si="10"/>
        <v>9</v>
      </c>
      <c r="Z11" s="63">
        <f t="shared" si="11"/>
        <v>94</v>
      </c>
      <c r="AA11" s="63">
        <f t="shared" si="12"/>
        <v>65</v>
      </c>
      <c r="AB11" s="63">
        <f t="shared" si="13"/>
        <v>18</v>
      </c>
      <c r="AC11" s="63">
        <f t="shared" si="14"/>
        <v>0</v>
      </c>
      <c r="AD11" s="63">
        <f t="shared" si="15"/>
        <v>11</v>
      </c>
    </row>
    <row r="12" spans="1:30" s="10" customFormat="1" ht="13.5" customHeight="1">
      <c r="A12" s="60" t="s">
        <v>79</v>
      </c>
      <c r="B12" s="61" t="s">
        <v>145</v>
      </c>
      <c r="C12" s="62" t="s">
        <v>146</v>
      </c>
      <c r="D12" s="63">
        <f t="shared" si="0"/>
        <v>24</v>
      </c>
      <c r="E12" s="63">
        <f t="shared" si="1"/>
        <v>6</v>
      </c>
      <c r="F12" s="63">
        <v>5</v>
      </c>
      <c r="G12" s="63">
        <v>1</v>
      </c>
      <c r="H12" s="63">
        <f t="shared" si="2"/>
        <v>18</v>
      </c>
      <c r="I12" s="63">
        <v>18</v>
      </c>
      <c r="J12" s="63">
        <v>0</v>
      </c>
      <c r="K12" s="63">
        <v>0</v>
      </c>
      <c r="L12" s="63">
        <v>0</v>
      </c>
      <c r="M12" s="63">
        <f t="shared" si="3"/>
        <v>10</v>
      </c>
      <c r="N12" s="63">
        <f t="shared" si="4"/>
        <v>5</v>
      </c>
      <c r="O12" s="63">
        <v>1</v>
      </c>
      <c r="P12" s="63">
        <v>4</v>
      </c>
      <c r="Q12" s="63">
        <f t="shared" si="5"/>
        <v>5</v>
      </c>
      <c r="R12" s="63">
        <v>0</v>
      </c>
      <c r="S12" s="63">
        <v>5</v>
      </c>
      <c r="T12" s="63">
        <v>0</v>
      </c>
      <c r="U12" s="63">
        <v>0</v>
      </c>
      <c r="V12" s="63">
        <f t="shared" si="7"/>
        <v>34</v>
      </c>
      <c r="W12" s="63">
        <f t="shared" si="8"/>
        <v>11</v>
      </c>
      <c r="X12" s="63">
        <f t="shared" si="9"/>
        <v>6</v>
      </c>
      <c r="Y12" s="63">
        <f t="shared" si="10"/>
        <v>5</v>
      </c>
      <c r="Z12" s="63">
        <f t="shared" si="11"/>
        <v>23</v>
      </c>
      <c r="AA12" s="63">
        <f t="shared" si="12"/>
        <v>18</v>
      </c>
      <c r="AB12" s="63">
        <f t="shared" si="13"/>
        <v>5</v>
      </c>
      <c r="AC12" s="63">
        <f t="shared" si="14"/>
        <v>0</v>
      </c>
      <c r="AD12" s="63">
        <f t="shared" si="15"/>
        <v>0</v>
      </c>
    </row>
    <row r="13" spans="1:30" s="10" customFormat="1" ht="13.5" customHeight="1">
      <c r="A13" s="60" t="s">
        <v>79</v>
      </c>
      <c r="B13" s="61" t="s">
        <v>183</v>
      </c>
      <c r="C13" s="62" t="s">
        <v>184</v>
      </c>
      <c r="D13" s="63">
        <f t="shared" si="0"/>
        <v>26</v>
      </c>
      <c r="E13" s="63">
        <f t="shared" si="1"/>
        <v>8</v>
      </c>
      <c r="F13" s="63">
        <v>7</v>
      </c>
      <c r="G13" s="63">
        <v>1</v>
      </c>
      <c r="H13" s="63">
        <f t="shared" si="2"/>
        <v>18</v>
      </c>
      <c r="I13" s="63">
        <v>12</v>
      </c>
      <c r="J13" s="63">
        <v>0</v>
      </c>
      <c r="K13" s="63">
        <v>0</v>
      </c>
      <c r="L13" s="63">
        <v>6</v>
      </c>
      <c r="M13" s="63">
        <f t="shared" si="3"/>
        <v>2</v>
      </c>
      <c r="N13" s="63">
        <f t="shared" si="4"/>
        <v>2</v>
      </c>
      <c r="O13" s="63">
        <v>2</v>
      </c>
      <c r="P13" s="63">
        <v>0</v>
      </c>
      <c r="Q13" s="63">
        <f t="shared" si="5"/>
        <v>0</v>
      </c>
      <c r="R13" s="63">
        <v>0</v>
      </c>
      <c r="S13" s="63">
        <v>0</v>
      </c>
      <c r="T13" s="63">
        <v>0</v>
      </c>
      <c r="U13" s="63">
        <v>0</v>
      </c>
      <c r="V13" s="63">
        <f t="shared" si="7"/>
        <v>28</v>
      </c>
      <c r="W13" s="63">
        <f t="shared" si="8"/>
        <v>10</v>
      </c>
      <c r="X13" s="63">
        <f t="shared" si="9"/>
        <v>9</v>
      </c>
      <c r="Y13" s="63">
        <f t="shared" si="10"/>
        <v>1</v>
      </c>
      <c r="Z13" s="63">
        <f t="shared" si="11"/>
        <v>18</v>
      </c>
      <c r="AA13" s="63">
        <f t="shared" si="12"/>
        <v>12</v>
      </c>
      <c r="AB13" s="63">
        <f t="shared" si="13"/>
        <v>0</v>
      </c>
      <c r="AC13" s="63">
        <f t="shared" si="14"/>
        <v>0</v>
      </c>
      <c r="AD13" s="63">
        <f t="shared" si="15"/>
        <v>6</v>
      </c>
    </row>
    <row r="14" spans="1:30" s="10" customFormat="1" ht="13.5" customHeight="1">
      <c r="A14" s="60" t="s">
        <v>79</v>
      </c>
      <c r="B14" s="61" t="s">
        <v>133</v>
      </c>
      <c r="C14" s="62" t="s">
        <v>134</v>
      </c>
      <c r="D14" s="63">
        <f t="shared" si="0"/>
        <v>211</v>
      </c>
      <c r="E14" s="63">
        <f t="shared" si="1"/>
        <v>48</v>
      </c>
      <c r="F14" s="63">
        <v>28</v>
      </c>
      <c r="G14" s="63">
        <v>20</v>
      </c>
      <c r="H14" s="63">
        <f t="shared" si="2"/>
        <v>163</v>
      </c>
      <c r="I14" s="63">
        <v>95</v>
      </c>
      <c r="J14" s="63">
        <v>64</v>
      </c>
      <c r="K14" s="63">
        <v>4</v>
      </c>
      <c r="L14" s="63">
        <v>0</v>
      </c>
      <c r="M14" s="63">
        <f t="shared" si="3"/>
        <v>12</v>
      </c>
      <c r="N14" s="63">
        <f t="shared" si="4"/>
        <v>8</v>
      </c>
      <c r="O14" s="63">
        <v>4</v>
      </c>
      <c r="P14" s="63">
        <v>4</v>
      </c>
      <c r="Q14" s="63">
        <f t="shared" si="5"/>
        <v>4</v>
      </c>
      <c r="R14" s="63">
        <v>4</v>
      </c>
      <c r="S14" s="63">
        <v>0</v>
      </c>
      <c r="T14" s="63">
        <v>0</v>
      </c>
      <c r="U14" s="63">
        <v>0</v>
      </c>
      <c r="V14" s="63">
        <f t="shared" si="7"/>
        <v>223</v>
      </c>
      <c r="W14" s="63">
        <f t="shared" si="8"/>
        <v>56</v>
      </c>
      <c r="X14" s="63">
        <f t="shared" si="9"/>
        <v>32</v>
      </c>
      <c r="Y14" s="63">
        <f t="shared" si="10"/>
        <v>24</v>
      </c>
      <c r="Z14" s="63">
        <f t="shared" si="11"/>
        <v>167</v>
      </c>
      <c r="AA14" s="63">
        <f t="shared" si="12"/>
        <v>99</v>
      </c>
      <c r="AB14" s="63">
        <f t="shared" si="13"/>
        <v>64</v>
      </c>
      <c r="AC14" s="63">
        <f t="shared" si="14"/>
        <v>4</v>
      </c>
      <c r="AD14" s="63">
        <f t="shared" si="15"/>
        <v>0</v>
      </c>
    </row>
    <row r="15" spans="1:30" s="10" customFormat="1" ht="13.5" customHeight="1">
      <c r="A15" s="60" t="s">
        <v>79</v>
      </c>
      <c r="B15" s="61" t="s">
        <v>187</v>
      </c>
      <c r="C15" s="62" t="s">
        <v>188</v>
      </c>
      <c r="D15" s="63">
        <f t="shared" si="0"/>
        <v>36</v>
      </c>
      <c r="E15" s="63">
        <f t="shared" si="1"/>
        <v>15</v>
      </c>
      <c r="F15" s="63">
        <v>11</v>
      </c>
      <c r="G15" s="63">
        <v>4</v>
      </c>
      <c r="H15" s="63">
        <f t="shared" si="2"/>
        <v>21</v>
      </c>
      <c r="I15" s="63">
        <v>13</v>
      </c>
      <c r="J15" s="63">
        <v>4</v>
      </c>
      <c r="K15" s="63">
        <v>3</v>
      </c>
      <c r="L15" s="63">
        <v>1</v>
      </c>
      <c r="M15" s="63">
        <f t="shared" si="3"/>
        <v>1</v>
      </c>
      <c r="N15" s="63">
        <f t="shared" si="4"/>
        <v>1</v>
      </c>
      <c r="O15" s="63">
        <v>1</v>
      </c>
      <c r="P15" s="63">
        <v>0</v>
      </c>
      <c r="Q15" s="63">
        <f t="shared" si="5"/>
        <v>0</v>
      </c>
      <c r="R15" s="63">
        <v>0</v>
      </c>
      <c r="S15" s="63">
        <v>0</v>
      </c>
      <c r="T15" s="63">
        <v>0</v>
      </c>
      <c r="U15" s="63">
        <v>0</v>
      </c>
      <c r="V15" s="63">
        <f t="shared" si="7"/>
        <v>37</v>
      </c>
      <c r="W15" s="63">
        <f t="shared" si="8"/>
        <v>16</v>
      </c>
      <c r="X15" s="63">
        <f t="shared" si="9"/>
        <v>12</v>
      </c>
      <c r="Y15" s="63">
        <f t="shared" si="10"/>
        <v>4</v>
      </c>
      <c r="Z15" s="63">
        <f t="shared" si="11"/>
        <v>21</v>
      </c>
      <c r="AA15" s="63">
        <f t="shared" si="12"/>
        <v>13</v>
      </c>
      <c r="AB15" s="63">
        <f t="shared" si="13"/>
        <v>4</v>
      </c>
      <c r="AC15" s="63">
        <f t="shared" si="14"/>
        <v>3</v>
      </c>
      <c r="AD15" s="63">
        <f t="shared" si="15"/>
        <v>1</v>
      </c>
    </row>
    <row r="16" spans="1:30" s="10" customFormat="1" ht="13.5" customHeight="1">
      <c r="A16" s="60" t="s">
        <v>79</v>
      </c>
      <c r="B16" s="61" t="s">
        <v>149</v>
      </c>
      <c r="C16" s="62" t="s">
        <v>150</v>
      </c>
      <c r="D16" s="63">
        <f t="shared" si="0"/>
        <v>10</v>
      </c>
      <c r="E16" s="63">
        <f t="shared" si="1"/>
        <v>6</v>
      </c>
      <c r="F16" s="63">
        <v>6</v>
      </c>
      <c r="G16" s="63">
        <v>0</v>
      </c>
      <c r="H16" s="63">
        <f t="shared" si="2"/>
        <v>4</v>
      </c>
      <c r="I16" s="63">
        <v>3</v>
      </c>
      <c r="J16" s="63">
        <v>0</v>
      </c>
      <c r="K16" s="63">
        <v>1</v>
      </c>
      <c r="L16" s="63">
        <v>0</v>
      </c>
      <c r="M16" s="63">
        <f t="shared" si="3"/>
        <v>2</v>
      </c>
      <c r="N16" s="63">
        <f t="shared" si="4"/>
        <v>2</v>
      </c>
      <c r="O16" s="63">
        <v>2</v>
      </c>
      <c r="P16" s="63">
        <v>0</v>
      </c>
      <c r="Q16" s="63">
        <f t="shared" si="5"/>
        <v>0</v>
      </c>
      <c r="R16" s="63">
        <v>0</v>
      </c>
      <c r="S16" s="63">
        <v>0</v>
      </c>
      <c r="T16" s="63">
        <v>0</v>
      </c>
      <c r="U16" s="63">
        <v>0</v>
      </c>
      <c r="V16" s="63">
        <f t="shared" si="7"/>
        <v>12</v>
      </c>
      <c r="W16" s="63">
        <f t="shared" si="8"/>
        <v>8</v>
      </c>
      <c r="X16" s="63">
        <f t="shared" si="9"/>
        <v>8</v>
      </c>
      <c r="Y16" s="63">
        <f t="shared" si="10"/>
        <v>0</v>
      </c>
      <c r="Z16" s="63">
        <f t="shared" si="11"/>
        <v>4</v>
      </c>
      <c r="AA16" s="63">
        <f t="shared" si="12"/>
        <v>3</v>
      </c>
      <c r="AB16" s="63">
        <f t="shared" si="13"/>
        <v>0</v>
      </c>
      <c r="AC16" s="63">
        <f t="shared" si="14"/>
        <v>1</v>
      </c>
      <c r="AD16" s="63">
        <f t="shared" si="15"/>
        <v>0</v>
      </c>
    </row>
    <row r="17" spans="1:30" s="10" customFormat="1" ht="13.5" customHeight="1">
      <c r="A17" s="60" t="s">
        <v>79</v>
      </c>
      <c r="B17" s="61" t="s">
        <v>105</v>
      </c>
      <c r="C17" s="62" t="s">
        <v>106</v>
      </c>
      <c r="D17" s="63">
        <f t="shared" si="0"/>
        <v>5</v>
      </c>
      <c r="E17" s="63">
        <f t="shared" si="1"/>
        <v>3</v>
      </c>
      <c r="F17" s="63">
        <v>3</v>
      </c>
      <c r="G17" s="63">
        <v>0</v>
      </c>
      <c r="H17" s="63">
        <f t="shared" si="2"/>
        <v>2</v>
      </c>
      <c r="I17" s="63">
        <v>0</v>
      </c>
      <c r="J17" s="63">
        <v>0</v>
      </c>
      <c r="K17" s="63">
        <v>2</v>
      </c>
      <c r="L17" s="63">
        <v>0</v>
      </c>
      <c r="M17" s="63">
        <f t="shared" si="3"/>
        <v>1</v>
      </c>
      <c r="N17" s="63">
        <f t="shared" si="4"/>
        <v>1</v>
      </c>
      <c r="O17" s="63">
        <v>1</v>
      </c>
      <c r="P17" s="63">
        <v>0</v>
      </c>
      <c r="Q17" s="63">
        <f t="shared" si="5"/>
        <v>0</v>
      </c>
      <c r="R17" s="63">
        <v>0</v>
      </c>
      <c r="S17" s="63">
        <v>0</v>
      </c>
      <c r="T17" s="63">
        <v>0</v>
      </c>
      <c r="U17" s="63">
        <v>0</v>
      </c>
      <c r="V17" s="63">
        <f t="shared" si="7"/>
        <v>6</v>
      </c>
      <c r="W17" s="63">
        <f t="shared" si="8"/>
        <v>4</v>
      </c>
      <c r="X17" s="63">
        <f t="shared" si="9"/>
        <v>4</v>
      </c>
      <c r="Y17" s="63">
        <f t="shared" si="10"/>
        <v>0</v>
      </c>
      <c r="Z17" s="63">
        <f t="shared" si="11"/>
        <v>2</v>
      </c>
      <c r="AA17" s="63">
        <f t="shared" si="12"/>
        <v>0</v>
      </c>
      <c r="AB17" s="63">
        <f t="shared" si="13"/>
        <v>0</v>
      </c>
      <c r="AC17" s="63">
        <f t="shared" si="14"/>
        <v>2</v>
      </c>
      <c r="AD17" s="63">
        <f t="shared" si="15"/>
        <v>0</v>
      </c>
    </row>
    <row r="18" spans="1:30" s="10" customFormat="1" ht="13.5" customHeight="1">
      <c r="A18" s="60" t="s">
        <v>79</v>
      </c>
      <c r="B18" s="61" t="s">
        <v>143</v>
      </c>
      <c r="C18" s="62" t="s">
        <v>144</v>
      </c>
      <c r="D18" s="63">
        <f t="shared" si="0"/>
        <v>30</v>
      </c>
      <c r="E18" s="63">
        <f t="shared" si="1"/>
        <v>4</v>
      </c>
      <c r="F18" s="63">
        <v>4</v>
      </c>
      <c r="G18" s="63">
        <v>0</v>
      </c>
      <c r="H18" s="63">
        <f t="shared" si="2"/>
        <v>26</v>
      </c>
      <c r="I18" s="63">
        <v>22</v>
      </c>
      <c r="J18" s="63">
        <v>0</v>
      </c>
      <c r="K18" s="63">
        <v>4</v>
      </c>
      <c r="L18" s="63">
        <v>0</v>
      </c>
      <c r="M18" s="63">
        <f t="shared" si="3"/>
        <v>6</v>
      </c>
      <c r="N18" s="63">
        <f t="shared" si="4"/>
        <v>6</v>
      </c>
      <c r="O18" s="63">
        <v>6</v>
      </c>
      <c r="P18" s="63">
        <v>0</v>
      </c>
      <c r="Q18" s="63">
        <f t="shared" si="5"/>
        <v>0</v>
      </c>
      <c r="R18" s="63">
        <v>0</v>
      </c>
      <c r="S18" s="63">
        <v>0</v>
      </c>
      <c r="T18" s="63">
        <v>0</v>
      </c>
      <c r="U18" s="63">
        <v>0</v>
      </c>
      <c r="V18" s="63">
        <f t="shared" si="7"/>
        <v>36</v>
      </c>
      <c r="W18" s="63">
        <f t="shared" si="8"/>
        <v>10</v>
      </c>
      <c r="X18" s="63">
        <f t="shared" si="9"/>
        <v>10</v>
      </c>
      <c r="Y18" s="63">
        <f t="shared" si="10"/>
        <v>0</v>
      </c>
      <c r="Z18" s="63">
        <f t="shared" si="11"/>
        <v>26</v>
      </c>
      <c r="AA18" s="63">
        <f t="shared" si="12"/>
        <v>22</v>
      </c>
      <c r="AB18" s="63">
        <f t="shared" si="13"/>
        <v>0</v>
      </c>
      <c r="AC18" s="63">
        <f t="shared" si="14"/>
        <v>4</v>
      </c>
      <c r="AD18" s="63">
        <f t="shared" si="15"/>
        <v>0</v>
      </c>
    </row>
    <row r="19" spans="1:30" s="10" customFormat="1" ht="13.5" customHeight="1">
      <c r="A19" s="60" t="s">
        <v>79</v>
      </c>
      <c r="B19" s="61" t="s">
        <v>101</v>
      </c>
      <c r="C19" s="62" t="s">
        <v>102</v>
      </c>
      <c r="D19" s="63">
        <f t="shared" si="0"/>
        <v>163</v>
      </c>
      <c r="E19" s="63">
        <f t="shared" si="1"/>
        <v>27</v>
      </c>
      <c r="F19" s="63">
        <v>21</v>
      </c>
      <c r="G19" s="63">
        <v>6</v>
      </c>
      <c r="H19" s="63">
        <f t="shared" si="2"/>
        <v>136</v>
      </c>
      <c r="I19" s="63">
        <v>119</v>
      </c>
      <c r="J19" s="63">
        <v>10</v>
      </c>
      <c r="K19" s="63">
        <v>7</v>
      </c>
      <c r="L19" s="63">
        <v>0</v>
      </c>
      <c r="M19" s="63">
        <f t="shared" si="3"/>
        <v>4</v>
      </c>
      <c r="N19" s="63">
        <f t="shared" si="4"/>
        <v>2</v>
      </c>
      <c r="O19" s="63">
        <v>2</v>
      </c>
      <c r="P19" s="63">
        <v>0</v>
      </c>
      <c r="Q19" s="63">
        <f t="shared" si="5"/>
        <v>2</v>
      </c>
      <c r="R19" s="63">
        <v>2</v>
      </c>
      <c r="S19" s="63">
        <v>0</v>
      </c>
      <c r="T19" s="63">
        <v>0</v>
      </c>
      <c r="U19" s="63">
        <v>0</v>
      </c>
      <c r="V19" s="63">
        <f t="shared" si="7"/>
        <v>167</v>
      </c>
      <c r="W19" s="63">
        <f t="shared" si="8"/>
        <v>29</v>
      </c>
      <c r="X19" s="63">
        <f t="shared" si="9"/>
        <v>23</v>
      </c>
      <c r="Y19" s="63">
        <f t="shared" si="10"/>
        <v>6</v>
      </c>
      <c r="Z19" s="63">
        <f t="shared" si="11"/>
        <v>138</v>
      </c>
      <c r="AA19" s="63">
        <f t="shared" si="12"/>
        <v>121</v>
      </c>
      <c r="AB19" s="63">
        <f t="shared" si="13"/>
        <v>10</v>
      </c>
      <c r="AC19" s="63">
        <f t="shared" si="14"/>
        <v>7</v>
      </c>
      <c r="AD19" s="63">
        <f t="shared" si="15"/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49</v>
      </c>
      <c r="E20" s="63">
        <f t="shared" si="1"/>
        <v>16</v>
      </c>
      <c r="F20" s="63">
        <v>12</v>
      </c>
      <c r="G20" s="63">
        <v>4</v>
      </c>
      <c r="H20" s="63">
        <f t="shared" si="2"/>
        <v>33</v>
      </c>
      <c r="I20" s="63">
        <v>26</v>
      </c>
      <c r="J20" s="63">
        <v>5</v>
      </c>
      <c r="K20" s="63">
        <v>1</v>
      </c>
      <c r="L20" s="63">
        <v>1</v>
      </c>
      <c r="M20" s="63">
        <f t="shared" si="3"/>
        <v>2</v>
      </c>
      <c r="N20" s="63">
        <f t="shared" si="4"/>
        <v>2</v>
      </c>
      <c r="O20" s="63">
        <v>1</v>
      </c>
      <c r="P20" s="63">
        <v>1</v>
      </c>
      <c r="Q20" s="63">
        <f t="shared" si="5"/>
        <v>0</v>
      </c>
      <c r="R20" s="63">
        <v>0</v>
      </c>
      <c r="S20" s="63">
        <v>0</v>
      </c>
      <c r="T20" s="63">
        <v>0</v>
      </c>
      <c r="U20" s="63">
        <v>0</v>
      </c>
      <c r="V20" s="63">
        <f t="shared" si="7"/>
        <v>51</v>
      </c>
      <c r="W20" s="63">
        <f t="shared" si="8"/>
        <v>18</v>
      </c>
      <c r="X20" s="63">
        <f t="shared" si="9"/>
        <v>13</v>
      </c>
      <c r="Y20" s="63">
        <f t="shared" si="10"/>
        <v>5</v>
      </c>
      <c r="Z20" s="63">
        <f t="shared" si="11"/>
        <v>33</v>
      </c>
      <c r="AA20" s="63">
        <f t="shared" si="12"/>
        <v>26</v>
      </c>
      <c r="AB20" s="63">
        <f t="shared" si="13"/>
        <v>5</v>
      </c>
      <c r="AC20" s="63">
        <f t="shared" si="14"/>
        <v>1</v>
      </c>
      <c r="AD20" s="63">
        <f t="shared" si="15"/>
        <v>1</v>
      </c>
    </row>
    <row r="21" spans="1:30" s="10" customFormat="1" ht="13.5" customHeight="1">
      <c r="A21" s="60" t="s">
        <v>79</v>
      </c>
      <c r="B21" s="61" t="s">
        <v>91</v>
      </c>
      <c r="C21" s="62" t="s">
        <v>92</v>
      </c>
      <c r="D21" s="63">
        <f t="shared" si="0"/>
        <v>75</v>
      </c>
      <c r="E21" s="63">
        <f t="shared" si="1"/>
        <v>51</v>
      </c>
      <c r="F21" s="63">
        <v>17</v>
      </c>
      <c r="G21" s="63">
        <v>34</v>
      </c>
      <c r="H21" s="63">
        <f t="shared" si="2"/>
        <v>24</v>
      </c>
      <c r="I21" s="63">
        <v>18</v>
      </c>
      <c r="J21" s="63">
        <v>1</v>
      </c>
      <c r="K21" s="63">
        <v>5</v>
      </c>
      <c r="L21" s="63">
        <v>0</v>
      </c>
      <c r="M21" s="63">
        <f t="shared" si="3"/>
        <v>3</v>
      </c>
      <c r="N21" s="63">
        <f t="shared" si="4"/>
        <v>3</v>
      </c>
      <c r="O21" s="63">
        <v>3</v>
      </c>
      <c r="P21" s="63">
        <v>0</v>
      </c>
      <c r="Q21" s="63">
        <f t="shared" si="5"/>
        <v>0</v>
      </c>
      <c r="R21" s="63">
        <v>0</v>
      </c>
      <c r="S21" s="63">
        <v>0</v>
      </c>
      <c r="T21" s="63">
        <v>0</v>
      </c>
      <c r="U21" s="63">
        <v>0</v>
      </c>
      <c r="V21" s="63">
        <f t="shared" si="7"/>
        <v>78</v>
      </c>
      <c r="W21" s="63">
        <f t="shared" si="8"/>
        <v>54</v>
      </c>
      <c r="X21" s="63">
        <f t="shared" si="9"/>
        <v>20</v>
      </c>
      <c r="Y21" s="63">
        <f t="shared" si="10"/>
        <v>34</v>
      </c>
      <c r="Z21" s="63">
        <f t="shared" si="11"/>
        <v>24</v>
      </c>
      <c r="AA21" s="63">
        <f t="shared" si="12"/>
        <v>18</v>
      </c>
      <c r="AB21" s="63">
        <f t="shared" si="13"/>
        <v>1</v>
      </c>
      <c r="AC21" s="63">
        <f t="shared" si="14"/>
        <v>5</v>
      </c>
      <c r="AD21" s="63">
        <f t="shared" si="15"/>
        <v>0</v>
      </c>
    </row>
    <row r="22" spans="1:30" s="10" customFormat="1" ht="13.5" customHeight="1">
      <c r="A22" s="60" t="s">
        <v>79</v>
      </c>
      <c r="B22" s="61" t="s">
        <v>107</v>
      </c>
      <c r="C22" s="62" t="s">
        <v>108</v>
      </c>
      <c r="D22" s="63">
        <f t="shared" si="0"/>
        <v>24</v>
      </c>
      <c r="E22" s="63">
        <f t="shared" si="1"/>
        <v>5</v>
      </c>
      <c r="F22" s="63">
        <v>4</v>
      </c>
      <c r="G22" s="63">
        <v>1</v>
      </c>
      <c r="H22" s="63">
        <f t="shared" si="2"/>
        <v>19</v>
      </c>
      <c r="I22" s="63">
        <v>3</v>
      </c>
      <c r="J22" s="63">
        <v>14</v>
      </c>
      <c r="K22" s="63">
        <v>2</v>
      </c>
      <c r="L22" s="63">
        <v>0</v>
      </c>
      <c r="M22" s="63">
        <f t="shared" si="3"/>
        <v>1</v>
      </c>
      <c r="N22" s="63">
        <f t="shared" si="4"/>
        <v>1</v>
      </c>
      <c r="O22" s="63">
        <v>1</v>
      </c>
      <c r="P22" s="63">
        <v>0</v>
      </c>
      <c r="Q22" s="63">
        <f t="shared" si="5"/>
        <v>0</v>
      </c>
      <c r="R22" s="63">
        <v>0</v>
      </c>
      <c r="S22" s="63">
        <v>0</v>
      </c>
      <c r="T22" s="63">
        <v>0</v>
      </c>
      <c r="U22" s="63">
        <v>0</v>
      </c>
      <c r="V22" s="63">
        <f t="shared" si="7"/>
        <v>25</v>
      </c>
      <c r="W22" s="63">
        <f t="shared" si="8"/>
        <v>6</v>
      </c>
      <c r="X22" s="63">
        <f t="shared" si="9"/>
        <v>5</v>
      </c>
      <c r="Y22" s="63">
        <f t="shared" si="10"/>
        <v>1</v>
      </c>
      <c r="Z22" s="63">
        <f t="shared" si="11"/>
        <v>19</v>
      </c>
      <c r="AA22" s="63">
        <f t="shared" si="12"/>
        <v>3</v>
      </c>
      <c r="AB22" s="63">
        <f t="shared" si="13"/>
        <v>14</v>
      </c>
      <c r="AC22" s="63">
        <f t="shared" si="14"/>
        <v>2</v>
      </c>
      <c r="AD22" s="63">
        <f t="shared" si="15"/>
        <v>0</v>
      </c>
    </row>
    <row r="23" spans="1:30" s="10" customFormat="1" ht="13.5" customHeight="1">
      <c r="A23" s="60" t="s">
        <v>79</v>
      </c>
      <c r="B23" s="61" t="s">
        <v>179</v>
      </c>
      <c r="C23" s="62" t="s">
        <v>180</v>
      </c>
      <c r="D23" s="63">
        <f t="shared" si="0"/>
        <v>17</v>
      </c>
      <c r="E23" s="63">
        <f t="shared" si="1"/>
        <v>7</v>
      </c>
      <c r="F23" s="63">
        <v>7</v>
      </c>
      <c r="G23" s="63">
        <v>0</v>
      </c>
      <c r="H23" s="63">
        <f t="shared" si="2"/>
        <v>10</v>
      </c>
      <c r="I23" s="63">
        <v>0</v>
      </c>
      <c r="J23" s="63">
        <v>0</v>
      </c>
      <c r="K23" s="63">
        <v>0</v>
      </c>
      <c r="L23" s="63">
        <v>10</v>
      </c>
      <c r="M23" s="63">
        <f t="shared" si="3"/>
        <v>1</v>
      </c>
      <c r="N23" s="63">
        <f t="shared" si="4"/>
        <v>1</v>
      </c>
      <c r="O23" s="63">
        <v>1</v>
      </c>
      <c r="P23" s="63">
        <v>0</v>
      </c>
      <c r="Q23" s="63">
        <f t="shared" si="5"/>
        <v>0</v>
      </c>
      <c r="R23" s="63">
        <v>0</v>
      </c>
      <c r="S23" s="63">
        <v>0</v>
      </c>
      <c r="T23" s="63">
        <v>0</v>
      </c>
      <c r="U23" s="63">
        <v>0</v>
      </c>
      <c r="V23" s="63">
        <f t="shared" si="7"/>
        <v>18</v>
      </c>
      <c r="W23" s="63">
        <f t="shared" si="8"/>
        <v>8</v>
      </c>
      <c r="X23" s="63">
        <f t="shared" si="9"/>
        <v>8</v>
      </c>
      <c r="Y23" s="63">
        <f t="shared" si="10"/>
        <v>0</v>
      </c>
      <c r="Z23" s="63">
        <f t="shared" si="11"/>
        <v>10</v>
      </c>
      <c r="AA23" s="63">
        <f t="shared" si="12"/>
        <v>0</v>
      </c>
      <c r="AB23" s="63">
        <f t="shared" si="13"/>
        <v>0</v>
      </c>
      <c r="AC23" s="63">
        <f t="shared" si="14"/>
        <v>0</v>
      </c>
      <c r="AD23" s="63">
        <f t="shared" si="15"/>
        <v>10</v>
      </c>
    </row>
    <row r="24" spans="1:30" s="10" customFormat="1" ht="13.5" customHeight="1">
      <c r="A24" s="60" t="s">
        <v>79</v>
      </c>
      <c r="B24" s="61" t="s">
        <v>111</v>
      </c>
      <c r="C24" s="62" t="s">
        <v>112</v>
      </c>
      <c r="D24" s="63">
        <f t="shared" si="0"/>
        <v>3</v>
      </c>
      <c r="E24" s="63">
        <f t="shared" si="1"/>
        <v>3</v>
      </c>
      <c r="F24" s="63">
        <v>3</v>
      </c>
      <c r="G24" s="63">
        <v>0</v>
      </c>
      <c r="H24" s="63">
        <f t="shared" si="2"/>
        <v>0</v>
      </c>
      <c r="I24" s="63">
        <v>0</v>
      </c>
      <c r="J24" s="63">
        <v>0</v>
      </c>
      <c r="K24" s="63">
        <v>0</v>
      </c>
      <c r="L24" s="63">
        <v>0</v>
      </c>
      <c r="M24" s="63">
        <f t="shared" si="3"/>
        <v>1</v>
      </c>
      <c r="N24" s="63">
        <f t="shared" si="4"/>
        <v>1</v>
      </c>
      <c r="O24" s="63">
        <v>1</v>
      </c>
      <c r="P24" s="63">
        <v>0</v>
      </c>
      <c r="Q24" s="63">
        <f t="shared" si="5"/>
        <v>0</v>
      </c>
      <c r="R24" s="63">
        <v>0</v>
      </c>
      <c r="S24" s="63">
        <v>0</v>
      </c>
      <c r="T24" s="63">
        <v>0</v>
      </c>
      <c r="U24" s="63">
        <v>0</v>
      </c>
      <c r="V24" s="63">
        <f t="shared" si="7"/>
        <v>4</v>
      </c>
      <c r="W24" s="63">
        <f t="shared" si="8"/>
        <v>4</v>
      </c>
      <c r="X24" s="63">
        <f t="shared" si="9"/>
        <v>4</v>
      </c>
      <c r="Y24" s="63">
        <f t="shared" si="10"/>
        <v>0</v>
      </c>
      <c r="Z24" s="63">
        <f t="shared" si="11"/>
        <v>0</v>
      </c>
      <c r="AA24" s="63">
        <f t="shared" si="12"/>
        <v>0</v>
      </c>
      <c r="AB24" s="63">
        <f t="shared" si="13"/>
        <v>0</v>
      </c>
      <c r="AC24" s="63">
        <f t="shared" si="14"/>
        <v>0</v>
      </c>
      <c r="AD24" s="63">
        <f t="shared" si="15"/>
        <v>0</v>
      </c>
    </row>
    <row r="25" spans="1:30" s="10" customFormat="1" ht="13.5" customHeight="1">
      <c r="A25" s="60" t="s">
        <v>79</v>
      </c>
      <c r="B25" s="61" t="s">
        <v>175</v>
      </c>
      <c r="C25" s="62" t="s">
        <v>176</v>
      </c>
      <c r="D25" s="63">
        <f t="shared" si="0"/>
        <v>13</v>
      </c>
      <c r="E25" s="63">
        <f t="shared" si="1"/>
        <v>8</v>
      </c>
      <c r="F25" s="63">
        <v>8</v>
      </c>
      <c r="G25" s="63">
        <v>0</v>
      </c>
      <c r="H25" s="63">
        <f t="shared" si="2"/>
        <v>5</v>
      </c>
      <c r="I25" s="63">
        <v>4</v>
      </c>
      <c r="J25" s="63">
        <v>0</v>
      </c>
      <c r="K25" s="63">
        <v>1</v>
      </c>
      <c r="L25" s="63">
        <v>0</v>
      </c>
      <c r="M25" s="63">
        <f t="shared" si="3"/>
        <v>1</v>
      </c>
      <c r="N25" s="63">
        <f t="shared" si="4"/>
        <v>1</v>
      </c>
      <c r="O25" s="63">
        <v>1</v>
      </c>
      <c r="P25" s="63">
        <v>0</v>
      </c>
      <c r="Q25" s="63">
        <f t="shared" si="5"/>
        <v>0</v>
      </c>
      <c r="R25" s="63">
        <v>0</v>
      </c>
      <c r="S25" s="63">
        <v>0</v>
      </c>
      <c r="T25" s="63">
        <v>0</v>
      </c>
      <c r="U25" s="63">
        <v>0</v>
      </c>
      <c r="V25" s="63">
        <f t="shared" si="7"/>
        <v>14</v>
      </c>
      <c r="W25" s="63">
        <f t="shared" si="8"/>
        <v>9</v>
      </c>
      <c r="X25" s="63">
        <f t="shared" si="9"/>
        <v>9</v>
      </c>
      <c r="Y25" s="63">
        <f t="shared" si="10"/>
        <v>0</v>
      </c>
      <c r="Z25" s="63">
        <f t="shared" si="11"/>
        <v>5</v>
      </c>
      <c r="AA25" s="63">
        <f t="shared" si="12"/>
        <v>4</v>
      </c>
      <c r="AB25" s="63">
        <f t="shared" si="13"/>
        <v>0</v>
      </c>
      <c r="AC25" s="63">
        <f t="shared" si="14"/>
        <v>1</v>
      </c>
      <c r="AD25" s="63">
        <f t="shared" si="15"/>
        <v>0</v>
      </c>
    </row>
    <row r="26" spans="1:30" s="10" customFormat="1" ht="13.5" customHeight="1">
      <c r="A26" s="60" t="s">
        <v>79</v>
      </c>
      <c r="B26" s="61" t="s">
        <v>157</v>
      </c>
      <c r="C26" s="62" t="s">
        <v>158</v>
      </c>
      <c r="D26" s="63">
        <f t="shared" si="0"/>
        <v>33</v>
      </c>
      <c r="E26" s="63">
        <f t="shared" si="1"/>
        <v>15</v>
      </c>
      <c r="F26" s="63">
        <v>15</v>
      </c>
      <c r="G26" s="63">
        <v>0</v>
      </c>
      <c r="H26" s="63">
        <f t="shared" si="2"/>
        <v>18</v>
      </c>
      <c r="I26" s="63">
        <v>18</v>
      </c>
      <c r="J26" s="63">
        <v>0</v>
      </c>
      <c r="K26" s="63">
        <v>0</v>
      </c>
      <c r="L26" s="63">
        <v>0</v>
      </c>
      <c r="M26" s="63">
        <f t="shared" si="3"/>
        <v>2</v>
      </c>
      <c r="N26" s="63">
        <f t="shared" si="4"/>
        <v>2</v>
      </c>
      <c r="O26" s="63">
        <v>2</v>
      </c>
      <c r="P26" s="63">
        <v>0</v>
      </c>
      <c r="Q26" s="63">
        <f t="shared" si="5"/>
        <v>0</v>
      </c>
      <c r="R26" s="63">
        <v>0</v>
      </c>
      <c r="S26" s="63">
        <v>0</v>
      </c>
      <c r="T26" s="63">
        <v>0</v>
      </c>
      <c r="U26" s="63">
        <v>0</v>
      </c>
      <c r="V26" s="63">
        <f t="shared" si="7"/>
        <v>35</v>
      </c>
      <c r="W26" s="63">
        <f t="shared" si="8"/>
        <v>17</v>
      </c>
      <c r="X26" s="63">
        <f t="shared" si="9"/>
        <v>17</v>
      </c>
      <c r="Y26" s="63">
        <f t="shared" si="10"/>
        <v>0</v>
      </c>
      <c r="Z26" s="63">
        <f t="shared" si="11"/>
        <v>18</v>
      </c>
      <c r="AA26" s="63">
        <f t="shared" si="12"/>
        <v>18</v>
      </c>
      <c r="AB26" s="63">
        <f t="shared" si="13"/>
        <v>0</v>
      </c>
      <c r="AC26" s="63">
        <f t="shared" si="14"/>
        <v>0</v>
      </c>
      <c r="AD26" s="63">
        <f t="shared" si="15"/>
        <v>0</v>
      </c>
    </row>
    <row r="27" spans="1:30" s="10" customFormat="1" ht="13.5" customHeight="1">
      <c r="A27" s="60" t="s">
        <v>79</v>
      </c>
      <c r="B27" s="61" t="s">
        <v>141</v>
      </c>
      <c r="C27" s="62" t="s">
        <v>142</v>
      </c>
      <c r="D27" s="63">
        <f t="shared" si="0"/>
        <v>47</v>
      </c>
      <c r="E27" s="63">
        <f t="shared" si="1"/>
        <v>22</v>
      </c>
      <c r="F27" s="63">
        <v>21</v>
      </c>
      <c r="G27" s="63">
        <v>1</v>
      </c>
      <c r="H27" s="63">
        <f t="shared" si="2"/>
        <v>25</v>
      </c>
      <c r="I27" s="63">
        <v>7</v>
      </c>
      <c r="J27" s="63">
        <v>18</v>
      </c>
      <c r="K27" s="63">
        <v>0</v>
      </c>
      <c r="L27" s="63">
        <v>0</v>
      </c>
      <c r="M27" s="63">
        <f t="shared" si="3"/>
        <v>1</v>
      </c>
      <c r="N27" s="63">
        <f t="shared" si="4"/>
        <v>1</v>
      </c>
      <c r="O27" s="63">
        <v>1</v>
      </c>
      <c r="P27" s="63">
        <v>0</v>
      </c>
      <c r="Q27" s="63">
        <f t="shared" si="5"/>
        <v>0</v>
      </c>
      <c r="R27" s="63">
        <v>0</v>
      </c>
      <c r="S27" s="63">
        <v>0</v>
      </c>
      <c r="T27" s="63">
        <v>0</v>
      </c>
      <c r="U27" s="63">
        <v>0</v>
      </c>
      <c r="V27" s="63">
        <f t="shared" si="7"/>
        <v>48</v>
      </c>
      <c r="W27" s="63">
        <f t="shared" si="8"/>
        <v>23</v>
      </c>
      <c r="X27" s="63">
        <f t="shared" si="9"/>
        <v>22</v>
      </c>
      <c r="Y27" s="63">
        <f t="shared" si="10"/>
        <v>1</v>
      </c>
      <c r="Z27" s="63">
        <f t="shared" si="11"/>
        <v>25</v>
      </c>
      <c r="AA27" s="63">
        <f t="shared" si="12"/>
        <v>7</v>
      </c>
      <c r="AB27" s="63">
        <f t="shared" si="13"/>
        <v>18</v>
      </c>
      <c r="AC27" s="63">
        <f t="shared" si="14"/>
        <v>0</v>
      </c>
      <c r="AD27" s="63">
        <f t="shared" si="15"/>
        <v>0</v>
      </c>
    </row>
    <row r="28" spans="1:30" s="10" customFormat="1" ht="13.5" customHeight="1">
      <c r="A28" s="60" t="s">
        <v>79</v>
      </c>
      <c r="B28" s="61" t="s">
        <v>171</v>
      </c>
      <c r="C28" s="62" t="s">
        <v>172</v>
      </c>
      <c r="D28" s="63">
        <f t="shared" si="0"/>
        <v>19</v>
      </c>
      <c r="E28" s="63">
        <f t="shared" si="1"/>
        <v>6</v>
      </c>
      <c r="F28" s="63">
        <v>6</v>
      </c>
      <c r="G28" s="63">
        <v>0</v>
      </c>
      <c r="H28" s="63">
        <f t="shared" si="2"/>
        <v>13</v>
      </c>
      <c r="I28" s="63">
        <v>8</v>
      </c>
      <c r="J28" s="63">
        <v>4</v>
      </c>
      <c r="K28" s="63">
        <v>1</v>
      </c>
      <c r="L28" s="63">
        <v>0</v>
      </c>
      <c r="M28" s="63">
        <f t="shared" si="3"/>
        <v>3</v>
      </c>
      <c r="N28" s="63">
        <f t="shared" si="4"/>
        <v>3</v>
      </c>
      <c r="O28" s="63">
        <v>3</v>
      </c>
      <c r="P28" s="63">
        <v>0</v>
      </c>
      <c r="Q28" s="63">
        <f t="shared" si="5"/>
        <v>0</v>
      </c>
      <c r="R28" s="63">
        <v>0</v>
      </c>
      <c r="S28" s="63">
        <v>0</v>
      </c>
      <c r="T28" s="63">
        <v>0</v>
      </c>
      <c r="U28" s="63">
        <v>0</v>
      </c>
      <c r="V28" s="63">
        <f t="shared" si="7"/>
        <v>22</v>
      </c>
      <c r="W28" s="63">
        <f t="shared" si="8"/>
        <v>9</v>
      </c>
      <c r="X28" s="63">
        <f t="shared" si="9"/>
        <v>9</v>
      </c>
      <c r="Y28" s="63">
        <f t="shared" si="10"/>
        <v>0</v>
      </c>
      <c r="Z28" s="63">
        <f t="shared" si="11"/>
        <v>13</v>
      </c>
      <c r="AA28" s="63">
        <f t="shared" si="12"/>
        <v>8</v>
      </c>
      <c r="AB28" s="63">
        <f t="shared" si="13"/>
        <v>4</v>
      </c>
      <c r="AC28" s="63">
        <f t="shared" si="14"/>
        <v>1</v>
      </c>
      <c r="AD28" s="63">
        <f t="shared" si="15"/>
        <v>0</v>
      </c>
    </row>
    <row r="29" spans="1:30" s="10" customFormat="1" ht="13.5" customHeight="1">
      <c r="A29" s="60" t="s">
        <v>79</v>
      </c>
      <c r="B29" s="61" t="s">
        <v>139</v>
      </c>
      <c r="C29" s="62" t="s">
        <v>140</v>
      </c>
      <c r="D29" s="63">
        <f t="shared" si="0"/>
        <v>15</v>
      </c>
      <c r="E29" s="63">
        <f t="shared" si="1"/>
        <v>12</v>
      </c>
      <c r="F29" s="63">
        <v>11</v>
      </c>
      <c r="G29" s="63">
        <v>1</v>
      </c>
      <c r="H29" s="63">
        <f t="shared" si="2"/>
        <v>3</v>
      </c>
      <c r="I29" s="63">
        <v>3</v>
      </c>
      <c r="J29" s="63">
        <v>0</v>
      </c>
      <c r="K29" s="63">
        <v>0</v>
      </c>
      <c r="L29" s="63">
        <v>0</v>
      </c>
      <c r="M29" s="63">
        <f t="shared" si="3"/>
        <v>1</v>
      </c>
      <c r="N29" s="63">
        <f t="shared" si="4"/>
        <v>1</v>
      </c>
      <c r="O29" s="63">
        <v>1</v>
      </c>
      <c r="P29" s="63">
        <v>0</v>
      </c>
      <c r="Q29" s="63">
        <f t="shared" si="5"/>
        <v>0</v>
      </c>
      <c r="R29" s="63">
        <v>0</v>
      </c>
      <c r="S29" s="63">
        <v>0</v>
      </c>
      <c r="T29" s="63">
        <v>0</v>
      </c>
      <c r="U29" s="63">
        <v>0</v>
      </c>
      <c r="V29" s="63">
        <f t="shared" si="7"/>
        <v>16</v>
      </c>
      <c r="W29" s="63">
        <f t="shared" si="8"/>
        <v>13</v>
      </c>
      <c r="X29" s="63">
        <f t="shared" si="9"/>
        <v>12</v>
      </c>
      <c r="Y29" s="63">
        <f t="shared" si="10"/>
        <v>1</v>
      </c>
      <c r="Z29" s="63">
        <f t="shared" si="11"/>
        <v>3</v>
      </c>
      <c r="AA29" s="63">
        <f t="shared" si="12"/>
        <v>3</v>
      </c>
      <c r="AB29" s="63">
        <f t="shared" si="13"/>
        <v>0</v>
      </c>
      <c r="AC29" s="63">
        <f t="shared" si="14"/>
        <v>0</v>
      </c>
      <c r="AD29" s="63">
        <f t="shared" si="15"/>
        <v>0</v>
      </c>
    </row>
    <row r="30" spans="1:30" s="10" customFormat="1" ht="13.5" customHeight="1">
      <c r="A30" s="60" t="s">
        <v>79</v>
      </c>
      <c r="B30" s="61" t="s">
        <v>177</v>
      </c>
      <c r="C30" s="62" t="s">
        <v>178</v>
      </c>
      <c r="D30" s="63">
        <f t="shared" si="0"/>
        <v>3</v>
      </c>
      <c r="E30" s="63">
        <f t="shared" si="1"/>
        <v>3</v>
      </c>
      <c r="F30" s="63">
        <v>3</v>
      </c>
      <c r="G30" s="63">
        <v>0</v>
      </c>
      <c r="H30" s="63">
        <f t="shared" si="2"/>
        <v>0</v>
      </c>
      <c r="I30" s="63">
        <v>0</v>
      </c>
      <c r="J30" s="63">
        <v>0</v>
      </c>
      <c r="K30" s="63">
        <v>0</v>
      </c>
      <c r="L30" s="63">
        <v>0</v>
      </c>
      <c r="M30" s="63">
        <f t="shared" si="3"/>
        <v>1</v>
      </c>
      <c r="N30" s="63">
        <f t="shared" si="4"/>
        <v>1</v>
      </c>
      <c r="O30" s="63">
        <v>1</v>
      </c>
      <c r="P30" s="63">
        <v>0</v>
      </c>
      <c r="Q30" s="63">
        <f t="shared" si="5"/>
        <v>0</v>
      </c>
      <c r="R30" s="63">
        <v>0</v>
      </c>
      <c r="S30" s="63">
        <v>0</v>
      </c>
      <c r="T30" s="63">
        <v>0</v>
      </c>
      <c r="U30" s="63">
        <v>0</v>
      </c>
      <c r="V30" s="63">
        <f t="shared" si="7"/>
        <v>4</v>
      </c>
      <c r="W30" s="63">
        <f t="shared" si="8"/>
        <v>4</v>
      </c>
      <c r="X30" s="63">
        <f t="shared" si="9"/>
        <v>4</v>
      </c>
      <c r="Y30" s="63">
        <f t="shared" si="10"/>
        <v>0</v>
      </c>
      <c r="Z30" s="63">
        <f t="shared" si="11"/>
        <v>0</v>
      </c>
      <c r="AA30" s="63">
        <f t="shared" si="12"/>
        <v>0</v>
      </c>
      <c r="AB30" s="63">
        <f t="shared" si="13"/>
        <v>0</v>
      </c>
      <c r="AC30" s="63">
        <f t="shared" si="14"/>
        <v>0</v>
      </c>
      <c r="AD30" s="63">
        <f t="shared" si="15"/>
        <v>0</v>
      </c>
    </row>
    <row r="31" spans="1:30" s="10" customFormat="1" ht="13.5" customHeight="1">
      <c r="A31" s="60" t="s">
        <v>79</v>
      </c>
      <c r="B31" s="61" t="s">
        <v>127</v>
      </c>
      <c r="C31" s="62" t="s">
        <v>128</v>
      </c>
      <c r="D31" s="63">
        <f t="shared" si="0"/>
        <v>46</v>
      </c>
      <c r="E31" s="63">
        <f t="shared" si="1"/>
        <v>15</v>
      </c>
      <c r="F31" s="63">
        <v>15</v>
      </c>
      <c r="G31" s="63">
        <v>0</v>
      </c>
      <c r="H31" s="63">
        <f t="shared" si="2"/>
        <v>31</v>
      </c>
      <c r="I31" s="63">
        <v>22</v>
      </c>
      <c r="J31" s="63">
        <v>9</v>
      </c>
      <c r="K31" s="63">
        <v>0</v>
      </c>
      <c r="L31" s="63">
        <v>0</v>
      </c>
      <c r="M31" s="63">
        <f t="shared" si="3"/>
        <v>2</v>
      </c>
      <c r="N31" s="63">
        <f t="shared" si="4"/>
        <v>2</v>
      </c>
      <c r="O31" s="63">
        <v>2</v>
      </c>
      <c r="P31" s="63">
        <v>0</v>
      </c>
      <c r="Q31" s="63">
        <f t="shared" si="5"/>
        <v>0</v>
      </c>
      <c r="R31" s="63">
        <v>0</v>
      </c>
      <c r="S31" s="63">
        <v>0</v>
      </c>
      <c r="T31" s="63">
        <v>0</v>
      </c>
      <c r="U31" s="63">
        <v>0</v>
      </c>
      <c r="V31" s="63">
        <f t="shared" si="7"/>
        <v>48</v>
      </c>
      <c r="W31" s="63">
        <f t="shared" si="8"/>
        <v>17</v>
      </c>
      <c r="X31" s="63">
        <f t="shared" si="9"/>
        <v>17</v>
      </c>
      <c r="Y31" s="63">
        <f t="shared" si="10"/>
        <v>0</v>
      </c>
      <c r="Z31" s="63">
        <f t="shared" si="11"/>
        <v>31</v>
      </c>
      <c r="AA31" s="63">
        <f t="shared" si="12"/>
        <v>22</v>
      </c>
      <c r="AB31" s="63">
        <f t="shared" si="13"/>
        <v>9</v>
      </c>
      <c r="AC31" s="63">
        <f t="shared" si="14"/>
        <v>0</v>
      </c>
      <c r="AD31" s="63">
        <f t="shared" si="15"/>
        <v>0</v>
      </c>
    </row>
    <row r="32" spans="1:30" s="10" customFormat="1" ht="13.5" customHeight="1">
      <c r="A32" s="60" t="s">
        <v>79</v>
      </c>
      <c r="B32" s="61" t="s">
        <v>165</v>
      </c>
      <c r="C32" s="62" t="s">
        <v>166</v>
      </c>
      <c r="D32" s="63">
        <f t="shared" si="0"/>
        <v>5</v>
      </c>
      <c r="E32" s="63">
        <f t="shared" si="1"/>
        <v>5</v>
      </c>
      <c r="F32" s="63">
        <v>5</v>
      </c>
      <c r="G32" s="63">
        <v>0</v>
      </c>
      <c r="H32" s="63">
        <f t="shared" si="2"/>
        <v>0</v>
      </c>
      <c r="I32" s="63">
        <v>0</v>
      </c>
      <c r="J32" s="63">
        <v>0</v>
      </c>
      <c r="K32" s="63">
        <v>0</v>
      </c>
      <c r="L32" s="63">
        <v>0</v>
      </c>
      <c r="M32" s="63">
        <f t="shared" si="3"/>
        <v>1</v>
      </c>
      <c r="N32" s="63">
        <f t="shared" si="4"/>
        <v>1</v>
      </c>
      <c r="O32" s="63">
        <v>1</v>
      </c>
      <c r="P32" s="63">
        <v>0</v>
      </c>
      <c r="Q32" s="63">
        <f t="shared" si="5"/>
        <v>0</v>
      </c>
      <c r="R32" s="63">
        <v>0</v>
      </c>
      <c r="S32" s="63">
        <v>0</v>
      </c>
      <c r="T32" s="63">
        <v>0</v>
      </c>
      <c r="U32" s="63">
        <v>0</v>
      </c>
      <c r="V32" s="63">
        <f t="shared" si="7"/>
        <v>6</v>
      </c>
      <c r="W32" s="63">
        <f t="shared" si="8"/>
        <v>6</v>
      </c>
      <c r="X32" s="63">
        <f t="shared" si="9"/>
        <v>6</v>
      </c>
      <c r="Y32" s="63">
        <f t="shared" si="10"/>
        <v>0</v>
      </c>
      <c r="Z32" s="63">
        <f t="shared" si="11"/>
        <v>0</v>
      </c>
      <c r="AA32" s="63">
        <f t="shared" si="12"/>
        <v>0</v>
      </c>
      <c r="AB32" s="63">
        <f t="shared" si="13"/>
        <v>0</v>
      </c>
      <c r="AC32" s="63">
        <f t="shared" si="14"/>
        <v>0</v>
      </c>
      <c r="AD32" s="63">
        <f t="shared" si="15"/>
        <v>0</v>
      </c>
    </row>
    <row r="33" spans="1:30" s="10" customFormat="1" ht="13.5" customHeight="1">
      <c r="A33" s="60" t="s">
        <v>79</v>
      </c>
      <c r="B33" s="61" t="s">
        <v>193</v>
      </c>
      <c r="C33" s="62" t="s">
        <v>194</v>
      </c>
      <c r="D33" s="63">
        <f t="shared" si="0"/>
        <v>22</v>
      </c>
      <c r="E33" s="63">
        <f t="shared" si="1"/>
        <v>7</v>
      </c>
      <c r="F33" s="63">
        <v>7</v>
      </c>
      <c r="G33" s="63">
        <v>0</v>
      </c>
      <c r="H33" s="63">
        <f t="shared" si="2"/>
        <v>15</v>
      </c>
      <c r="I33" s="63">
        <v>15</v>
      </c>
      <c r="J33" s="63">
        <v>0</v>
      </c>
      <c r="K33" s="63">
        <v>0</v>
      </c>
      <c r="L33" s="63">
        <v>0</v>
      </c>
      <c r="M33" s="63">
        <f t="shared" si="3"/>
        <v>0</v>
      </c>
      <c r="N33" s="63">
        <f t="shared" si="4"/>
        <v>0</v>
      </c>
      <c r="O33" s="63">
        <v>0</v>
      </c>
      <c r="P33" s="63">
        <v>0</v>
      </c>
      <c r="Q33" s="63">
        <f t="shared" si="5"/>
        <v>0</v>
      </c>
      <c r="R33" s="63">
        <v>0</v>
      </c>
      <c r="S33" s="63">
        <v>0</v>
      </c>
      <c r="T33" s="63">
        <v>0</v>
      </c>
      <c r="U33" s="63">
        <v>0</v>
      </c>
      <c r="V33" s="63">
        <f t="shared" si="7"/>
        <v>22</v>
      </c>
      <c r="W33" s="63">
        <f t="shared" si="8"/>
        <v>7</v>
      </c>
      <c r="X33" s="63">
        <f t="shared" si="9"/>
        <v>7</v>
      </c>
      <c r="Y33" s="63">
        <f t="shared" si="10"/>
        <v>0</v>
      </c>
      <c r="Z33" s="63">
        <f t="shared" si="11"/>
        <v>15</v>
      </c>
      <c r="AA33" s="63">
        <f t="shared" si="12"/>
        <v>15</v>
      </c>
      <c r="AB33" s="63">
        <f t="shared" si="13"/>
        <v>0</v>
      </c>
      <c r="AC33" s="63">
        <f t="shared" si="14"/>
        <v>0</v>
      </c>
      <c r="AD33" s="63">
        <f t="shared" si="15"/>
        <v>0</v>
      </c>
    </row>
    <row r="34" spans="1:30" s="10" customFormat="1" ht="13.5" customHeight="1">
      <c r="A34" s="60" t="s">
        <v>79</v>
      </c>
      <c r="B34" s="61" t="s">
        <v>181</v>
      </c>
      <c r="C34" s="62" t="s">
        <v>182</v>
      </c>
      <c r="D34" s="63">
        <f t="shared" si="0"/>
        <v>4</v>
      </c>
      <c r="E34" s="63">
        <f t="shared" si="1"/>
        <v>4</v>
      </c>
      <c r="F34" s="63">
        <v>4</v>
      </c>
      <c r="G34" s="63">
        <v>0</v>
      </c>
      <c r="H34" s="63">
        <f t="shared" si="2"/>
        <v>0</v>
      </c>
      <c r="I34" s="63">
        <v>0</v>
      </c>
      <c r="J34" s="63">
        <v>0</v>
      </c>
      <c r="K34" s="63">
        <v>0</v>
      </c>
      <c r="L34" s="63">
        <v>0</v>
      </c>
      <c r="M34" s="63">
        <f t="shared" si="3"/>
        <v>0</v>
      </c>
      <c r="N34" s="63">
        <f t="shared" si="4"/>
        <v>0</v>
      </c>
      <c r="O34" s="63">
        <v>0</v>
      </c>
      <c r="P34" s="63">
        <v>0</v>
      </c>
      <c r="Q34" s="63">
        <f t="shared" si="5"/>
        <v>0</v>
      </c>
      <c r="R34" s="63">
        <v>0</v>
      </c>
      <c r="S34" s="63">
        <v>0</v>
      </c>
      <c r="T34" s="63">
        <v>0</v>
      </c>
      <c r="U34" s="63">
        <v>0</v>
      </c>
      <c r="V34" s="63">
        <f t="shared" si="7"/>
        <v>4</v>
      </c>
      <c r="W34" s="63">
        <f t="shared" si="8"/>
        <v>4</v>
      </c>
      <c r="X34" s="63">
        <f t="shared" si="9"/>
        <v>4</v>
      </c>
      <c r="Y34" s="63">
        <f t="shared" si="10"/>
        <v>0</v>
      </c>
      <c r="Z34" s="63">
        <f t="shared" si="11"/>
        <v>0</v>
      </c>
      <c r="AA34" s="63">
        <f t="shared" si="12"/>
        <v>0</v>
      </c>
      <c r="AB34" s="63">
        <f t="shared" si="13"/>
        <v>0</v>
      </c>
      <c r="AC34" s="63">
        <f t="shared" si="14"/>
        <v>0</v>
      </c>
      <c r="AD34" s="63">
        <f t="shared" si="15"/>
        <v>0</v>
      </c>
    </row>
    <row r="35" spans="1:30" s="10" customFormat="1" ht="13.5" customHeight="1">
      <c r="A35" s="60" t="s">
        <v>79</v>
      </c>
      <c r="B35" s="61" t="s">
        <v>169</v>
      </c>
      <c r="C35" s="62" t="s">
        <v>170</v>
      </c>
      <c r="D35" s="63">
        <f t="shared" si="0"/>
        <v>16</v>
      </c>
      <c r="E35" s="63">
        <f t="shared" si="1"/>
        <v>4</v>
      </c>
      <c r="F35" s="63">
        <v>4</v>
      </c>
      <c r="G35" s="63">
        <v>0</v>
      </c>
      <c r="H35" s="63">
        <f t="shared" si="2"/>
        <v>12</v>
      </c>
      <c r="I35" s="63">
        <v>12</v>
      </c>
      <c r="J35" s="63">
        <v>0</v>
      </c>
      <c r="K35" s="63">
        <v>0</v>
      </c>
      <c r="L35" s="63">
        <v>0</v>
      </c>
      <c r="M35" s="63">
        <f t="shared" si="3"/>
        <v>2</v>
      </c>
      <c r="N35" s="63">
        <f t="shared" si="4"/>
        <v>2</v>
      </c>
      <c r="O35" s="63">
        <v>2</v>
      </c>
      <c r="P35" s="63">
        <v>0</v>
      </c>
      <c r="Q35" s="63">
        <f t="shared" si="5"/>
        <v>0</v>
      </c>
      <c r="R35" s="63">
        <v>0</v>
      </c>
      <c r="S35" s="63">
        <v>0</v>
      </c>
      <c r="T35" s="63">
        <v>0</v>
      </c>
      <c r="U35" s="63">
        <v>0</v>
      </c>
      <c r="V35" s="63">
        <f t="shared" si="7"/>
        <v>18</v>
      </c>
      <c r="W35" s="63">
        <f t="shared" si="8"/>
        <v>6</v>
      </c>
      <c r="X35" s="63">
        <f t="shared" si="9"/>
        <v>6</v>
      </c>
      <c r="Y35" s="63">
        <f t="shared" si="10"/>
        <v>0</v>
      </c>
      <c r="Z35" s="63">
        <f t="shared" si="11"/>
        <v>12</v>
      </c>
      <c r="AA35" s="63">
        <f t="shared" si="12"/>
        <v>12</v>
      </c>
      <c r="AB35" s="63">
        <f t="shared" si="13"/>
        <v>0</v>
      </c>
      <c r="AC35" s="63">
        <f t="shared" si="14"/>
        <v>0</v>
      </c>
      <c r="AD35" s="63">
        <f t="shared" si="15"/>
        <v>0</v>
      </c>
    </row>
    <row r="36" spans="1:30" s="10" customFormat="1" ht="13.5" customHeight="1">
      <c r="A36" s="60" t="s">
        <v>79</v>
      </c>
      <c r="B36" s="61" t="s">
        <v>163</v>
      </c>
      <c r="C36" s="62" t="s">
        <v>164</v>
      </c>
      <c r="D36" s="63">
        <f t="shared" si="0"/>
        <v>15</v>
      </c>
      <c r="E36" s="63">
        <f t="shared" si="1"/>
        <v>6</v>
      </c>
      <c r="F36" s="63">
        <v>5</v>
      </c>
      <c r="G36" s="63">
        <v>1</v>
      </c>
      <c r="H36" s="63">
        <f t="shared" si="2"/>
        <v>9</v>
      </c>
      <c r="I36" s="63">
        <v>9</v>
      </c>
      <c r="J36" s="63">
        <v>0</v>
      </c>
      <c r="K36" s="63">
        <v>0</v>
      </c>
      <c r="L36" s="63">
        <v>0</v>
      </c>
      <c r="M36" s="63">
        <f t="shared" si="3"/>
        <v>1</v>
      </c>
      <c r="N36" s="63">
        <f t="shared" si="4"/>
        <v>1</v>
      </c>
      <c r="O36" s="63">
        <v>1</v>
      </c>
      <c r="P36" s="63">
        <v>0</v>
      </c>
      <c r="Q36" s="63">
        <f t="shared" si="5"/>
        <v>0</v>
      </c>
      <c r="R36" s="63">
        <v>0</v>
      </c>
      <c r="S36" s="63">
        <v>0</v>
      </c>
      <c r="T36" s="63">
        <v>0</v>
      </c>
      <c r="U36" s="63">
        <v>0</v>
      </c>
      <c r="V36" s="63">
        <f t="shared" si="7"/>
        <v>16</v>
      </c>
      <c r="W36" s="63">
        <f t="shared" si="8"/>
        <v>7</v>
      </c>
      <c r="X36" s="63">
        <f t="shared" si="9"/>
        <v>6</v>
      </c>
      <c r="Y36" s="63">
        <f t="shared" si="10"/>
        <v>1</v>
      </c>
      <c r="Z36" s="63">
        <f t="shared" si="11"/>
        <v>9</v>
      </c>
      <c r="AA36" s="63">
        <f t="shared" si="12"/>
        <v>9</v>
      </c>
      <c r="AB36" s="63">
        <f t="shared" si="13"/>
        <v>0</v>
      </c>
      <c r="AC36" s="63">
        <f t="shared" si="14"/>
        <v>0</v>
      </c>
      <c r="AD36" s="63">
        <f t="shared" si="15"/>
        <v>0</v>
      </c>
    </row>
    <row r="37" spans="1:30" s="10" customFormat="1" ht="13.5" customHeight="1">
      <c r="A37" s="60" t="s">
        <v>79</v>
      </c>
      <c r="B37" s="61" t="s">
        <v>185</v>
      </c>
      <c r="C37" s="62" t="s">
        <v>186</v>
      </c>
      <c r="D37" s="63">
        <f t="shared" si="0"/>
        <v>5</v>
      </c>
      <c r="E37" s="63">
        <f t="shared" si="1"/>
        <v>5</v>
      </c>
      <c r="F37" s="63">
        <v>5</v>
      </c>
      <c r="G37" s="63">
        <v>0</v>
      </c>
      <c r="H37" s="63">
        <f t="shared" si="2"/>
        <v>0</v>
      </c>
      <c r="I37" s="63">
        <v>0</v>
      </c>
      <c r="J37" s="63">
        <v>0</v>
      </c>
      <c r="K37" s="63">
        <v>0</v>
      </c>
      <c r="L37" s="63">
        <v>0</v>
      </c>
      <c r="M37" s="63">
        <f t="shared" si="3"/>
        <v>1</v>
      </c>
      <c r="N37" s="63">
        <f t="shared" si="4"/>
        <v>1</v>
      </c>
      <c r="O37" s="63">
        <v>1</v>
      </c>
      <c r="P37" s="63">
        <v>0</v>
      </c>
      <c r="Q37" s="63">
        <f t="shared" si="5"/>
        <v>0</v>
      </c>
      <c r="R37" s="63">
        <v>0</v>
      </c>
      <c r="S37" s="63">
        <v>0</v>
      </c>
      <c r="T37" s="63">
        <v>0</v>
      </c>
      <c r="U37" s="63">
        <v>0</v>
      </c>
      <c r="V37" s="63">
        <f t="shared" si="7"/>
        <v>6</v>
      </c>
      <c r="W37" s="63">
        <f t="shared" si="8"/>
        <v>6</v>
      </c>
      <c r="X37" s="63">
        <f t="shared" si="9"/>
        <v>6</v>
      </c>
      <c r="Y37" s="63">
        <f t="shared" si="10"/>
        <v>0</v>
      </c>
      <c r="Z37" s="63">
        <f t="shared" si="11"/>
        <v>0</v>
      </c>
      <c r="AA37" s="63">
        <f t="shared" si="12"/>
        <v>0</v>
      </c>
      <c r="AB37" s="63">
        <f t="shared" si="13"/>
        <v>0</v>
      </c>
      <c r="AC37" s="63">
        <f t="shared" si="14"/>
        <v>0</v>
      </c>
      <c r="AD37" s="63">
        <f t="shared" si="15"/>
        <v>0</v>
      </c>
    </row>
    <row r="38" spans="1:30" s="10" customFormat="1" ht="13.5" customHeight="1">
      <c r="A38" s="60" t="s">
        <v>79</v>
      </c>
      <c r="B38" s="61" t="s">
        <v>195</v>
      </c>
      <c r="C38" s="62" t="s">
        <v>196</v>
      </c>
      <c r="D38" s="63">
        <f t="shared" si="0"/>
        <v>12</v>
      </c>
      <c r="E38" s="63">
        <f t="shared" si="1"/>
        <v>10</v>
      </c>
      <c r="F38" s="63">
        <v>10</v>
      </c>
      <c r="G38" s="63">
        <v>0</v>
      </c>
      <c r="H38" s="63">
        <f t="shared" si="2"/>
        <v>2</v>
      </c>
      <c r="I38" s="63">
        <v>0</v>
      </c>
      <c r="J38" s="63">
        <v>2</v>
      </c>
      <c r="K38" s="63">
        <v>0</v>
      </c>
      <c r="L38" s="63">
        <v>0</v>
      </c>
      <c r="M38" s="63">
        <f t="shared" si="3"/>
        <v>8</v>
      </c>
      <c r="N38" s="63">
        <f t="shared" si="4"/>
        <v>3</v>
      </c>
      <c r="O38" s="63">
        <v>3</v>
      </c>
      <c r="P38" s="63">
        <v>0</v>
      </c>
      <c r="Q38" s="63">
        <f t="shared" si="5"/>
        <v>5</v>
      </c>
      <c r="R38" s="63">
        <v>2</v>
      </c>
      <c r="S38" s="63">
        <v>3</v>
      </c>
      <c r="T38" s="63">
        <v>0</v>
      </c>
      <c r="U38" s="63">
        <v>0</v>
      </c>
      <c r="V38" s="63">
        <f t="shared" si="7"/>
        <v>20</v>
      </c>
      <c r="W38" s="63">
        <f t="shared" si="8"/>
        <v>13</v>
      </c>
      <c r="X38" s="63">
        <f t="shared" si="9"/>
        <v>13</v>
      </c>
      <c r="Y38" s="63">
        <f t="shared" si="10"/>
        <v>0</v>
      </c>
      <c r="Z38" s="63">
        <f t="shared" si="11"/>
        <v>7</v>
      </c>
      <c r="AA38" s="63">
        <f t="shared" si="12"/>
        <v>2</v>
      </c>
      <c r="AB38" s="63">
        <f t="shared" si="13"/>
        <v>5</v>
      </c>
      <c r="AC38" s="63">
        <f t="shared" si="14"/>
        <v>0</v>
      </c>
      <c r="AD38" s="63">
        <f t="shared" si="15"/>
        <v>0</v>
      </c>
    </row>
    <row r="39" spans="1:30" s="10" customFormat="1" ht="13.5" customHeight="1">
      <c r="A39" s="60" t="s">
        <v>79</v>
      </c>
      <c r="B39" s="61" t="s">
        <v>159</v>
      </c>
      <c r="C39" s="62" t="s">
        <v>160</v>
      </c>
      <c r="D39" s="63">
        <f aca="true" t="shared" si="16" ref="D39:D61">SUM(E39,+H39)</f>
        <v>4</v>
      </c>
      <c r="E39" s="63">
        <f aca="true" t="shared" si="17" ref="E39:E61">SUM(F39:G39)</f>
        <v>4</v>
      </c>
      <c r="F39" s="63">
        <v>4</v>
      </c>
      <c r="G39" s="63">
        <v>0</v>
      </c>
      <c r="H39" s="63">
        <f aca="true" t="shared" si="18" ref="H39:H61"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 aca="true" t="shared" si="19" ref="M39:M61">SUM(N39,+Q39)</f>
        <v>1</v>
      </c>
      <c r="N39" s="63">
        <f aca="true" t="shared" si="20" ref="N39:N61">SUM(O39:P39)</f>
        <v>1</v>
      </c>
      <c r="O39" s="63">
        <v>1</v>
      </c>
      <c r="P39" s="63">
        <v>0</v>
      </c>
      <c r="Q39" s="63">
        <f aca="true" t="shared" si="21" ref="Q39:Q61"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 t="shared" si="7"/>
        <v>5</v>
      </c>
      <c r="W39" s="63">
        <f t="shared" si="8"/>
        <v>5</v>
      </c>
      <c r="X39" s="63">
        <f t="shared" si="9"/>
        <v>5</v>
      </c>
      <c r="Y39" s="63">
        <f t="shared" si="10"/>
        <v>0</v>
      </c>
      <c r="Z39" s="63">
        <f t="shared" si="11"/>
        <v>0</v>
      </c>
      <c r="AA39" s="63">
        <f t="shared" si="12"/>
        <v>0</v>
      </c>
      <c r="AB39" s="63">
        <f t="shared" si="13"/>
        <v>0</v>
      </c>
      <c r="AC39" s="63">
        <f t="shared" si="14"/>
        <v>0</v>
      </c>
      <c r="AD39" s="63">
        <f t="shared" si="15"/>
        <v>0</v>
      </c>
    </row>
    <row r="40" spans="1:30" s="10" customFormat="1" ht="13.5" customHeight="1">
      <c r="A40" s="60" t="s">
        <v>79</v>
      </c>
      <c r="B40" s="61" t="s">
        <v>115</v>
      </c>
      <c r="C40" s="62" t="s">
        <v>116</v>
      </c>
      <c r="D40" s="63">
        <f t="shared" si="16"/>
        <v>3</v>
      </c>
      <c r="E40" s="63">
        <f t="shared" si="17"/>
        <v>3</v>
      </c>
      <c r="F40" s="63">
        <v>3</v>
      </c>
      <c r="G40" s="63">
        <v>0</v>
      </c>
      <c r="H40" s="63">
        <f t="shared" si="18"/>
        <v>0</v>
      </c>
      <c r="I40" s="63">
        <v>0</v>
      </c>
      <c r="J40" s="63">
        <v>0</v>
      </c>
      <c r="K40" s="63">
        <v>0</v>
      </c>
      <c r="L40" s="63">
        <v>0</v>
      </c>
      <c r="M40" s="63">
        <f t="shared" si="19"/>
        <v>3</v>
      </c>
      <c r="N40" s="63">
        <f t="shared" si="20"/>
        <v>3</v>
      </c>
      <c r="O40" s="63">
        <v>3</v>
      </c>
      <c r="P40" s="63">
        <v>0</v>
      </c>
      <c r="Q40" s="63">
        <f t="shared" si="21"/>
        <v>0</v>
      </c>
      <c r="R40" s="63">
        <v>0</v>
      </c>
      <c r="S40" s="63">
        <v>0</v>
      </c>
      <c r="T40" s="63">
        <v>0</v>
      </c>
      <c r="U40" s="63">
        <v>0</v>
      </c>
      <c r="V40" s="63">
        <f aca="true" t="shared" si="22" ref="V40:V61">SUM(D40,+M40)</f>
        <v>6</v>
      </c>
      <c r="W40" s="63">
        <f aca="true" t="shared" si="23" ref="W40:W61">SUM(E40,+N40)</f>
        <v>6</v>
      </c>
      <c r="X40" s="63">
        <f aca="true" t="shared" si="24" ref="X40:X61">SUM(F40,+O40)</f>
        <v>6</v>
      </c>
      <c r="Y40" s="63">
        <f aca="true" t="shared" si="25" ref="Y40:Y61">SUM(G40,+P40)</f>
        <v>0</v>
      </c>
      <c r="Z40" s="63">
        <f aca="true" t="shared" si="26" ref="Z40:Z61">SUM(H40,+Q40)</f>
        <v>0</v>
      </c>
      <c r="AA40" s="63">
        <f aca="true" t="shared" si="27" ref="AA40:AA61">SUM(I40,+R40)</f>
        <v>0</v>
      </c>
      <c r="AB40" s="63">
        <f aca="true" t="shared" si="28" ref="AB40:AB61">SUM(J40,+S40)</f>
        <v>0</v>
      </c>
      <c r="AC40" s="63">
        <f aca="true" t="shared" si="29" ref="AC40:AC61">SUM(K40,+T40)</f>
        <v>0</v>
      </c>
      <c r="AD40" s="63">
        <f aca="true" t="shared" si="30" ref="AD40:AD61">SUM(L40,+U40)</f>
        <v>0</v>
      </c>
    </row>
    <row r="41" spans="1:30" s="10" customFormat="1" ht="13.5" customHeight="1">
      <c r="A41" s="60" t="s">
        <v>79</v>
      </c>
      <c r="B41" s="61" t="s">
        <v>173</v>
      </c>
      <c r="C41" s="62" t="s">
        <v>174</v>
      </c>
      <c r="D41" s="63">
        <f t="shared" si="16"/>
        <v>25</v>
      </c>
      <c r="E41" s="63">
        <f t="shared" si="17"/>
        <v>6</v>
      </c>
      <c r="F41" s="63">
        <v>6</v>
      </c>
      <c r="G41" s="63">
        <v>0</v>
      </c>
      <c r="H41" s="63">
        <f t="shared" si="18"/>
        <v>19</v>
      </c>
      <c r="I41" s="63">
        <v>19</v>
      </c>
      <c r="J41" s="63">
        <v>0</v>
      </c>
      <c r="K41" s="63">
        <v>0</v>
      </c>
      <c r="L41" s="63">
        <v>0</v>
      </c>
      <c r="M41" s="63">
        <f t="shared" si="19"/>
        <v>2</v>
      </c>
      <c r="N41" s="63">
        <f t="shared" si="20"/>
        <v>2</v>
      </c>
      <c r="O41" s="63">
        <v>2</v>
      </c>
      <c r="P41" s="63">
        <v>0</v>
      </c>
      <c r="Q41" s="63">
        <f t="shared" si="21"/>
        <v>0</v>
      </c>
      <c r="R41" s="63">
        <v>0</v>
      </c>
      <c r="S41" s="63">
        <v>0</v>
      </c>
      <c r="T41" s="63">
        <v>0</v>
      </c>
      <c r="U41" s="63">
        <v>0</v>
      </c>
      <c r="V41" s="63">
        <f t="shared" si="22"/>
        <v>27</v>
      </c>
      <c r="W41" s="63">
        <f t="shared" si="23"/>
        <v>8</v>
      </c>
      <c r="X41" s="63">
        <f t="shared" si="24"/>
        <v>8</v>
      </c>
      <c r="Y41" s="63">
        <f t="shared" si="25"/>
        <v>0</v>
      </c>
      <c r="Z41" s="63">
        <f t="shared" si="26"/>
        <v>19</v>
      </c>
      <c r="AA41" s="63">
        <f t="shared" si="27"/>
        <v>19</v>
      </c>
      <c r="AB41" s="63">
        <f t="shared" si="28"/>
        <v>0</v>
      </c>
      <c r="AC41" s="63">
        <f t="shared" si="29"/>
        <v>0</v>
      </c>
      <c r="AD41" s="63">
        <f t="shared" si="30"/>
        <v>0</v>
      </c>
    </row>
    <row r="42" spans="1:30" s="10" customFormat="1" ht="13.5" customHeight="1">
      <c r="A42" s="60" t="s">
        <v>79</v>
      </c>
      <c r="B42" s="61" t="s">
        <v>191</v>
      </c>
      <c r="C42" s="62" t="s">
        <v>192</v>
      </c>
      <c r="D42" s="63">
        <f t="shared" si="16"/>
        <v>5</v>
      </c>
      <c r="E42" s="63">
        <f t="shared" si="17"/>
        <v>5</v>
      </c>
      <c r="F42" s="63">
        <v>5</v>
      </c>
      <c r="G42" s="63">
        <v>0</v>
      </c>
      <c r="H42" s="63">
        <f t="shared" si="18"/>
        <v>0</v>
      </c>
      <c r="I42" s="63">
        <v>0</v>
      </c>
      <c r="J42" s="63">
        <v>0</v>
      </c>
      <c r="K42" s="63">
        <v>0</v>
      </c>
      <c r="L42" s="63">
        <v>0</v>
      </c>
      <c r="M42" s="63">
        <f t="shared" si="19"/>
        <v>1</v>
      </c>
      <c r="N42" s="63">
        <f t="shared" si="20"/>
        <v>1</v>
      </c>
      <c r="O42" s="63">
        <v>1</v>
      </c>
      <c r="P42" s="63">
        <v>0</v>
      </c>
      <c r="Q42" s="63">
        <f t="shared" si="21"/>
        <v>0</v>
      </c>
      <c r="R42" s="63">
        <v>0</v>
      </c>
      <c r="S42" s="63">
        <v>0</v>
      </c>
      <c r="T42" s="63">
        <v>0</v>
      </c>
      <c r="U42" s="63">
        <v>0</v>
      </c>
      <c r="V42" s="63">
        <f t="shared" si="22"/>
        <v>6</v>
      </c>
      <c r="W42" s="63">
        <f t="shared" si="23"/>
        <v>6</v>
      </c>
      <c r="X42" s="63">
        <f t="shared" si="24"/>
        <v>6</v>
      </c>
      <c r="Y42" s="63">
        <f t="shared" si="25"/>
        <v>0</v>
      </c>
      <c r="Z42" s="63">
        <f t="shared" si="26"/>
        <v>0</v>
      </c>
      <c r="AA42" s="63">
        <f t="shared" si="27"/>
        <v>0</v>
      </c>
      <c r="AB42" s="63">
        <f t="shared" si="28"/>
        <v>0</v>
      </c>
      <c r="AC42" s="63">
        <f t="shared" si="29"/>
        <v>0</v>
      </c>
      <c r="AD42" s="63">
        <f t="shared" si="30"/>
        <v>0</v>
      </c>
    </row>
    <row r="43" spans="1:30" s="10" customFormat="1" ht="13.5" customHeight="1">
      <c r="A43" s="60" t="s">
        <v>79</v>
      </c>
      <c r="B43" s="61" t="s">
        <v>95</v>
      </c>
      <c r="C43" s="62" t="s">
        <v>96</v>
      </c>
      <c r="D43" s="63">
        <f t="shared" si="16"/>
        <v>7</v>
      </c>
      <c r="E43" s="63">
        <f t="shared" si="17"/>
        <v>5</v>
      </c>
      <c r="F43" s="63">
        <v>5</v>
      </c>
      <c r="G43" s="63">
        <v>0</v>
      </c>
      <c r="H43" s="63">
        <f t="shared" si="18"/>
        <v>2</v>
      </c>
      <c r="I43" s="63">
        <v>0</v>
      </c>
      <c r="J43" s="63">
        <v>0</v>
      </c>
      <c r="K43" s="63">
        <v>0</v>
      </c>
      <c r="L43" s="63">
        <v>2</v>
      </c>
      <c r="M43" s="63">
        <f t="shared" si="19"/>
        <v>1</v>
      </c>
      <c r="N43" s="63">
        <f t="shared" si="20"/>
        <v>1</v>
      </c>
      <c r="O43" s="63">
        <v>1</v>
      </c>
      <c r="P43" s="63">
        <v>0</v>
      </c>
      <c r="Q43" s="63">
        <f t="shared" si="21"/>
        <v>0</v>
      </c>
      <c r="R43" s="63">
        <v>0</v>
      </c>
      <c r="S43" s="63">
        <v>0</v>
      </c>
      <c r="T43" s="63">
        <v>0</v>
      </c>
      <c r="U43" s="63">
        <v>0</v>
      </c>
      <c r="V43" s="63">
        <f t="shared" si="22"/>
        <v>8</v>
      </c>
      <c r="W43" s="63">
        <f t="shared" si="23"/>
        <v>6</v>
      </c>
      <c r="X43" s="63">
        <f t="shared" si="24"/>
        <v>6</v>
      </c>
      <c r="Y43" s="63">
        <f t="shared" si="25"/>
        <v>0</v>
      </c>
      <c r="Z43" s="63">
        <f t="shared" si="26"/>
        <v>2</v>
      </c>
      <c r="AA43" s="63">
        <f t="shared" si="27"/>
        <v>0</v>
      </c>
      <c r="AB43" s="63">
        <f t="shared" si="28"/>
        <v>0</v>
      </c>
      <c r="AC43" s="63">
        <f t="shared" si="29"/>
        <v>0</v>
      </c>
      <c r="AD43" s="63">
        <f t="shared" si="30"/>
        <v>2</v>
      </c>
    </row>
    <row r="44" spans="1:30" s="10" customFormat="1" ht="13.5" customHeight="1">
      <c r="A44" s="60" t="s">
        <v>79</v>
      </c>
      <c r="B44" s="61" t="s">
        <v>97</v>
      </c>
      <c r="C44" s="62" t="s">
        <v>98</v>
      </c>
      <c r="D44" s="63">
        <f t="shared" si="16"/>
        <v>6</v>
      </c>
      <c r="E44" s="63">
        <f t="shared" si="17"/>
        <v>6</v>
      </c>
      <c r="F44" s="63">
        <v>6</v>
      </c>
      <c r="G44" s="63">
        <v>0</v>
      </c>
      <c r="H44" s="63">
        <f t="shared" si="18"/>
        <v>0</v>
      </c>
      <c r="I44" s="63">
        <v>0</v>
      </c>
      <c r="J44" s="63">
        <v>0</v>
      </c>
      <c r="K44" s="63">
        <v>0</v>
      </c>
      <c r="L44" s="63">
        <v>0</v>
      </c>
      <c r="M44" s="63">
        <f t="shared" si="19"/>
        <v>4</v>
      </c>
      <c r="N44" s="63">
        <f t="shared" si="20"/>
        <v>4</v>
      </c>
      <c r="O44" s="63">
        <v>4</v>
      </c>
      <c r="P44" s="63">
        <v>0</v>
      </c>
      <c r="Q44" s="63">
        <f t="shared" si="21"/>
        <v>0</v>
      </c>
      <c r="R44" s="63">
        <v>0</v>
      </c>
      <c r="S44" s="63">
        <v>0</v>
      </c>
      <c r="T44" s="63">
        <v>0</v>
      </c>
      <c r="U44" s="63">
        <v>0</v>
      </c>
      <c r="V44" s="63">
        <f t="shared" si="22"/>
        <v>10</v>
      </c>
      <c r="W44" s="63">
        <f t="shared" si="23"/>
        <v>10</v>
      </c>
      <c r="X44" s="63">
        <f t="shared" si="24"/>
        <v>10</v>
      </c>
      <c r="Y44" s="63">
        <f t="shared" si="25"/>
        <v>0</v>
      </c>
      <c r="Z44" s="63">
        <f t="shared" si="26"/>
        <v>0</v>
      </c>
      <c r="AA44" s="63">
        <f t="shared" si="27"/>
        <v>0</v>
      </c>
      <c r="AB44" s="63">
        <f t="shared" si="28"/>
        <v>0</v>
      </c>
      <c r="AC44" s="63">
        <f t="shared" si="29"/>
        <v>0</v>
      </c>
      <c r="AD44" s="63">
        <f t="shared" si="30"/>
        <v>0</v>
      </c>
    </row>
    <row r="45" spans="1:30" s="10" customFormat="1" ht="13.5" customHeight="1">
      <c r="A45" s="60" t="s">
        <v>79</v>
      </c>
      <c r="B45" s="61" t="s">
        <v>129</v>
      </c>
      <c r="C45" s="62" t="s">
        <v>130</v>
      </c>
      <c r="D45" s="63">
        <f t="shared" si="16"/>
        <v>12</v>
      </c>
      <c r="E45" s="63">
        <f t="shared" si="17"/>
        <v>3</v>
      </c>
      <c r="F45" s="63">
        <v>3</v>
      </c>
      <c r="G45" s="63">
        <v>0</v>
      </c>
      <c r="H45" s="63">
        <f t="shared" si="18"/>
        <v>9</v>
      </c>
      <c r="I45" s="63">
        <v>9</v>
      </c>
      <c r="J45" s="63">
        <v>0</v>
      </c>
      <c r="K45" s="63">
        <v>0</v>
      </c>
      <c r="L45" s="63">
        <v>0</v>
      </c>
      <c r="M45" s="63">
        <f t="shared" si="19"/>
        <v>1</v>
      </c>
      <c r="N45" s="63">
        <f t="shared" si="20"/>
        <v>1</v>
      </c>
      <c r="O45" s="63">
        <v>1</v>
      </c>
      <c r="P45" s="63">
        <v>0</v>
      </c>
      <c r="Q45" s="63">
        <f t="shared" si="21"/>
        <v>0</v>
      </c>
      <c r="R45" s="63">
        <v>0</v>
      </c>
      <c r="S45" s="63">
        <v>0</v>
      </c>
      <c r="T45" s="63">
        <v>0</v>
      </c>
      <c r="U45" s="63">
        <v>0</v>
      </c>
      <c r="V45" s="63">
        <f t="shared" si="22"/>
        <v>13</v>
      </c>
      <c r="W45" s="63">
        <f t="shared" si="23"/>
        <v>4</v>
      </c>
      <c r="X45" s="63">
        <f t="shared" si="24"/>
        <v>4</v>
      </c>
      <c r="Y45" s="63">
        <f t="shared" si="25"/>
        <v>0</v>
      </c>
      <c r="Z45" s="63">
        <f t="shared" si="26"/>
        <v>9</v>
      </c>
      <c r="AA45" s="63">
        <f t="shared" si="27"/>
        <v>9</v>
      </c>
      <c r="AB45" s="63">
        <f t="shared" si="28"/>
        <v>0</v>
      </c>
      <c r="AC45" s="63">
        <f t="shared" si="29"/>
        <v>0</v>
      </c>
      <c r="AD45" s="63">
        <f t="shared" si="30"/>
        <v>0</v>
      </c>
    </row>
    <row r="46" spans="1:30" s="10" customFormat="1" ht="13.5" customHeight="1">
      <c r="A46" s="60" t="s">
        <v>79</v>
      </c>
      <c r="B46" s="61" t="s">
        <v>189</v>
      </c>
      <c r="C46" s="62" t="s">
        <v>190</v>
      </c>
      <c r="D46" s="63">
        <f t="shared" si="16"/>
        <v>3</v>
      </c>
      <c r="E46" s="63">
        <f t="shared" si="17"/>
        <v>3</v>
      </c>
      <c r="F46" s="63">
        <v>3</v>
      </c>
      <c r="G46" s="63">
        <v>0</v>
      </c>
      <c r="H46" s="63">
        <f t="shared" si="18"/>
        <v>0</v>
      </c>
      <c r="I46" s="63">
        <v>0</v>
      </c>
      <c r="J46" s="63">
        <v>0</v>
      </c>
      <c r="K46" s="63">
        <v>0</v>
      </c>
      <c r="L46" s="63">
        <v>0</v>
      </c>
      <c r="M46" s="63">
        <f t="shared" si="19"/>
        <v>1</v>
      </c>
      <c r="N46" s="63">
        <f t="shared" si="20"/>
        <v>1</v>
      </c>
      <c r="O46" s="63">
        <v>1</v>
      </c>
      <c r="P46" s="63">
        <v>0</v>
      </c>
      <c r="Q46" s="63">
        <f t="shared" si="21"/>
        <v>0</v>
      </c>
      <c r="R46" s="63">
        <v>0</v>
      </c>
      <c r="S46" s="63">
        <v>0</v>
      </c>
      <c r="T46" s="63">
        <v>0</v>
      </c>
      <c r="U46" s="63">
        <v>0</v>
      </c>
      <c r="V46" s="63">
        <f t="shared" si="22"/>
        <v>4</v>
      </c>
      <c r="W46" s="63">
        <f t="shared" si="23"/>
        <v>4</v>
      </c>
      <c r="X46" s="63">
        <f t="shared" si="24"/>
        <v>4</v>
      </c>
      <c r="Y46" s="63">
        <f t="shared" si="25"/>
        <v>0</v>
      </c>
      <c r="Z46" s="63">
        <f t="shared" si="26"/>
        <v>0</v>
      </c>
      <c r="AA46" s="63">
        <f t="shared" si="27"/>
        <v>0</v>
      </c>
      <c r="AB46" s="63">
        <f t="shared" si="28"/>
        <v>0</v>
      </c>
      <c r="AC46" s="63">
        <f t="shared" si="29"/>
        <v>0</v>
      </c>
      <c r="AD46" s="63">
        <f t="shared" si="30"/>
        <v>0</v>
      </c>
    </row>
    <row r="47" spans="1:30" s="10" customFormat="1" ht="13.5" customHeight="1">
      <c r="A47" s="60" t="s">
        <v>79</v>
      </c>
      <c r="B47" s="61" t="s">
        <v>123</v>
      </c>
      <c r="C47" s="62" t="s">
        <v>124</v>
      </c>
      <c r="D47" s="63">
        <f t="shared" si="16"/>
        <v>1</v>
      </c>
      <c r="E47" s="63">
        <f t="shared" si="17"/>
        <v>1</v>
      </c>
      <c r="F47" s="63">
        <v>1</v>
      </c>
      <c r="G47" s="63">
        <v>0</v>
      </c>
      <c r="H47" s="63">
        <f t="shared" si="18"/>
        <v>0</v>
      </c>
      <c r="I47" s="63">
        <v>0</v>
      </c>
      <c r="J47" s="63">
        <v>0</v>
      </c>
      <c r="K47" s="63">
        <v>0</v>
      </c>
      <c r="L47" s="63">
        <v>0</v>
      </c>
      <c r="M47" s="63">
        <f t="shared" si="19"/>
        <v>1</v>
      </c>
      <c r="N47" s="63">
        <f t="shared" si="20"/>
        <v>1</v>
      </c>
      <c r="O47" s="63">
        <v>1</v>
      </c>
      <c r="P47" s="63">
        <v>0</v>
      </c>
      <c r="Q47" s="63">
        <f t="shared" si="21"/>
        <v>0</v>
      </c>
      <c r="R47" s="63">
        <v>0</v>
      </c>
      <c r="S47" s="63">
        <v>0</v>
      </c>
      <c r="T47" s="63">
        <v>0</v>
      </c>
      <c r="U47" s="63">
        <v>0</v>
      </c>
      <c r="V47" s="63">
        <f t="shared" si="22"/>
        <v>2</v>
      </c>
      <c r="W47" s="63">
        <f t="shared" si="23"/>
        <v>2</v>
      </c>
      <c r="X47" s="63">
        <f t="shared" si="24"/>
        <v>2</v>
      </c>
      <c r="Y47" s="63">
        <f t="shared" si="25"/>
        <v>0</v>
      </c>
      <c r="Z47" s="63">
        <f t="shared" si="26"/>
        <v>0</v>
      </c>
      <c r="AA47" s="63">
        <f t="shared" si="27"/>
        <v>0</v>
      </c>
      <c r="AB47" s="63">
        <f t="shared" si="28"/>
        <v>0</v>
      </c>
      <c r="AC47" s="63">
        <f t="shared" si="29"/>
        <v>0</v>
      </c>
      <c r="AD47" s="63">
        <f t="shared" si="30"/>
        <v>0</v>
      </c>
    </row>
    <row r="48" spans="1:30" s="10" customFormat="1" ht="13.5" customHeight="1">
      <c r="A48" s="60" t="s">
        <v>79</v>
      </c>
      <c r="B48" s="61" t="s">
        <v>137</v>
      </c>
      <c r="C48" s="62" t="s">
        <v>138</v>
      </c>
      <c r="D48" s="63">
        <f t="shared" si="16"/>
        <v>2</v>
      </c>
      <c r="E48" s="63">
        <f t="shared" si="17"/>
        <v>2</v>
      </c>
      <c r="F48" s="63">
        <v>2</v>
      </c>
      <c r="G48" s="63">
        <v>0</v>
      </c>
      <c r="H48" s="63">
        <f t="shared" si="18"/>
        <v>0</v>
      </c>
      <c r="I48" s="63">
        <v>0</v>
      </c>
      <c r="J48" s="63">
        <v>0</v>
      </c>
      <c r="K48" s="63">
        <v>0</v>
      </c>
      <c r="L48" s="63">
        <v>0</v>
      </c>
      <c r="M48" s="63">
        <f t="shared" si="19"/>
        <v>1</v>
      </c>
      <c r="N48" s="63">
        <f t="shared" si="20"/>
        <v>1</v>
      </c>
      <c r="O48" s="63">
        <v>1</v>
      </c>
      <c r="P48" s="63">
        <v>0</v>
      </c>
      <c r="Q48" s="63">
        <f t="shared" si="21"/>
        <v>0</v>
      </c>
      <c r="R48" s="63">
        <v>0</v>
      </c>
      <c r="S48" s="63">
        <v>0</v>
      </c>
      <c r="T48" s="63">
        <v>0</v>
      </c>
      <c r="U48" s="63">
        <v>0</v>
      </c>
      <c r="V48" s="63">
        <f t="shared" si="22"/>
        <v>3</v>
      </c>
      <c r="W48" s="63">
        <f t="shared" si="23"/>
        <v>3</v>
      </c>
      <c r="X48" s="63">
        <f t="shared" si="24"/>
        <v>3</v>
      </c>
      <c r="Y48" s="63">
        <f t="shared" si="25"/>
        <v>0</v>
      </c>
      <c r="Z48" s="63">
        <f t="shared" si="26"/>
        <v>0</v>
      </c>
      <c r="AA48" s="63">
        <f t="shared" si="27"/>
        <v>0</v>
      </c>
      <c r="AB48" s="63">
        <f t="shared" si="28"/>
        <v>0</v>
      </c>
      <c r="AC48" s="63">
        <f t="shared" si="29"/>
        <v>0</v>
      </c>
      <c r="AD48" s="63">
        <f t="shared" si="30"/>
        <v>0</v>
      </c>
    </row>
    <row r="49" spans="1:30" s="10" customFormat="1" ht="13.5" customHeight="1">
      <c r="A49" s="60" t="s">
        <v>79</v>
      </c>
      <c r="B49" s="61" t="s">
        <v>121</v>
      </c>
      <c r="C49" s="62" t="s">
        <v>122</v>
      </c>
      <c r="D49" s="63">
        <f t="shared" si="16"/>
        <v>4</v>
      </c>
      <c r="E49" s="63">
        <f t="shared" si="17"/>
        <v>4</v>
      </c>
      <c r="F49" s="63">
        <v>4</v>
      </c>
      <c r="G49" s="63">
        <v>0</v>
      </c>
      <c r="H49" s="63">
        <f t="shared" si="18"/>
        <v>0</v>
      </c>
      <c r="I49" s="63">
        <v>0</v>
      </c>
      <c r="J49" s="63">
        <v>0</v>
      </c>
      <c r="K49" s="63">
        <v>0</v>
      </c>
      <c r="L49" s="63">
        <v>0</v>
      </c>
      <c r="M49" s="63">
        <f t="shared" si="19"/>
        <v>1</v>
      </c>
      <c r="N49" s="63">
        <f t="shared" si="20"/>
        <v>1</v>
      </c>
      <c r="O49" s="63">
        <v>1</v>
      </c>
      <c r="P49" s="63">
        <v>0</v>
      </c>
      <c r="Q49" s="63">
        <f t="shared" si="21"/>
        <v>0</v>
      </c>
      <c r="R49" s="63">
        <v>0</v>
      </c>
      <c r="S49" s="63">
        <v>0</v>
      </c>
      <c r="T49" s="63">
        <v>0</v>
      </c>
      <c r="U49" s="63">
        <v>0</v>
      </c>
      <c r="V49" s="63">
        <f t="shared" si="22"/>
        <v>5</v>
      </c>
      <c r="W49" s="63">
        <f t="shared" si="23"/>
        <v>5</v>
      </c>
      <c r="X49" s="63">
        <f t="shared" si="24"/>
        <v>5</v>
      </c>
      <c r="Y49" s="63">
        <f t="shared" si="25"/>
        <v>0</v>
      </c>
      <c r="Z49" s="63">
        <f t="shared" si="26"/>
        <v>0</v>
      </c>
      <c r="AA49" s="63">
        <f t="shared" si="27"/>
        <v>0</v>
      </c>
      <c r="AB49" s="63">
        <f t="shared" si="28"/>
        <v>0</v>
      </c>
      <c r="AC49" s="63">
        <f t="shared" si="29"/>
        <v>0</v>
      </c>
      <c r="AD49" s="63">
        <f t="shared" si="30"/>
        <v>0</v>
      </c>
    </row>
    <row r="50" spans="1:30" s="10" customFormat="1" ht="13.5" customHeight="1">
      <c r="A50" s="60" t="s">
        <v>79</v>
      </c>
      <c r="B50" s="61" t="s">
        <v>155</v>
      </c>
      <c r="C50" s="62" t="s">
        <v>156</v>
      </c>
      <c r="D50" s="63">
        <f t="shared" si="16"/>
        <v>4</v>
      </c>
      <c r="E50" s="63">
        <f t="shared" si="17"/>
        <v>4</v>
      </c>
      <c r="F50" s="63">
        <v>4</v>
      </c>
      <c r="G50" s="63">
        <v>0</v>
      </c>
      <c r="H50" s="63">
        <f t="shared" si="18"/>
        <v>0</v>
      </c>
      <c r="I50" s="63">
        <v>0</v>
      </c>
      <c r="J50" s="63">
        <v>0</v>
      </c>
      <c r="K50" s="63">
        <v>0</v>
      </c>
      <c r="L50" s="63">
        <v>0</v>
      </c>
      <c r="M50" s="63">
        <f t="shared" si="19"/>
        <v>3</v>
      </c>
      <c r="N50" s="63">
        <f t="shared" si="20"/>
        <v>3</v>
      </c>
      <c r="O50" s="63">
        <v>3</v>
      </c>
      <c r="P50" s="63">
        <v>0</v>
      </c>
      <c r="Q50" s="63">
        <f t="shared" si="21"/>
        <v>0</v>
      </c>
      <c r="R50" s="63">
        <v>0</v>
      </c>
      <c r="S50" s="63">
        <v>0</v>
      </c>
      <c r="T50" s="63">
        <v>0</v>
      </c>
      <c r="U50" s="63">
        <v>0</v>
      </c>
      <c r="V50" s="63">
        <f t="shared" si="22"/>
        <v>7</v>
      </c>
      <c r="W50" s="63">
        <f t="shared" si="23"/>
        <v>7</v>
      </c>
      <c r="X50" s="63">
        <f t="shared" si="24"/>
        <v>7</v>
      </c>
      <c r="Y50" s="63">
        <f t="shared" si="25"/>
        <v>0</v>
      </c>
      <c r="Z50" s="63">
        <f t="shared" si="26"/>
        <v>0</v>
      </c>
      <c r="AA50" s="63">
        <f t="shared" si="27"/>
        <v>0</v>
      </c>
      <c r="AB50" s="63">
        <f t="shared" si="28"/>
        <v>0</v>
      </c>
      <c r="AC50" s="63">
        <f t="shared" si="29"/>
        <v>0</v>
      </c>
      <c r="AD50" s="63">
        <f t="shared" si="30"/>
        <v>0</v>
      </c>
    </row>
    <row r="51" spans="1:30" s="10" customFormat="1" ht="13.5" customHeight="1">
      <c r="A51" s="60" t="s">
        <v>79</v>
      </c>
      <c r="B51" s="61" t="s">
        <v>147</v>
      </c>
      <c r="C51" s="62" t="s">
        <v>148</v>
      </c>
      <c r="D51" s="63">
        <f t="shared" si="16"/>
        <v>5</v>
      </c>
      <c r="E51" s="63">
        <f t="shared" si="17"/>
        <v>5</v>
      </c>
      <c r="F51" s="63">
        <v>5</v>
      </c>
      <c r="G51" s="63">
        <v>0</v>
      </c>
      <c r="H51" s="63">
        <f t="shared" si="18"/>
        <v>0</v>
      </c>
      <c r="I51" s="63">
        <v>0</v>
      </c>
      <c r="J51" s="63">
        <v>0</v>
      </c>
      <c r="K51" s="63">
        <v>0</v>
      </c>
      <c r="L51" s="63">
        <v>0</v>
      </c>
      <c r="M51" s="63">
        <f t="shared" si="19"/>
        <v>1</v>
      </c>
      <c r="N51" s="63">
        <f t="shared" si="20"/>
        <v>1</v>
      </c>
      <c r="O51" s="63">
        <v>1</v>
      </c>
      <c r="P51" s="63">
        <v>0</v>
      </c>
      <c r="Q51" s="63">
        <f t="shared" si="21"/>
        <v>0</v>
      </c>
      <c r="R51" s="63">
        <v>0</v>
      </c>
      <c r="S51" s="63">
        <v>0</v>
      </c>
      <c r="T51" s="63">
        <v>0</v>
      </c>
      <c r="U51" s="63">
        <v>0</v>
      </c>
      <c r="V51" s="63">
        <f t="shared" si="22"/>
        <v>6</v>
      </c>
      <c r="W51" s="63">
        <f t="shared" si="23"/>
        <v>6</v>
      </c>
      <c r="X51" s="63">
        <f t="shared" si="24"/>
        <v>6</v>
      </c>
      <c r="Y51" s="63">
        <f t="shared" si="25"/>
        <v>0</v>
      </c>
      <c r="Z51" s="63">
        <f t="shared" si="26"/>
        <v>0</v>
      </c>
      <c r="AA51" s="63">
        <f t="shared" si="27"/>
        <v>0</v>
      </c>
      <c r="AB51" s="63">
        <f t="shared" si="28"/>
        <v>0</v>
      </c>
      <c r="AC51" s="63">
        <f t="shared" si="29"/>
        <v>0</v>
      </c>
      <c r="AD51" s="63">
        <f t="shared" si="30"/>
        <v>0</v>
      </c>
    </row>
    <row r="52" spans="1:30" s="10" customFormat="1" ht="13.5" customHeight="1">
      <c r="A52" s="60" t="s">
        <v>79</v>
      </c>
      <c r="B52" s="61" t="s">
        <v>153</v>
      </c>
      <c r="C52" s="62" t="s">
        <v>154</v>
      </c>
      <c r="D52" s="63">
        <f t="shared" si="16"/>
        <v>2</v>
      </c>
      <c r="E52" s="63">
        <f t="shared" si="17"/>
        <v>2</v>
      </c>
      <c r="F52" s="63">
        <v>2</v>
      </c>
      <c r="G52" s="63">
        <v>0</v>
      </c>
      <c r="H52" s="63">
        <f t="shared" si="18"/>
        <v>0</v>
      </c>
      <c r="I52" s="63">
        <v>0</v>
      </c>
      <c r="J52" s="63">
        <v>0</v>
      </c>
      <c r="K52" s="63">
        <v>0</v>
      </c>
      <c r="L52" s="63">
        <v>0</v>
      </c>
      <c r="M52" s="63">
        <f t="shared" si="19"/>
        <v>0</v>
      </c>
      <c r="N52" s="63">
        <f t="shared" si="20"/>
        <v>0</v>
      </c>
      <c r="O52" s="63">
        <v>0</v>
      </c>
      <c r="P52" s="63">
        <v>0</v>
      </c>
      <c r="Q52" s="63">
        <f t="shared" si="21"/>
        <v>0</v>
      </c>
      <c r="R52" s="63">
        <v>0</v>
      </c>
      <c r="S52" s="63">
        <v>0</v>
      </c>
      <c r="T52" s="63">
        <v>0</v>
      </c>
      <c r="U52" s="63">
        <v>0</v>
      </c>
      <c r="V52" s="63">
        <f t="shared" si="22"/>
        <v>2</v>
      </c>
      <c r="W52" s="63">
        <f t="shared" si="23"/>
        <v>2</v>
      </c>
      <c r="X52" s="63">
        <f t="shared" si="24"/>
        <v>2</v>
      </c>
      <c r="Y52" s="63">
        <f t="shared" si="25"/>
        <v>0</v>
      </c>
      <c r="Z52" s="63">
        <f t="shared" si="26"/>
        <v>0</v>
      </c>
      <c r="AA52" s="63">
        <f t="shared" si="27"/>
        <v>0</v>
      </c>
      <c r="AB52" s="63">
        <f t="shared" si="28"/>
        <v>0</v>
      </c>
      <c r="AC52" s="63">
        <f t="shared" si="29"/>
        <v>0</v>
      </c>
      <c r="AD52" s="63">
        <f t="shared" si="30"/>
        <v>0</v>
      </c>
    </row>
    <row r="53" spans="1:30" s="10" customFormat="1" ht="13.5" customHeight="1">
      <c r="A53" s="60" t="s">
        <v>79</v>
      </c>
      <c r="B53" s="61" t="s">
        <v>135</v>
      </c>
      <c r="C53" s="62" t="s">
        <v>136</v>
      </c>
      <c r="D53" s="63">
        <f t="shared" si="16"/>
        <v>2</v>
      </c>
      <c r="E53" s="63">
        <f t="shared" si="17"/>
        <v>2</v>
      </c>
      <c r="F53" s="63">
        <v>2</v>
      </c>
      <c r="G53" s="63">
        <v>0</v>
      </c>
      <c r="H53" s="63">
        <f t="shared" si="18"/>
        <v>0</v>
      </c>
      <c r="I53" s="63">
        <v>0</v>
      </c>
      <c r="J53" s="63">
        <v>0</v>
      </c>
      <c r="K53" s="63">
        <v>0</v>
      </c>
      <c r="L53" s="63">
        <v>0</v>
      </c>
      <c r="M53" s="63">
        <f t="shared" si="19"/>
        <v>1</v>
      </c>
      <c r="N53" s="63">
        <f t="shared" si="20"/>
        <v>1</v>
      </c>
      <c r="O53" s="63">
        <v>1</v>
      </c>
      <c r="P53" s="63">
        <v>0</v>
      </c>
      <c r="Q53" s="63">
        <f t="shared" si="21"/>
        <v>0</v>
      </c>
      <c r="R53" s="63">
        <v>0</v>
      </c>
      <c r="S53" s="63">
        <v>0</v>
      </c>
      <c r="T53" s="63">
        <v>0</v>
      </c>
      <c r="U53" s="63">
        <v>0</v>
      </c>
      <c r="V53" s="63">
        <f t="shared" si="22"/>
        <v>3</v>
      </c>
      <c r="W53" s="63">
        <f t="shared" si="23"/>
        <v>3</v>
      </c>
      <c r="X53" s="63">
        <f t="shared" si="24"/>
        <v>3</v>
      </c>
      <c r="Y53" s="63">
        <f t="shared" si="25"/>
        <v>0</v>
      </c>
      <c r="Z53" s="63">
        <f t="shared" si="26"/>
        <v>0</v>
      </c>
      <c r="AA53" s="63">
        <f t="shared" si="27"/>
        <v>0</v>
      </c>
      <c r="AB53" s="63">
        <f t="shared" si="28"/>
        <v>0</v>
      </c>
      <c r="AC53" s="63">
        <f t="shared" si="29"/>
        <v>0</v>
      </c>
      <c r="AD53" s="63">
        <f t="shared" si="30"/>
        <v>0</v>
      </c>
    </row>
    <row r="54" spans="1:30" s="10" customFormat="1" ht="13.5" customHeight="1">
      <c r="A54" s="60" t="s">
        <v>79</v>
      </c>
      <c r="B54" s="61" t="s">
        <v>167</v>
      </c>
      <c r="C54" s="62" t="s">
        <v>168</v>
      </c>
      <c r="D54" s="63">
        <f t="shared" si="16"/>
        <v>3</v>
      </c>
      <c r="E54" s="63">
        <f t="shared" si="17"/>
        <v>3</v>
      </c>
      <c r="F54" s="63">
        <v>3</v>
      </c>
      <c r="G54" s="63">
        <v>0</v>
      </c>
      <c r="H54" s="63">
        <f t="shared" si="18"/>
        <v>0</v>
      </c>
      <c r="I54" s="63">
        <v>0</v>
      </c>
      <c r="J54" s="63">
        <v>0</v>
      </c>
      <c r="K54" s="63">
        <v>0</v>
      </c>
      <c r="L54" s="63">
        <v>0</v>
      </c>
      <c r="M54" s="63">
        <f t="shared" si="19"/>
        <v>1</v>
      </c>
      <c r="N54" s="63">
        <f t="shared" si="20"/>
        <v>1</v>
      </c>
      <c r="O54" s="63">
        <v>1</v>
      </c>
      <c r="P54" s="63">
        <v>0</v>
      </c>
      <c r="Q54" s="63">
        <f t="shared" si="21"/>
        <v>0</v>
      </c>
      <c r="R54" s="63">
        <v>0</v>
      </c>
      <c r="S54" s="63">
        <v>0</v>
      </c>
      <c r="T54" s="63">
        <v>0</v>
      </c>
      <c r="U54" s="63">
        <v>0</v>
      </c>
      <c r="V54" s="63">
        <f t="shared" si="22"/>
        <v>4</v>
      </c>
      <c r="W54" s="63">
        <f t="shared" si="23"/>
        <v>4</v>
      </c>
      <c r="X54" s="63">
        <f t="shared" si="24"/>
        <v>4</v>
      </c>
      <c r="Y54" s="63">
        <f t="shared" si="25"/>
        <v>0</v>
      </c>
      <c r="Z54" s="63">
        <f t="shared" si="26"/>
        <v>0</v>
      </c>
      <c r="AA54" s="63">
        <f t="shared" si="27"/>
        <v>0</v>
      </c>
      <c r="AB54" s="63">
        <f t="shared" si="28"/>
        <v>0</v>
      </c>
      <c r="AC54" s="63">
        <f t="shared" si="29"/>
        <v>0</v>
      </c>
      <c r="AD54" s="63">
        <f t="shared" si="30"/>
        <v>0</v>
      </c>
    </row>
    <row r="55" spans="1:30" s="10" customFormat="1" ht="13.5" customHeight="1">
      <c r="A55" s="60" t="s">
        <v>79</v>
      </c>
      <c r="B55" s="61" t="s">
        <v>131</v>
      </c>
      <c r="C55" s="62" t="s">
        <v>132</v>
      </c>
      <c r="D55" s="63">
        <f t="shared" si="16"/>
        <v>2</v>
      </c>
      <c r="E55" s="63">
        <f t="shared" si="17"/>
        <v>2</v>
      </c>
      <c r="F55" s="63">
        <v>2</v>
      </c>
      <c r="G55" s="63">
        <v>0</v>
      </c>
      <c r="H55" s="63">
        <f t="shared" si="18"/>
        <v>0</v>
      </c>
      <c r="I55" s="63">
        <v>0</v>
      </c>
      <c r="J55" s="63">
        <v>0</v>
      </c>
      <c r="K55" s="63">
        <v>0</v>
      </c>
      <c r="L55" s="63">
        <v>0</v>
      </c>
      <c r="M55" s="63">
        <f t="shared" si="19"/>
        <v>2</v>
      </c>
      <c r="N55" s="63">
        <f t="shared" si="20"/>
        <v>2</v>
      </c>
      <c r="O55" s="63">
        <v>2</v>
      </c>
      <c r="P55" s="63">
        <v>0</v>
      </c>
      <c r="Q55" s="63">
        <f t="shared" si="21"/>
        <v>0</v>
      </c>
      <c r="R55" s="63">
        <v>0</v>
      </c>
      <c r="S55" s="63">
        <v>0</v>
      </c>
      <c r="T55" s="63">
        <v>0</v>
      </c>
      <c r="U55" s="63">
        <v>0</v>
      </c>
      <c r="V55" s="63">
        <f t="shared" si="22"/>
        <v>4</v>
      </c>
      <c r="W55" s="63">
        <f t="shared" si="23"/>
        <v>4</v>
      </c>
      <c r="X55" s="63">
        <f t="shared" si="24"/>
        <v>4</v>
      </c>
      <c r="Y55" s="63">
        <f t="shared" si="25"/>
        <v>0</v>
      </c>
      <c r="Z55" s="63">
        <f t="shared" si="26"/>
        <v>0</v>
      </c>
      <c r="AA55" s="63">
        <f t="shared" si="27"/>
        <v>0</v>
      </c>
      <c r="AB55" s="63">
        <f t="shared" si="28"/>
        <v>0</v>
      </c>
      <c r="AC55" s="63">
        <f t="shared" si="29"/>
        <v>0</v>
      </c>
      <c r="AD55" s="63">
        <f t="shared" si="30"/>
        <v>0</v>
      </c>
    </row>
    <row r="56" spans="1:30" s="10" customFormat="1" ht="13.5" customHeight="1">
      <c r="A56" s="60" t="s">
        <v>79</v>
      </c>
      <c r="B56" s="61" t="s">
        <v>99</v>
      </c>
      <c r="C56" s="62" t="s">
        <v>100</v>
      </c>
      <c r="D56" s="63">
        <f t="shared" si="16"/>
        <v>2</v>
      </c>
      <c r="E56" s="63">
        <f t="shared" si="17"/>
        <v>2</v>
      </c>
      <c r="F56" s="63">
        <v>2</v>
      </c>
      <c r="G56" s="63">
        <v>0</v>
      </c>
      <c r="H56" s="63">
        <f t="shared" si="18"/>
        <v>0</v>
      </c>
      <c r="I56" s="63">
        <v>0</v>
      </c>
      <c r="J56" s="63">
        <v>0</v>
      </c>
      <c r="K56" s="63">
        <v>0</v>
      </c>
      <c r="L56" s="63">
        <v>0</v>
      </c>
      <c r="M56" s="63">
        <f t="shared" si="19"/>
        <v>1</v>
      </c>
      <c r="N56" s="63">
        <f t="shared" si="20"/>
        <v>1</v>
      </c>
      <c r="O56" s="63">
        <v>1</v>
      </c>
      <c r="P56" s="63">
        <v>0</v>
      </c>
      <c r="Q56" s="63">
        <f t="shared" si="21"/>
        <v>0</v>
      </c>
      <c r="R56" s="63">
        <v>0</v>
      </c>
      <c r="S56" s="63">
        <v>0</v>
      </c>
      <c r="T56" s="63">
        <v>0</v>
      </c>
      <c r="U56" s="63">
        <v>0</v>
      </c>
      <c r="V56" s="63">
        <f t="shared" si="22"/>
        <v>3</v>
      </c>
      <c r="W56" s="63">
        <f t="shared" si="23"/>
        <v>3</v>
      </c>
      <c r="X56" s="63">
        <f t="shared" si="24"/>
        <v>3</v>
      </c>
      <c r="Y56" s="63">
        <f t="shared" si="25"/>
        <v>0</v>
      </c>
      <c r="Z56" s="63">
        <f t="shared" si="26"/>
        <v>0</v>
      </c>
      <c r="AA56" s="63">
        <f t="shared" si="27"/>
        <v>0</v>
      </c>
      <c r="AB56" s="63">
        <f t="shared" si="28"/>
        <v>0</v>
      </c>
      <c r="AC56" s="63">
        <f t="shared" si="29"/>
        <v>0</v>
      </c>
      <c r="AD56" s="63">
        <f t="shared" si="30"/>
        <v>0</v>
      </c>
    </row>
    <row r="57" spans="1:30" s="10" customFormat="1" ht="13.5" customHeight="1">
      <c r="A57" s="60" t="s">
        <v>79</v>
      </c>
      <c r="B57" s="61" t="s">
        <v>119</v>
      </c>
      <c r="C57" s="62" t="s">
        <v>120</v>
      </c>
      <c r="D57" s="63">
        <f t="shared" si="16"/>
        <v>4</v>
      </c>
      <c r="E57" s="63">
        <f t="shared" si="17"/>
        <v>4</v>
      </c>
      <c r="F57" s="63">
        <v>4</v>
      </c>
      <c r="G57" s="63">
        <v>0</v>
      </c>
      <c r="H57" s="63">
        <f t="shared" si="18"/>
        <v>0</v>
      </c>
      <c r="I57" s="63">
        <v>0</v>
      </c>
      <c r="J57" s="63">
        <v>0</v>
      </c>
      <c r="K57" s="63">
        <v>0</v>
      </c>
      <c r="L57" s="63">
        <v>0</v>
      </c>
      <c r="M57" s="63">
        <f t="shared" si="19"/>
        <v>2</v>
      </c>
      <c r="N57" s="63">
        <f t="shared" si="20"/>
        <v>2</v>
      </c>
      <c r="O57" s="63">
        <v>2</v>
      </c>
      <c r="P57" s="63">
        <v>0</v>
      </c>
      <c r="Q57" s="63">
        <f t="shared" si="21"/>
        <v>0</v>
      </c>
      <c r="R57" s="63">
        <v>0</v>
      </c>
      <c r="S57" s="63">
        <v>0</v>
      </c>
      <c r="T57" s="63">
        <v>0</v>
      </c>
      <c r="U57" s="63">
        <v>0</v>
      </c>
      <c r="V57" s="63">
        <f t="shared" si="22"/>
        <v>6</v>
      </c>
      <c r="W57" s="63">
        <f t="shared" si="23"/>
        <v>6</v>
      </c>
      <c r="X57" s="63">
        <f t="shared" si="24"/>
        <v>6</v>
      </c>
      <c r="Y57" s="63">
        <f t="shared" si="25"/>
        <v>0</v>
      </c>
      <c r="Z57" s="63">
        <f t="shared" si="26"/>
        <v>0</v>
      </c>
      <c r="AA57" s="63">
        <f t="shared" si="27"/>
        <v>0</v>
      </c>
      <c r="AB57" s="63">
        <f t="shared" si="28"/>
        <v>0</v>
      </c>
      <c r="AC57" s="63">
        <f t="shared" si="29"/>
        <v>0</v>
      </c>
      <c r="AD57" s="63">
        <f t="shared" si="30"/>
        <v>0</v>
      </c>
    </row>
    <row r="58" spans="1:30" s="10" customFormat="1" ht="13.5" customHeight="1">
      <c r="A58" s="60" t="s">
        <v>79</v>
      </c>
      <c r="B58" s="61" t="s">
        <v>93</v>
      </c>
      <c r="C58" s="62" t="s">
        <v>94</v>
      </c>
      <c r="D58" s="63">
        <f t="shared" si="16"/>
        <v>3</v>
      </c>
      <c r="E58" s="63">
        <f t="shared" si="17"/>
        <v>3</v>
      </c>
      <c r="F58" s="63">
        <v>3</v>
      </c>
      <c r="G58" s="63">
        <v>0</v>
      </c>
      <c r="H58" s="63">
        <f t="shared" si="18"/>
        <v>0</v>
      </c>
      <c r="I58" s="63">
        <v>0</v>
      </c>
      <c r="J58" s="63">
        <v>0</v>
      </c>
      <c r="K58" s="63">
        <v>0</v>
      </c>
      <c r="L58" s="63">
        <v>0</v>
      </c>
      <c r="M58" s="63">
        <f t="shared" si="19"/>
        <v>0</v>
      </c>
      <c r="N58" s="63">
        <f t="shared" si="20"/>
        <v>0</v>
      </c>
      <c r="O58" s="63">
        <v>0</v>
      </c>
      <c r="P58" s="63">
        <v>0</v>
      </c>
      <c r="Q58" s="63">
        <f t="shared" si="21"/>
        <v>0</v>
      </c>
      <c r="R58" s="63">
        <v>0</v>
      </c>
      <c r="S58" s="63">
        <v>0</v>
      </c>
      <c r="T58" s="63">
        <v>0</v>
      </c>
      <c r="U58" s="63">
        <v>0</v>
      </c>
      <c r="V58" s="63">
        <f t="shared" si="22"/>
        <v>3</v>
      </c>
      <c r="W58" s="63">
        <f t="shared" si="23"/>
        <v>3</v>
      </c>
      <c r="X58" s="63">
        <f t="shared" si="24"/>
        <v>3</v>
      </c>
      <c r="Y58" s="63">
        <f t="shared" si="25"/>
        <v>0</v>
      </c>
      <c r="Z58" s="63">
        <f t="shared" si="26"/>
        <v>0</v>
      </c>
      <c r="AA58" s="63">
        <f t="shared" si="27"/>
        <v>0</v>
      </c>
      <c r="AB58" s="63">
        <f t="shared" si="28"/>
        <v>0</v>
      </c>
      <c r="AC58" s="63">
        <f t="shared" si="29"/>
        <v>0</v>
      </c>
      <c r="AD58" s="63">
        <f t="shared" si="30"/>
        <v>0</v>
      </c>
    </row>
    <row r="59" spans="1:30" s="10" customFormat="1" ht="13.5" customHeight="1">
      <c r="A59" s="60" t="s">
        <v>79</v>
      </c>
      <c r="B59" s="61" t="s">
        <v>117</v>
      </c>
      <c r="C59" s="62" t="s">
        <v>118</v>
      </c>
      <c r="D59" s="63">
        <f t="shared" si="16"/>
        <v>1</v>
      </c>
      <c r="E59" s="63">
        <f t="shared" si="17"/>
        <v>1</v>
      </c>
      <c r="F59" s="63">
        <v>1</v>
      </c>
      <c r="G59" s="63">
        <v>0</v>
      </c>
      <c r="H59" s="63">
        <f t="shared" si="18"/>
        <v>0</v>
      </c>
      <c r="I59" s="63">
        <v>0</v>
      </c>
      <c r="J59" s="63">
        <v>0</v>
      </c>
      <c r="K59" s="63">
        <v>0</v>
      </c>
      <c r="L59" s="63">
        <v>0</v>
      </c>
      <c r="M59" s="63">
        <f t="shared" si="19"/>
        <v>0</v>
      </c>
      <c r="N59" s="63">
        <f t="shared" si="20"/>
        <v>0</v>
      </c>
      <c r="O59" s="63">
        <v>0</v>
      </c>
      <c r="P59" s="63">
        <v>0</v>
      </c>
      <c r="Q59" s="63">
        <f t="shared" si="21"/>
        <v>0</v>
      </c>
      <c r="R59" s="63">
        <v>0</v>
      </c>
      <c r="S59" s="63">
        <v>0</v>
      </c>
      <c r="T59" s="63">
        <v>0</v>
      </c>
      <c r="U59" s="63">
        <v>0</v>
      </c>
      <c r="V59" s="63">
        <f t="shared" si="22"/>
        <v>1</v>
      </c>
      <c r="W59" s="63">
        <f t="shared" si="23"/>
        <v>1</v>
      </c>
      <c r="X59" s="63">
        <f t="shared" si="24"/>
        <v>1</v>
      </c>
      <c r="Y59" s="63">
        <f t="shared" si="25"/>
        <v>0</v>
      </c>
      <c r="Z59" s="63">
        <f t="shared" si="26"/>
        <v>0</v>
      </c>
      <c r="AA59" s="63">
        <f t="shared" si="27"/>
        <v>0</v>
      </c>
      <c r="AB59" s="63">
        <f t="shared" si="28"/>
        <v>0</v>
      </c>
      <c r="AC59" s="63">
        <f t="shared" si="29"/>
        <v>0</v>
      </c>
      <c r="AD59" s="63">
        <f t="shared" si="30"/>
        <v>0</v>
      </c>
    </row>
    <row r="60" spans="1:30" s="10" customFormat="1" ht="13.5" customHeight="1">
      <c r="A60" s="60" t="s">
        <v>79</v>
      </c>
      <c r="B60" s="61" t="s">
        <v>89</v>
      </c>
      <c r="C60" s="62" t="s">
        <v>90</v>
      </c>
      <c r="D60" s="63">
        <f t="shared" si="16"/>
        <v>1</v>
      </c>
      <c r="E60" s="63">
        <f t="shared" si="17"/>
        <v>1</v>
      </c>
      <c r="F60" s="63">
        <v>1</v>
      </c>
      <c r="G60" s="63">
        <v>0</v>
      </c>
      <c r="H60" s="63">
        <f t="shared" si="18"/>
        <v>0</v>
      </c>
      <c r="I60" s="63">
        <v>0</v>
      </c>
      <c r="J60" s="63">
        <v>0</v>
      </c>
      <c r="K60" s="63">
        <v>0</v>
      </c>
      <c r="L60" s="63">
        <v>0</v>
      </c>
      <c r="M60" s="63">
        <f t="shared" si="19"/>
        <v>0</v>
      </c>
      <c r="N60" s="63">
        <f t="shared" si="20"/>
        <v>0</v>
      </c>
      <c r="O60" s="63">
        <v>0</v>
      </c>
      <c r="P60" s="63">
        <v>0</v>
      </c>
      <c r="Q60" s="63">
        <f t="shared" si="21"/>
        <v>0</v>
      </c>
      <c r="R60" s="63">
        <v>0</v>
      </c>
      <c r="S60" s="63">
        <v>0</v>
      </c>
      <c r="T60" s="63">
        <v>0</v>
      </c>
      <c r="U60" s="63">
        <v>0</v>
      </c>
      <c r="V60" s="63">
        <f t="shared" si="22"/>
        <v>1</v>
      </c>
      <c r="W60" s="63">
        <f t="shared" si="23"/>
        <v>1</v>
      </c>
      <c r="X60" s="63">
        <f t="shared" si="24"/>
        <v>1</v>
      </c>
      <c r="Y60" s="63">
        <f t="shared" si="25"/>
        <v>0</v>
      </c>
      <c r="Z60" s="63">
        <f t="shared" si="26"/>
        <v>0</v>
      </c>
      <c r="AA60" s="63">
        <f t="shared" si="27"/>
        <v>0</v>
      </c>
      <c r="AB60" s="63">
        <f t="shared" si="28"/>
        <v>0</v>
      </c>
      <c r="AC60" s="63">
        <f t="shared" si="29"/>
        <v>0</v>
      </c>
      <c r="AD60" s="63">
        <f t="shared" si="30"/>
        <v>0</v>
      </c>
    </row>
    <row r="61" spans="1:30" s="10" customFormat="1" ht="13.5" customHeight="1">
      <c r="A61" s="60" t="s">
        <v>79</v>
      </c>
      <c r="B61" s="61" t="s">
        <v>125</v>
      </c>
      <c r="C61" s="62" t="s">
        <v>126</v>
      </c>
      <c r="D61" s="63">
        <f t="shared" si="16"/>
        <v>0</v>
      </c>
      <c r="E61" s="63">
        <f t="shared" si="17"/>
        <v>0</v>
      </c>
      <c r="F61" s="63">
        <v>0</v>
      </c>
      <c r="G61" s="63">
        <v>0</v>
      </c>
      <c r="H61" s="63">
        <f t="shared" si="18"/>
        <v>0</v>
      </c>
      <c r="I61" s="63">
        <v>0</v>
      </c>
      <c r="J61" s="63">
        <v>0</v>
      </c>
      <c r="K61" s="63">
        <v>0</v>
      </c>
      <c r="L61" s="63">
        <v>0</v>
      </c>
      <c r="M61" s="63">
        <f t="shared" si="19"/>
        <v>0</v>
      </c>
      <c r="N61" s="63">
        <f t="shared" si="20"/>
        <v>0</v>
      </c>
      <c r="O61" s="63">
        <v>0</v>
      </c>
      <c r="P61" s="63">
        <v>0</v>
      </c>
      <c r="Q61" s="63">
        <f t="shared" si="21"/>
        <v>0</v>
      </c>
      <c r="R61" s="63">
        <v>0</v>
      </c>
      <c r="S61" s="63">
        <v>0</v>
      </c>
      <c r="T61" s="63">
        <v>0</v>
      </c>
      <c r="U61" s="63">
        <v>0</v>
      </c>
      <c r="V61" s="63">
        <f t="shared" si="22"/>
        <v>0</v>
      </c>
      <c r="W61" s="63">
        <f t="shared" si="23"/>
        <v>0</v>
      </c>
      <c r="X61" s="63">
        <f t="shared" si="24"/>
        <v>0</v>
      </c>
      <c r="Y61" s="63">
        <f t="shared" si="25"/>
        <v>0</v>
      </c>
      <c r="Z61" s="63">
        <f t="shared" si="26"/>
        <v>0</v>
      </c>
      <c r="AA61" s="63">
        <f t="shared" si="27"/>
        <v>0</v>
      </c>
      <c r="AB61" s="63">
        <f t="shared" si="28"/>
        <v>0</v>
      </c>
      <c r="AC61" s="63">
        <f t="shared" si="29"/>
        <v>0</v>
      </c>
      <c r="AD61" s="63">
        <f t="shared" si="30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60" man="1"/>
    <brk id="21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29" sqref="A29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愛知県</v>
      </c>
      <c r="B7" s="70" t="str">
        <f>'組合状況'!B7</f>
        <v>23000</v>
      </c>
      <c r="C7" s="69" t="s">
        <v>53</v>
      </c>
      <c r="D7" s="71">
        <f aca="true" t="shared" si="0" ref="D7:D26">SUM(E7,+H7)</f>
        <v>240</v>
      </c>
      <c r="E7" s="71">
        <f aca="true" t="shared" si="1" ref="E7:E26">SUM(F7:G7)</f>
        <v>165</v>
      </c>
      <c r="F7" s="71">
        <f>SUM(F$8:F$26)</f>
        <v>81</v>
      </c>
      <c r="G7" s="71">
        <f>SUM(G$8:G$26)</f>
        <v>84</v>
      </c>
      <c r="H7" s="71">
        <f aca="true" t="shared" si="2" ref="H7:H26">SUM(I7:L7)</f>
        <v>75</v>
      </c>
      <c r="I7" s="71">
        <f>SUM(I$8:I$26)</f>
        <v>0</v>
      </c>
      <c r="J7" s="71">
        <f>SUM(J$8:J$26)</f>
        <v>69</v>
      </c>
      <c r="K7" s="71">
        <f>SUM(K$8:K$26)</f>
        <v>2</v>
      </c>
      <c r="L7" s="71">
        <f>SUM(L$8:L$26)</f>
        <v>4</v>
      </c>
      <c r="M7" s="71">
        <f aca="true" t="shared" si="3" ref="M7:M26">SUM(N7,+Q7)</f>
        <v>67</v>
      </c>
      <c r="N7" s="71">
        <f aca="true" t="shared" si="4" ref="N7:N26">SUM(O7:P7)</f>
        <v>53</v>
      </c>
      <c r="O7" s="71">
        <f>SUM(O$8:O$26)</f>
        <v>34</v>
      </c>
      <c r="P7" s="71">
        <f>SUM(P$8:P$26)</f>
        <v>19</v>
      </c>
      <c r="Q7" s="71">
        <f aca="true" t="shared" si="5" ref="Q7:Q26">SUM(R7:U7)</f>
        <v>14</v>
      </c>
      <c r="R7" s="71">
        <f>SUM(R$8:R$26)</f>
        <v>0</v>
      </c>
      <c r="S7" s="71">
        <f>SUM(S$8:S$26)</f>
        <v>13</v>
      </c>
      <c r="T7" s="71">
        <f>SUM(T$8:T$26)</f>
        <v>1</v>
      </c>
      <c r="U7" s="71">
        <f>SUM(U$8:U$26)</f>
        <v>0</v>
      </c>
      <c r="V7" s="71">
        <f aca="true" t="shared" si="6" ref="V7:AD7">SUM(D7,+M7)</f>
        <v>307</v>
      </c>
      <c r="W7" s="71">
        <f t="shared" si="6"/>
        <v>218</v>
      </c>
      <c r="X7" s="71">
        <f t="shared" si="6"/>
        <v>115</v>
      </c>
      <c r="Y7" s="71">
        <f t="shared" si="6"/>
        <v>103</v>
      </c>
      <c r="Z7" s="71">
        <f t="shared" si="6"/>
        <v>89</v>
      </c>
      <c r="AA7" s="71">
        <f t="shared" si="6"/>
        <v>0</v>
      </c>
      <c r="AB7" s="71">
        <f t="shared" si="6"/>
        <v>82</v>
      </c>
      <c r="AC7" s="71">
        <f t="shared" si="6"/>
        <v>3</v>
      </c>
      <c r="AD7" s="71">
        <f t="shared" si="6"/>
        <v>4</v>
      </c>
    </row>
    <row r="8" spans="1:30" s="53" customFormat="1" ht="13.5" customHeight="1">
      <c r="A8" s="65" t="s">
        <v>79</v>
      </c>
      <c r="B8" s="66" t="s">
        <v>210</v>
      </c>
      <c r="C8" s="64" t="s">
        <v>211</v>
      </c>
      <c r="D8" s="67">
        <f t="shared" si="0"/>
        <v>0</v>
      </c>
      <c r="E8" s="67">
        <f t="shared" si="1"/>
        <v>0</v>
      </c>
      <c r="F8" s="67">
        <v>0</v>
      </c>
      <c r="G8" s="67">
        <v>0</v>
      </c>
      <c r="H8" s="67">
        <f t="shared" si="2"/>
        <v>0</v>
      </c>
      <c r="I8" s="67">
        <v>0</v>
      </c>
      <c r="J8" s="67">
        <v>0</v>
      </c>
      <c r="K8" s="67">
        <v>0</v>
      </c>
      <c r="L8" s="67">
        <v>0</v>
      </c>
      <c r="M8" s="67">
        <f t="shared" si="3"/>
        <v>10</v>
      </c>
      <c r="N8" s="67">
        <f t="shared" si="4"/>
        <v>10</v>
      </c>
      <c r="O8" s="67">
        <v>4</v>
      </c>
      <c r="P8" s="67">
        <v>6</v>
      </c>
      <c r="Q8" s="67">
        <f t="shared" si="5"/>
        <v>0</v>
      </c>
      <c r="R8" s="67">
        <v>0</v>
      </c>
      <c r="S8" s="67">
        <v>0</v>
      </c>
      <c r="T8" s="67">
        <v>0</v>
      </c>
      <c r="U8" s="67">
        <v>0</v>
      </c>
      <c r="V8" s="67">
        <f aca="true" t="shared" si="7" ref="V8:V26">SUM(D8,+M8)</f>
        <v>10</v>
      </c>
      <c r="W8" s="67">
        <f aca="true" t="shared" si="8" ref="W8:W26">SUM(E8,+N8)</f>
        <v>10</v>
      </c>
      <c r="X8" s="67">
        <f aca="true" t="shared" si="9" ref="X8:X26">SUM(F8,+O8)</f>
        <v>4</v>
      </c>
      <c r="Y8" s="67">
        <f aca="true" t="shared" si="10" ref="Y8:Y26">SUM(G8,+P8)</f>
        <v>6</v>
      </c>
      <c r="Z8" s="67">
        <f aca="true" t="shared" si="11" ref="Z8:Z26">SUM(H8,+Q8)</f>
        <v>0</v>
      </c>
      <c r="AA8" s="67">
        <f aca="true" t="shared" si="12" ref="AA8:AA26">SUM(I8,+R8)</f>
        <v>0</v>
      </c>
      <c r="AB8" s="67">
        <f aca="true" t="shared" si="13" ref="AB8:AB26">SUM(J8,+S8)</f>
        <v>0</v>
      </c>
      <c r="AC8" s="67">
        <f aca="true" t="shared" si="14" ref="AC8:AC26">SUM(K8,+T8)</f>
        <v>0</v>
      </c>
      <c r="AD8" s="67">
        <f aca="true" t="shared" si="15" ref="AD8:AD26">SUM(L8,+U8)</f>
        <v>0</v>
      </c>
    </row>
    <row r="9" spans="1:30" s="53" customFormat="1" ht="13.5" customHeight="1">
      <c r="A9" s="65" t="s">
        <v>79</v>
      </c>
      <c r="B9" s="66" t="s">
        <v>225</v>
      </c>
      <c r="C9" s="64" t="s">
        <v>226</v>
      </c>
      <c r="D9" s="67">
        <f t="shared" si="0"/>
        <v>0</v>
      </c>
      <c r="E9" s="67">
        <f t="shared" si="1"/>
        <v>0</v>
      </c>
      <c r="F9" s="67">
        <v>0</v>
      </c>
      <c r="G9" s="67">
        <v>0</v>
      </c>
      <c r="H9" s="67">
        <f t="shared" si="2"/>
        <v>0</v>
      </c>
      <c r="I9" s="67">
        <v>0</v>
      </c>
      <c r="J9" s="67">
        <v>0</v>
      </c>
      <c r="K9" s="67">
        <v>0</v>
      </c>
      <c r="L9" s="67">
        <v>0</v>
      </c>
      <c r="M9" s="67">
        <f t="shared" si="3"/>
        <v>7</v>
      </c>
      <c r="N9" s="67">
        <f t="shared" si="4"/>
        <v>7</v>
      </c>
      <c r="O9" s="67">
        <v>5</v>
      </c>
      <c r="P9" s="67">
        <v>2</v>
      </c>
      <c r="Q9" s="67">
        <f t="shared" si="5"/>
        <v>0</v>
      </c>
      <c r="R9" s="67">
        <v>0</v>
      </c>
      <c r="S9" s="67">
        <v>0</v>
      </c>
      <c r="T9" s="67">
        <v>0</v>
      </c>
      <c r="U9" s="67">
        <v>0</v>
      </c>
      <c r="V9" s="67">
        <f t="shared" si="7"/>
        <v>7</v>
      </c>
      <c r="W9" s="67">
        <f t="shared" si="8"/>
        <v>7</v>
      </c>
      <c r="X9" s="67">
        <f t="shared" si="9"/>
        <v>5</v>
      </c>
      <c r="Y9" s="67">
        <f t="shared" si="10"/>
        <v>2</v>
      </c>
      <c r="Z9" s="67">
        <f t="shared" si="11"/>
        <v>0</v>
      </c>
      <c r="AA9" s="67">
        <f t="shared" si="12"/>
        <v>0</v>
      </c>
      <c r="AB9" s="67">
        <f t="shared" si="13"/>
        <v>0</v>
      </c>
      <c r="AC9" s="67">
        <f t="shared" si="14"/>
        <v>0</v>
      </c>
      <c r="AD9" s="67">
        <f t="shared" si="15"/>
        <v>0</v>
      </c>
    </row>
    <row r="10" spans="1:30" s="53" customFormat="1" ht="13.5" customHeight="1">
      <c r="A10" s="65" t="s">
        <v>79</v>
      </c>
      <c r="B10" s="66" t="s">
        <v>231</v>
      </c>
      <c r="C10" s="64" t="s">
        <v>232</v>
      </c>
      <c r="D10" s="67">
        <f t="shared" si="0"/>
        <v>15</v>
      </c>
      <c r="E10" s="67">
        <f t="shared" si="1"/>
        <v>10</v>
      </c>
      <c r="F10" s="67">
        <v>5</v>
      </c>
      <c r="G10" s="67">
        <v>5</v>
      </c>
      <c r="H10" s="67">
        <f t="shared" si="2"/>
        <v>5</v>
      </c>
      <c r="I10" s="67">
        <v>0</v>
      </c>
      <c r="J10" s="67">
        <v>5</v>
      </c>
      <c r="K10" s="67">
        <v>0</v>
      </c>
      <c r="L10" s="67">
        <v>0</v>
      </c>
      <c r="M10" s="67">
        <f t="shared" si="3"/>
        <v>5</v>
      </c>
      <c r="N10" s="67">
        <f t="shared" si="4"/>
        <v>3</v>
      </c>
      <c r="O10" s="67">
        <v>2</v>
      </c>
      <c r="P10" s="67">
        <v>1</v>
      </c>
      <c r="Q10" s="67">
        <f t="shared" si="5"/>
        <v>2</v>
      </c>
      <c r="R10" s="67">
        <v>0</v>
      </c>
      <c r="S10" s="67">
        <v>1</v>
      </c>
      <c r="T10" s="67">
        <v>1</v>
      </c>
      <c r="U10" s="67">
        <v>0</v>
      </c>
      <c r="V10" s="67">
        <f t="shared" si="7"/>
        <v>20</v>
      </c>
      <c r="W10" s="67">
        <f t="shared" si="8"/>
        <v>13</v>
      </c>
      <c r="X10" s="67">
        <f t="shared" si="9"/>
        <v>7</v>
      </c>
      <c r="Y10" s="67">
        <f t="shared" si="10"/>
        <v>6</v>
      </c>
      <c r="Z10" s="67">
        <f t="shared" si="11"/>
        <v>7</v>
      </c>
      <c r="AA10" s="67">
        <f t="shared" si="12"/>
        <v>0</v>
      </c>
      <c r="AB10" s="67">
        <f t="shared" si="13"/>
        <v>6</v>
      </c>
      <c r="AC10" s="67">
        <f t="shared" si="14"/>
        <v>1</v>
      </c>
      <c r="AD10" s="67">
        <f t="shared" si="15"/>
        <v>0</v>
      </c>
    </row>
    <row r="11" spans="1:30" s="53" customFormat="1" ht="13.5" customHeight="1">
      <c r="A11" s="65" t="s">
        <v>79</v>
      </c>
      <c r="B11" s="66" t="s">
        <v>206</v>
      </c>
      <c r="C11" s="64" t="s">
        <v>207</v>
      </c>
      <c r="D11" s="67">
        <f t="shared" si="0"/>
        <v>17</v>
      </c>
      <c r="E11" s="67">
        <f t="shared" si="1"/>
        <v>17</v>
      </c>
      <c r="F11" s="67">
        <v>6</v>
      </c>
      <c r="G11" s="67">
        <v>11</v>
      </c>
      <c r="H11" s="67">
        <f t="shared" si="2"/>
        <v>0</v>
      </c>
      <c r="I11" s="67">
        <v>0</v>
      </c>
      <c r="J11" s="67">
        <v>0</v>
      </c>
      <c r="K11" s="67">
        <v>0</v>
      </c>
      <c r="L11" s="67">
        <v>0</v>
      </c>
      <c r="M11" s="67">
        <f t="shared" si="3"/>
        <v>0</v>
      </c>
      <c r="N11" s="67">
        <f t="shared" si="4"/>
        <v>0</v>
      </c>
      <c r="O11" s="67">
        <v>0</v>
      </c>
      <c r="P11" s="67">
        <v>0</v>
      </c>
      <c r="Q11" s="67">
        <f t="shared" si="5"/>
        <v>0</v>
      </c>
      <c r="R11" s="67">
        <v>0</v>
      </c>
      <c r="S11" s="67">
        <v>0</v>
      </c>
      <c r="T11" s="67">
        <v>0</v>
      </c>
      <c r="U11" s="67">
        <v>0</v>
      </c>
      <c r="V11" s="67">
        <f t="shared" si="7"/>
        <v>17</v>
      </c>
      <c r="W11" s="67">
        <f t="shared" si="8"/>
        <v>17</v>
      </c>
      <c r="X11" s="67">
        <f t="shared" si="9"/>
        <v>6</v>
      </c>
      <c r="Y11" s="67">
        <f t="shared" si="10"/>
        <v>11</v>
      </c>
      <c r="Z11" s="67">
        <f t="shared" si="11"/>
        <v>0</v>
      </c>
      <c r="AA11" s="67">
        <f t="shared" si="12"/>
        <v>0</v>
      </c>
      <c r="AB11" s="67">
        <f t="shared" si="13"/>
        <v>0</v>
      </c>
      <c r="AC11" s="67">
        <f t="shared" si="14"/>
        <v>0</v>
      </c>
      <c r="AD11" s="67">
        <f t="shared" si="15"/>
        <v>0</v>
      </c>
    </row>
    <row r="12" spans="1:30" s="53" customFormat="1" ht="13.5" customHeight="1">
      <c r="A12" s="65" t="s">
        <v>79</v>
      </c>
      <c r="B12" s="66" t="s">
        <v>212</v>
      </c>
      <c r="C12" s="64" t="s">
        <v>213</v>
      </c>
      <c r="D12" s="67">
        <f t="shared" si="0"/>
        <v>4</v>
      </c>
      <c r="E12" s="67">
        <f t="shared" si="1"/>
        <v>4</v>
      </c>
      <c r="F12" s="67">
        <v>3</v>
      </c>
      <c r="G12" s="67">
        <v>1</v>
      </c>
      <c r="H12" s="67">
        <f t="shared" si="2"/>
        <v>0</v>
      </c>
      <c r="I12" s="67">
        <v>0</v>
      </c>
      <c r="J12" s="67">
        <v>0</v>
      </c>
      <c r="K12" s="67">
        <v>0</v>
      </c>
      <c r="L12" s="67">
        <v>0</v>
      </c>
      <c r="M12" s="67">
        <f t="shared" si="3"/>
        <v>0</v>
      </c>
      <c r="N12" s="67">
        <f t="shared" si="4"/>
        <v>0</v>
      </c>
      <c r="O12" s="67">
        <v>0</v>
      </c>
      <c r="P12" s="67">
        <v>0</v>
      </c>
      <c r="Q12" s="67">
        <f t="shared" si="5"/>
        <v>0</v>
      </c>
      <c r="R12" s="67">
        <v>0</v>
      </c>
      <c r="S12" s="67">
        <v>0</v>
      </c>
      <c r="T12" s="67">
        <v>0</v>
      </c>
      <c r="U12" s="67">
        <v>0</v>
      </c>
      <c r="V12" s="67">
        <f t="shared" si="7"/>
        <v>4</v>
      </c>
      <c r="W12" s="67">
        <f t="shared" si="8"/>
        <v>4</v>
      </c>
      <c r="X12" s="67">
        <f t="shared" si="9"/>
        <v>3</v>
      </c>
      <c r="Y12" s="67">
        <f t="shared" si="10"/>
        <v>1</v>
      </c>
      <c r="Z12" s="67">
        <f t="shared" si="11"/>
        <v>0</v>
      </c>
      <c r="AA12" s="67">
        <f t="shared" si="12"/>
        <v>0</v>
      </c>
      <c r="AB12" s="67">
        <f t="shared" si="13"/>
        <v>0</v>
      </c>
      <c r="AC12" s="67">
        <f t="shared" si="14"/>
        <v>0</v>
      </c>
      <c r="AD12" s="67">
        <f t="shared" si="15"/>
        <v>0</v>
      </c>
    </row>
    <row r="13" spans="1:30" s="53" customFormat="1" ht="13.5" customHeight="1">
      <c r="A13" s="65" t="s">
        <v>79</v>
      </c>
      <c r="B13" s="66" t="s">
        <v>214</v>
      </c>
      <c r="C13" s="64" t="s">
        <v>215</v>
      </c>
      <c r="D13" s="67">
        <f t="shared" si="0"/>
        <v>0</v>
      </c>
      <c r="E13" s="67">
        <f t="shared" si="1"/>
        <v>0</v>
      </c>
      <c r="F13" s="67">
        <v>0</v>
      </c>
      <c r="G13" s="67">
        <v>0</v>
      </c>
      <c r="H13" s="67">
        <f t="shared" si="2"/>
        <v>0</v>
      </c>
      <c r="I13" s="67">
        <v>0</v>
      </c>
      <c r="J13" s="67">
        <v>0</v>
      </c>
      <c r="K13" s="67">
        <v>0</v>
      </c>
      <c r="L13" s="67">
        <v>0</v>
      </c>
      <c r="M13" s="67">
        <f t="shared" si="3"/>
        <v>1</v>
      </c>
      <c r="N13" s="67">
        <f t="shared" si="4"/>
        <v>0</v>
      </c>
      <c r="O13" s="67">
        <v>0</v>
      </c>
      <c r="P13" s="67">
        <v>0</v>
      </c>
      <c r="Q13" s="67">
        <f t="shared" si="5"/>
        <v>1</v>
      </c>
      <c r="R13" s="67">
        <v>0</v>
      </c>
      <c r="S13" s="67">
        <v>1</v>
      </c>
      <c r="T13" s="67">
        <v>0</v>
      </c>
      <c r="U13" s="67">
        <v>0</v>
      </c>
      <c r="V13" s="67">
        <f t="shared" si="7"/>
        <v>1</v>
      </c>
      <c r="W13" s="67">
        <f t="shared" si="8"/>
        <v>0</v>
      </c>
      <c r="X13" s="67">
        <f t="shared" si="9"/>
        <v>0</v>
      </c>
      <c r="Y13" s="67">
        <f t="shared" si="10"/>
        <v>0</v>
      </c>
      <c r="Z13" s="67">
        <f t="shared" si="11"/>
        <v>1</v>
      </c>
      <c r="AA13" s="67">
        <f t="shared" si="12"/>
        <v>0</v>
      </c>
      <c r="AB13" s="67">
        <f t="shared" si="13"/>
        <v>1</v>
      </c>
      <c r="AC13" s="67">
        <f t="shared" si="14"/>
        <v>0</v>
      </c>
      <c r="AD13" s="67">
        <f t="shared" si="15"/>
        <v>0</v>
      </c>
    </row>
    <row r="14" spans="1:30" s="53" customFormat="1" ht="13.5" customHeight="1">
      <c r="A14" s="65" t="s">
        <v>79</v>
      </c>
      <c r="B14" s="66" t="s">
        <v>220</v>
      </c>
      <c r="C14" s="64" t="s">
        <v>221</v>
      </c>
      <c r="D14" s="67">
        <f t="shared" si="0"/>
        <v>4</v>
      </c>
      <c r="E14" s="67">
        <f t="shared" si="1"/>
        <v>4</v>
      </c>
      <c r="F14" s="67">
        <v>4</v>
      </c>
      <c r="G14" s="67">
        <v>0</v>
      </c>
      <c r="H14" s="67">
        <f t="shared" si="2"/>
        <v>0</v>
      </c>
      <c r="I14" s="67">
        <v>0</v>
      </c>
      <c r="J14" s="67">
        <v>0</v>
      </c>
      <c r="K14" s="67">
        <v>0</v>
      </c>
      <c r="L14" s="67">
        <v>0</v>
      </c>
      <c r="M14" s="67">
        <f t="shared" si="3"/>
        <v>6</v>
      </c>
      <c r="N14" s="67">
        <f t="shared" si="4"/>
        <v>1</v>
      </c>
      <c r="O14" s="67">
        <v>1</v>
      </c>
      <c r="P14" s="67">
        <v>0</v>
      </c>
      <c r="Q14" s="67">
        <f t="shared" si="5"/>
        <v>5</v>
      </c>
      <c r="R14" s="67">
        <v>0</v>
      </c>
      <c r="S14" s="67">
        <v>5</v>
      </c>
      <c r="T14" s="67">
        <v>0</v>
      </c>
      <c r="U14" s="67">
        <v>0</v>
      </c>
      <c r="V14" s="67">
        <f t="shared" si="7"/>
        <v>10</v>
      </c>
      <c r="W14" s="67">
        <f t="shared" si="8"/>
        <v>5</v>
      </c>
      <c r="X14" s="67">
        <f t="shared" si="9"/>
        <v>5</v>
      </c>
      <c r="Y14" s="67">
        <f t="shared" si="10"/>
        <v>0</v>
      </c>
      <c r="Z14" s="67">
        <f t="shared" si="11"/>
        <v>5</v>
      </c>
      <c r="AA14" s="67">
        <f t="shared" si="12"/>
        <v>0</v>
      </c>
      <c r="AB14" s="67">
        <f t="shared" si="13"/>
        <v>5</v>
      </c>
      <c r="AC14" s="67">
        <f t="shared" si="14"/>
        <v>0</v>
      </c>
      <c r="AD14" s="67">
        <f t="shared" si="15"/>
        <v>0</v>
      </c>
    </row>
    <row r="15" spans="1:30" s="53" customFormat="1" ht="13.5" customHeight="1">
      <c r="A15" s="65" t="s">
        <v>79</v>
      </c>
      <c r="B15" s="66" t="s">
        <v>216</v>
      </c>
      <c r="C15" s="64" t="s">
        <v>217</v>
      </c>
      <c r="D15" s="67">
        <f t="shared" si="0"/>
        <v>30</v>
      </c>
      <c r="E15" s="67">
        <f t="shared" si="1"/>
        <v>9</v>
      </c>
      <c r="F15" s="67">
        <v>3</v>
      </c>
      <c r="G15" s="67">
        <v>6</v>
      </c>
      <c r="H15" s="67">
        <f t="shared" si="2"/>
        <v>21</v>
      </c>
      <c r="I15" s="67">
        <v>0</v>
      </c>
      <c r="J15" s="67">
        <v>21</v>
      </c>
      <c r="K15" s="67">
        <v>0</v>
      </c>
      <c r="L15" s="67">
        <v>0</v>
      </c>
      <c r="M15" s="67">
        <f t="shared" si="3"/>
        <v>0</v>
      </c>
      <c r="N15" s="67">
        <f t="shared" si="4"/>
        <v>0</v>
      </c>
      <c r="O15" s="67">
        <v>0</v>
      </c>
      <c r="P15" s="67">
        <v>0</v>
      </c>
      <c r="Q15" s="67">
        <f t="shared" si="5"/>
        <v>0</v>
      </c>
      <c r="R15" s="67">
        <v>0</v>
      </c>
      <c r="S15" s="67">
        <v>0</v>
      </c>
      <c r="T15" s="67">
        <v>0</v>
      </c>
      <c r="U15" s="67">
        <v>0</v>
      </c>
      <c r="V15" s="67">
        <f t="shared" si="7"/>
        <v>30</v>
      </c>
      <c r="W15" s="67">
        <f t="shared" si="8"/>
        <v>9</v>
      </c>
      <c r="X15" s="67">
        <f t="shared" si="9"/>
        <v>3</v>
      </c>
      <c r="Y15" s="67">
        <f t="shared" si="10"/>
        <v>6</v>
      </c>
      <c r="Z15" s="67">
        <f t="shared" si="11"/>
        <v>21</v>
      </c>
      <c r="AA15" s="67">
        <f t="shared" si="12"/>
        <v>0</v>
      </c>
      <c r="AB15" s="67">
        <f t="shared" si="13"/>
        <v>21</v>
      </c>
      <c r="AC15" s="67">
        <f t="shared" si="14"/>
        <v>0</v>
      </c>
      <c r="AD15" s="67">
        <f t="shared" si="15"/>
        <v>0</v>
      </c>
    </row>
    <row r="16" spans="1:30" s="53" customFormat="1" ht="13.5" customHeight="1">
      <c r="A16" s="65" t="s">
        <v>79</v>
      </c>
      <c r="B16" s="66" t="s">
        <v>229</v>
      </c>
      <c r="C16" s="64" t="s">
        <v>230</v>
      </c>
      <c r="D16" s="67">
        <f t="shared" si="0"/>
        <v>30</v>
      </c>
      <c r="E16" s="67">
        <f t="shared" si="1"/>
        <v>30</v>
      </c>
      <c r="F16" s="67">
        <v>11</v>
      </c>
      <c r="G16" s="67">
        <v>19</v>
      </c>
      <c r="H16" s="67">
        <f t="shared" si="2"/>
        <v>0</v>
      </c>
      <c r="I16" s="67">
        <v>0</v>
      </c>
      <c r="J16" s="67">
        <v>0</v>
      </c>
      <c r="K16" s="67">
        <v>0</v>
      </c>
      <c r="L16" s="67">
        <v>0</v>
      </c>
      <c r="M16" s="67">
        <f t="shared" si="3"/>
        <v>13</v>
      </c>
      <c r="N16" s="67">
        <f t="shared" si="4"/>
        <v>13</v>
      </c>
      <c r="O16" s="67">
        <v>4</v>
      </c>
      <c r="P16" s="67">
        <v>9</v>
      </c>
      <c r="Q16" s="67">
        <f t="shared" si="5"/>
        <v>0</v>
      </c>
      <c r="R16" s="67">
        <v>0</v>
      </c>
      <c r="S16" s="67">
        <v>0</v>
      </c>
      <c r="T16" s="67">
        <v>0</v>
      </c>
      <c r="U16" s="67">
        <v>0</v>
      </c>
      <c r="V16" s="67">
        <f t="shared" si="7"/>
        <v>43</v>
      </c>
      <c r="W16" s="67">
        <f t="shared" si="8"/>
        <v>43</v>
      </c>
      <c r="X16" s="67">
        <f t="shared" si="9"/>
        <v>15</v>
      </c>
      <c r="Y16" s="67">
        <f t="shared" si="10"/>
        <v>28</v>
      </c>
      <c r="Z16" s="67">
        <f t="shared" si="11"/>
        <v>0</v>
      </c>
      <c r="AA16" s="67">
        <f t="shared" si="12"/>
        <v>0</v>
      </c>
      <c r="AB16" s="67">
        <f t="shared" si="13"/>
        <v>0</v>
      </c>
      <c r="AC16" s="67">
        <f t="shared" si="14"/>
        <v>0</v>
      </c>
      <c r="AD16" s="67">
        <f t="shared" si="15"/>
        <v>0</v>
      </c>
    </row>
    <row r="17" spans="1:30" s="53" customFormat="1" ht="13.5" customHeight="1">
      <c r="A17" s="65" t="s">
        <v>79</v>
      </c>
      <c r="B17" s="66" t="s">
        <v>234</v>
      </c>
      <c r="C17" s="64" t="s">
        <v>235</v>
      </c>
      <c r="D17" s="67">
        <f t="shared" si="0"/>
        <v>40</v>
      </c>
      <c r="E17" s="67">
        <f t="shared" si="1"/>
        <v>39</v>
      </c>
      <c r="F17" s="67">
        <v>10</v>
      </c>
      <c r="G17" s="67">
        <v>29</v>
      </c>
      <c r="H17" s="67">
        <f t="shared" si="2"/>
        <v>1</v>
      </c>
      <c r="I17" s="67">
        <v>0</v>
      </c>
      <c r="J17" s="67">
        <v>0</v>
      </c>
      <c r="K17" s="67">
        <v>0</v>
      </c>
      <c r="L17" s="67">
        <v>1</v>
      </c>
      <c r="M17" s="67">
        <f t="shared" si="3"/>
        <v>0</v>
      </c>
      <c r="N17" s="67">
        <f t="shared" si="4"/>
        <v>0</v>
      </c>
      <c r="O17" s="67">
        <v>0</v>
      </c>
      <c r="P17" s="67">
        <v>0</v>
      </c>
      <c r="Q17" s="67">
        <f t="shared" si="5"/>
        <v>0</v>
      </c>
      <c r="R17" s="67">
        <v>0</v>
      </c>
      <c r="S17" s="67">
        <v>0</v>
      </c>
      <c r="T17" s="67">
        <v>0</v>
      </c>
      <c r="U17" s="67">
        <v>0</v>
      </c>
      <c r="V17" s="67">
        <f t="shared" si="7"/>
        <v>40</v>
      </c>
      <c r="W17" s="67">
        <f t="shared" si="8"/>
        <v>39</v>
      </c>
      <c r="X17" s="67">
        <f t="shared" si="9"/>
        <v>10</v>
      </c>
      <c r="Y17" s="67">
        <f t="shared" si="10"/>
        <v>29</v>
      </c>
      <c r="Z17" s="67">
        <f t="shared" si="11"/>
        <v>1</v>
      </c>
      <c r="AA17" s="67">
        <f t="shared" si="12"/>
        <v>0</v>
      </c>
      <c r="AB17" s="67">
        <f t="shared" si="13"/>
        <v>0</v>
      </c>
      <c r="AC17" s="67">
        <f t="shared" si="14"/>
        <v>0</v>
      </c>
      <c r="AD17" s="67">
        <f t="shared" si="15"/>
        <v>1</v>
      </c>
    </row>
    <row r="18" spans="1:30" s="53" customFormat="1" ht="13.5" customHeight="1">
      <c r="A18" s="65" t="s">
        <v>79</v>
      </c>
      <c r="B18" s="66" t="s">
        <v>236</v>
      </c>
      <c r="C18" s="64" t="s">
        <v>237</v>
      </c>
      <c r="D18" s="67">
        <f t="shared" si="0"/>
        <v>24</v>
      </c>
      <c r="E18" s="67">
        <f t="shared" si="1"/>
        <v>11</v>
      </c>
      <c r="F18" s="67">
        <v>9</v>
      </c>
      <c r="G18" s="67">
        <v>2</v>
      </c>
      <c r="H18" s="67">
        <f t="shared" si="2"/>
        <v>13</v>
      </c>
      <c r="I18" s="67">
        <v>0</v>
      </c>
      <c r="J18" s="67">
        <v>12</v>
      </c>
      <c r="K18" s="67">
        <v>1</v>
      </c>
      <c r="L18" s="67">
        <v>0</v>
      </c>
      <c r="M18" s="67">
        <f t="shared" si="3"/>
        <v>1</v>
      </c>
      <c r="N18" s="67">
        <f t="shared" si="4"/>
        <v>1</v>
      </c>
      <c r="O18" s="67">
        <v>1</v>
      </c>
      <c r="P18" s="67">
        <v>0</v>
      </c>
      <c r="Q18" s="67">
        <f t="shared" si="5"/>
        <v>0</v>
      </c>
      <c r="R18" s="67">
        <v>0</v>
      </c>
      <c r="S18" s="67">
        <v>0</v>
      </c>
      <c r="T18" s="67">
        <v>0</v>
      </c>
      <c r="U18" s="67">
        <v>0</v>
      </c>
      <c r="V18" s="67">
        <f t="shared" si="7"/>
        <v>25</v>
      </c>
      <c r="W18" s="67">
        <f t="shared" si="8"/>
        <v>12</v>
      </c>
      <c r="X18" s="67">
        <f t="shared" si="9"/>
        <v>10</v>
      </c>
      <c r="Y18" s="67">
        <f t="shared" si="10"/>
        <v>2</v>
      </c>
      <c r="Z18" s="67">
        <f t="shared" si="11"/>
        <v>13</v>
      </c>
      <c r="AA18" s="67">
        <f t="shared" si="12"/>
        <v>0</v>
      </c>
      <c r="AB18" s="67">
        <f t="shared" si="13"/>
        <v>12</v>
      </c>
      <c r="AC18" s="67">
        <f t="shared" si="14"/>
        <v>1</v>
      </c>
      <c r="AD18" s="67">
        <f t="shared" si="15"/>
        <v>0</v>
      </c>
    </row>
    <row r="19" spans="1:30" s="53" customFormat="1" ht="13.5" customHeight="1">
      <c r="A19" s="65" t="s">
        <v>79</v>
      </c>
      <c r="B19" s="66" t="s">
        <v>227</v>
      </c>
      <c r="C19" s="64" t="s">
        <v>228</v>
      </c>
      <c r="D19" s="67">
        <f t="shared" si="0"/>
        <v>0</v>
      </c>
      <c r="E19" s="67">
        <f t="shared" si="1"/>
        <v>0</v>
      </c>
      <c r="F19" s="67">
        <v>0</v>
      </c>
      <c r="G19" s="67">
        <v>0</v>
      </c>
      <c r="H19" s="67">
        <f t="shared" si="2"/>
        <v>0</v>
      </c>
      <c r="I19" s="67">
        <v>0</v>
      </c>
      <c r="J19" s="67">
        <v>0</v>
      </c>
      <c r="K19" s="67">
        <v>0</v>
      </c>
      <c r="L19" s="67">
        <v>0</v>
      </c>
      <c r="M19" s="67">
        <f t="shared" si="3"/>
        <v>8</v>
      </c>
      <c r="N19" s="67">
        <f t="shared" si="4"/>
        <v>4</v>
      </c>
      <c r="O19" s="67">
        <v>4</v>
      </c>
      <c r="P19" s="67">
        <v>0</v>
      </c>
      <c r="Q19" s="67">
        <f t="shared" si="5"/>
        <v>4</v>
      </c>
      <c r="R19" s="67">
        <v>0</v>
      </c>
      <c r="S19" s="67">
        <v>4</v>
      </c>
      <c r="T19" s="67">
        <v>0</v>
      </c>
      <c r="U19" s="67">
        <v>0</v>
      </c>
      <c r="V19" s="67">
        <f t="shared" si="7"/>
        <v>8</v>
      </c>
      <c r="W19" s="67">
        <f t="shared" si="8"/>
        <v>4</v>
      </c>
      <c r="X19" s="67">
        <f t="shared" si="9"/>
        <v>4</v>
      </c>
      <c r="Y19" s="67">
        <f t="shared" si="10"/>
        <v>0</v>
      </c>
      <c r="Z19" s="67">
        <f t="shared" si="11"/>
        <v>4</v>
      </c>
      <c r="AA19" s="67">
        <f t="shared" si="12"/>
        <v>0</v>
      </c>
      <c r="AB19" s="67">
        <f t="shared" si="13"/>
        <v>4</v>
      </c>
      <c r="AC19" s="67">
        <f t="shared" si="14"/>
        <v>0</v>
      </c>
      <c r="AD19" s="67">
        <f t="shared" si="15"/>
        <v>0</v>
      </c>
    </row>
    <row r="20" spans="1:30" s="53" customFormat="1" ht="13.5" customHeight="1">
      <c r="A20" s="65" t="s">
        <v>79</v>
      </c>
      <c r="B20" s="66" t="s">
        <v>218</v>
      </c>
      <c r="C20" s="64" t="s">
        <v>219</v>
      </c>
      <c r="D20" s="67">
        <f t="shared" si="0"/>
        <v>13</v>
      </c>
      <c r="E20" s="67">
        <f t="shared" si="1"/>
        <v>10</v>
      </c>
      <c r="F20" s="67">
        <v>7</v>
      </c>
      <c r="G20" s="67">
        <v>3</v>
      </c>
      <c r="H20" s="67">
        <f t="shared" si="2"/>
        <v>3</v>
      </c>
      <c r="I20" s="67">
        <v>0</v>
      </c>
      <c r="J20" s="67">
        <v>0</v>
      </c>
      <c r="K20" s="67">
        <v>0</v>
      </c>
      <c r="L20" s="67">
        <v>3</v>
      </c>
      <c r="M20" s="67">
        <f t="shared" si="3"/>
        <v>0</v>
      </c>
      <c r="N20" s="67">
        <f t="shared" si="4"/>
        <v>0</v>
      </c>
      <c r="O20" s="67">
        <v>0</v>
      </c>
      <c r="P20" s="67">
        <v>0</v>
      </c>
      <c r="Q20" s="67">
        <f t="shared" si="5"/>
        <v>0</v>
      </c>
      <c r="R20" s="67">
        <v>0</v>
      </c>
      <c r="S20" s="67">
        <v>0</v>
      </c>
      <c r="T20" s="67">
        <v>0</v>
      </c>
      <c r="U20" s="67">
        <v>0</v>
      </c>
      <c r="V20" s="67">
        <f t="shared" si="7"/>
        <v>13</v>
      </c>
      <c r="W20" s="67">
        <f t="shared" si="8"/>
        <v>10</v>
      </c>
      <c r="X20" s="67">
        <f t="shared" si="9"/>
        <v>7</v>
      </c>
      <c r="Y20" s="67">
        <f t="shared" si="10"/>
        <v>3</v>
      </c>
      <c r="Z20" s="67">
        <f t="shared" si="11"/>
        <v>3</v>
      </c>
      <c r="AA20" s="67">
        <f t="shared" si="12"/>
        <v>0</v>
      </c>
      <c r="AB20" s="67">
        <f t="shared" si="13"/>
        <v>0</v>
      </c>
      <c r="AC20" s="67">
        <f t="shared" si="14"/>
        <v>0</v>
      </c>
      <c r="AD20" s="67">
        <f t="shared" si="15"/>
        <v>3</v>
      </c>
    </row>
    <row r="21" spans="1:30" s="53" customFormat="1" ht="13.5" customHeight="1">
      <c r="A21" s="65" t="s">
        <v>79</v>
      </c>
      <c r="B21" s="66" t="s">
        <v>208</v>
      </c>
      <c r="C21" s="64" t="s">
        <v>209</v>
      </c>
      <c r="D21" s="67">
        <f t="shared" si="0"/>
        <v>22</v>
      </c>
      <c r="E21" s="67">
        <f t="shared" si="1"/>
        <v>8</v>
      </c>
      <c r="F21" s="67">
        <v>7</v>
      </c>
      <c r="G21" s="67">
        <v>1</v>
      </c>
      <c r="H21" s="67">
        <f t="shared" si="2"/>
        <v>14</v>
      </c>
      <c r="I21" s="67">
        <v>0</v>
      </c>
      <c r="J21" s="67">
        <v>14</v>
      </c>
      <c r="K21" s="67">
        <v>0</v>
      </c>
      <c r="L21" s="67">
        <v>0</v>
      </c>
      <c r="M21" s="67">
        <f t="shared" si="3"/>
        <v>0</v>
      </c>
      <c r="N21" s="67">
        <f t="shared" si="4"/>
        <v>0</v>
      </c>
      <c r="O21" s="67">
        <v>0</v>
      </c>
      <c r="P21" s="67">
        <v>0</v>
      </c>
      <c r="Q21" s="67">
        <f t="shared" si="5"/>
        <v>0</v>
      </c>
      <c r="R21" s="67">
        <v>0</v>
      </c>
      <c r="S21" s="67">
        <v>0</v>
      </c>
      <c r="T21" s="67">
        <v>0</v>
      </c>
      <c r="U21" s="67">
        <v>0</v>
      </c>
      <c r="V21" s="67">
        <f t="shared" si="7"/>
        <v>22</v>
      </c>
      <c r="W21" s="67">
        <f t="shared" si="8"/>
        <v>8</v>
      </c>
      <c r="X21" s="67">
        <f t="shared" si="9"/>
        <v>7</v>
      </c>
      <c r="Y21" s="67">
        <f t="shared" si="10"/>
        <v>1</v>
      </c>
      <c r="Z21" s="67">
        <f t="shared" si="11"/>
        <v>14</v>
      </c>
      <c r="AA21" s="67">
        <f t="shared" si="12"/>
        <v>0</v>
      </c>
      <c r="AB21" s="67">
        <f t="shared" si="13"/>
        <v>14</v>
      </c>
      <c r="AC21" s="67">
        <f t="shared" si="14"/>
        <v>0</v>
      </c>
      <c r="AD21" s="67">
        <f t="shared" si="15"/>
        <v>0</v>
      </c>
    </row>
    <row r="22" spans="1:30" s="53" customFormat="1" ht="13.5" customHeight="1">
      <c r="A22" s="65" t="s">
        <v>79</v>
      </c>
      <c r="B22" s="66" t="s">
        <v>202</v>
      </c>
      <c r="C22" s="64" t="s">
        <v>203</v>
      </c>
      <c r="D22" s="67">
        <f t="shared" si="0"/>
        <v>8</v>
      </c>
      <c r="E22" s="67">
        <f t="shared" si="1"/>
        <v>2</v>
      </c>
      <c r="F22" s="67">
        <v>2</v>
      </c>
      <c r="G22" s="67">
        <v>0</v>
      </c>
      <c r="H22" s="67">
        <f t="shared" si="2"/>
        <v>6</v>
      </c>
      <c r="I22" s="67">
        <v>0</v>
      </c>
      <c r="J22" s="67">
        <v>6</v>
      </c>
      <c r="K22" s="67">
        <v>0</v>
      </c>
      <c r="L22" s="67">
        <v>0</v>
      </c>
      <c r="M22" s="67">
        <f t="shared" si="3"/>
        <v>3</v>
      </c>
      <c r="N22" s="67">
        <f t="shared" si="4"/>
        <v>1</v>
      </c>
      <c r="O22" s="67">
        <v>1</v>
      </c>
      <c r="P22" s="67">
        <v>0</v>
      </c>
      <c r="Q22" s="67">
        <f t="shared" si="5"/>
        <v>2</v>
      </c>
      <c r="R22" s="67">
        <v>0</v>
      </c>
      <c r="S22" s="67">
        <v>2</v>
      </c>
      <c r="T22" s="67">
        <v>0</v>
      </c>
      <c r="U22" s="67">
        <v>0</v>
      </c>
      <c r="V22" s="67">
        <f t="shared" si="7"/>
        <v>11</v>
      </c>
      <c r="W22" s="67">
        <f t="shared" si="8"/>
        <v>3</v>
      </c>
      <c r="X22" s="67">
        <f t="shared" si="9"/>
        <v>3</v>
      </c>
      <c r="Y22" s="67">
        <f t="shared" si="10"/>
        <v>0</v>
      </c>
      <c r="Z22" s="67">
        <f t="shared" si="11"/>
        <v>8</v>
      </c>
      <c r="AA22" s="67">
        <f t="shared" si="12"/>
        <v>0</v>
      </c>
      <c r="AB22" s="67">
        <f t="shared" si="13"/>
        <v>8</v>
      </c>
      <c r="AC22" s="67">
        <f t="shared" si="14"/>
        <v>0</v>
      </c>
      <c r="AD22" s="67">
        <f t="shared" si="15"/>
        <v>0</v>
      </c>
    </row>
    <row r="23" spans="1:30" s="53" customFormat="1" ht="13.5" customHeight="1">
      <c r="A23" s="65" t="s">
        <v>79</v>
      </c>
      <c r="B23" s="66" t="s">
        <v>197</v>
      </c>
      <c r="C23" s="64" t="s">
        <v>198</v>
      </c>
      <c r="D23" s="67">
        <f t="shared" si="0"/>
        <v>6</v>
      </c>
      <c r="E23" s="67">
        <f t="shared" si="1"/>
        <v>5</v>
      </c>
      <c r="F23" s="67">
        <v>3</v>
      </c>
      <c r="G23" s="67">
        <v>2</v>
      </c>
      <c r="H23" s="67">
        <f t="shared" si="2"/>
        <v>1</v>
      </c>
      <c r="I23" s="67">
        <v>0</v>
      </c>
      <c r="J23" s="67">
        <v>0</v>
      </c>
      <c r="K23" s="67">
        <v>1</v>
      </c>
      <c r="L23" s="67">
        <v>0</v>
      </c>
      <c r="M23" s="67">
        <f t="shared" si="3"/>
        <v>2</v>
      </c>
      <c r="N23" s="67">
        <f t="shared" si="4"/>
        <v>2</v>
      </c>
      <c r="O23" s="67">
        <v>1</v>
      </c>
      <c r="P23" s="67">
        <v>1</v>
      </c>
      <c r="Q23" s="67">
        <f t="shared" si="5"/>
        <v>0</v>
      </c>
      <c r="R23" s="67">
        <v>0</v>
      </c>
      <c r="S23" s="67">
        <v>0</v>
      </c>
      <c r="T23" s="67">
        <v>0</v>
      </c>
      <c r="U23" s="67">
        <v>0</v>
      </c>
      <c r="V23" s="67">
        <f t="shared" si="7"/>
        <v>8</v>
      </c>
      <c r="W23" s="67">
        <f t="shared" si="8"/>
        <v>7</v>
      </c>
      <c r="X23" s="67">
        <f t="shared" si="9"/>
        <v>4</v>
      </c>
      <c r="Y23" s="67">
        <f t="shared" si="10"/>
        <v>3</v>
      </c>
      <c r="Z23" s="67">
        <f t="shared" si="11"/>
        <v>1</v>
      </c>
      <c r="AA23" s="67">
        <f t="shared" si="12"/>
        <v>0</v>
      </c>
      <c r="AB23" s="67">
        <f t="shared" si="13"/>
        <v>0</v>
      </c>
      <c r="AC23" s="67">
        <f t="shared" si="14"/>
        <v>1</v>
      </c>
      <c r="AD23" s="67">
        <f t="shared" si="15"/>
        <v>0</v>
      </c>
    </row>
    <row r="24" spans="1:30" s="53" customFormat="1" ht="13.5" customHeight="1">
      <c r="A24" s="65" t="s">
        <v>79</v>
      </c>
      <c r="B24" s="66" t="s">
        <v>222</v>
      </c>
      <c r="C24" s="64" t="s">
        <v>223</v>
      </c>
      <c r="D24" s="67">
        <f t="shared" si="0"/>
        <v>27</v>
      </c>
      <c r="E24" s="67">
        <f t="shared" si="1"/>
        <v>16</v>
      </c>
      <c r="F24" s="67">
        <v>11</v>
      </c>
      <c r="G24" s="67">
        <v>5</v>
      </c>
      <c r="H24" s="67">
        <f t="shared" si="2"/>
        <v>11</v>
      </c>
      <c r="I24" s="67">
        <v>0</v>
      </c>
      <c r="J24" s="67">
        <v>11</v>
      </c>
      <c r="K24" s="67">
        <v>0</v>
      </c>
      <c r="L24" s="67">
        <v>0</v>
      </c>
      <c r="M24" s="67">
        <f t="shared" si="3"/>
        <v>0</v>
      </c>
      <c r="N24" s="67">
        <f t="shared" si="4"/>
        <v>0</v>
      </c>
      <c r="O24" s="67">
        <v>0</v>
      </c>
      <c r="P24" s="67">
        <v>0</v>
      </c>
      <c r="Q24" s="67">
        <f t="shared" si="5"/>
        <v>0</v>
      </c>
      <c r="R24" s="67">
        <v>0</v>
      </c>
      <c r="S24" s="67">
        <v>0</v>
      </c>
      <c r="T24" s="67">
        <v>0</v>
      </c>
      <c r="U24" s="67">
        <v>0</v>
      </c>
      <c r="V24" s="67">
        <f t="shared" si="7"/>
        <v>27</v>
      </c>
      <c r="W24" s="67">
        <f t="shared" si="8"/>
        <v>16</v>
      </c>
      <c r="X24" s="67">
        <f t="shared" si="9"/>
        <v>11</v>
      </c>
      <c r="Y24" s="67">
        <f t="shared" si="10"/>
        <v>5</v>
      </c>
      <c r="Z24" s="67">
        <f t="shared" si="11"/>
        <v>11</v>
      </c>
      <c r="AA24" s="67">
        <f t="shared" si="12"/>
        <v>0</v>
      </c>
      <c r="AB24" s="67">
        <f t="shared" si="13"/>
        <v>11</v>
      </c>
      <c r="AC24" s="67">
        <f t="shared" si="14"/>
        <v>0</v>
      </c>
      <c r="AD24" s="67">
        <f t="shared" si="15"/>
        <v>0</v>
      </c>
    </row>
    <row r="25" spans="1:30" s="53" customFormat="1" ht="13.5" customHeight="1">
      <c r="A25" s="65" t="s">
        <v>79</v>
      </c>
      <c r="B25" s="66" t="s">
        <v>238</v>
      </c>
      <c r="C25" s="64" t="s">
        <v>239</v>
      </c>
      <c r="D25" s="67">
        <f t="shared" si="0"/>
        <v>0</v>
      </c>
      <c r="E25" s="67">
        <f t="shared" si="1"/>
        <v>0</v>
      </c>
      <c r="F25" s="67">
        <v>0</v>
      </c>
      <c r="G25" s="67">
        <v>0</v>
      </c>
      <c r="H25" s="67">
        <f t="shared" si="2"/>
        <v>0</v>
      </c>
      <c r="I25" s="67">
        <v>0</v>
      </c>
      <c r="J25" s="67">
        <v>0</v>
      </c>
      <c r="K25" s="67">
        <v>0</v>
      </c>
      <c r="L25" s="67">
        <v>0</v>
      </c>
      <c r="M25" s="67">
        <f t="shared" si="3"/>
        <v>8</v>
      </c>
      <c r="N25" s="67">
        <f t="shared" si="4"/>
        <v>8</v>
      </c>
      <c r="O25" s="67">
        <v>8</v>
      </c>
      <c r="P25" s="67">
        <v>0</v>
      </c>
      <c r="Q25" s="67">
        <f t="shared" si="5"/>
        <v>0</v>
      </c>
      <c r="R25" s="67">
        <v>0</v>
      </c>
      <c r="S25" s="67">
        <v>0</v>
      </c>
      <c r="T25" s="67">
        <v>0</v>
      </c>
      <c r="U25" s="67">
        <v>0</v>
      </c>
      <c r="V25" s="67">
        <f t="shared" si="7"/>
        <v>8</v>
      </c>
      <c r="W25" s="67">
        <f t="shared" si="8"/>
        <v>8</v>
      </c>
      <c r="X25" s="67">
        <f t="shared" si="9"/>
        <v>8</v>
      </c>
      <c r="Y25" s="67">
        <f t="shared" si="10"/>
        <v>0</v>
      </c>
      <c r="Z25" s="67">
        <f t="shared" si="11"/>
        <v>0</v>
      </c>
      <c r="AA25" s="67">
        <f t="shared" si="12"/>
        <v>0</v>
      </c>
      <c r="AB25" s="67">
        <f t="shared" si="13"/>
        <v>0</v>
      </c>
      <c r="AC25" s="67">
        <f t="shared" si="14"/>
        <v>0</v>
      </c>
      <c r="AD25" s="67">
        <f t="shared" si="15"/>
        <v>0</v>
      </c>
    </row>
    <row r="26" spans="1:30" s="53" customFormat="1" ht="13.5" customHeight="1">
      <c r="A26" s="65" t="s">
        <v>79</v>
      </c>
      <c r="B26" s="66" t="s">
        <v>200</v>
      </c>
      <c r="C26" s="64" t="s">
        <v>201</v>
      </c>
      <c r="D26" s="67">
        <f t="shared" si="0"/>
        <v>0</v>
      </c>
      <c r="E26" s="67">
        <f t="shared" si="1"/>
        <v>0</v>
      </c>
      <c r="F26" s="67">
        <v>0</v>
      </c>
      <c r="G26" s="67">
        <v>0</v>
      </c>
      <c r="H26" s="67">
        <f t="shared" si="2"/>
        <v>0</v>
      </c>
      <c r="I26" s="67">
        <v>0</v>
      </c>
      <c r="J26" s="67">
        <v>0</v>
      </c>
      <c r="K26" s="67">
        <v>0</v>
      </c>
      <c r="L26" s="67">
        <v>0</v>
      </c>
      <c r="M26" s="67">
        <f t="shared" si="3"/>
        <v>3</v>
      </c>
      <c r="N26" s="67">
        <f t="shared" si="4"/>
        <v>3</v>
      </c>
      <c r="O26" s="67">
        <v>3</v>
      </c>
      <c r="P26" s="67">
        <v>0</v>
      </c>
      <c r="Q26" s="67">
        <f t="shared" si="5"/>
        <v>0</v>
      </c>
      <c r="R26" s="67">
        <v>0</v>
      </c>
      <c r="S26" s="67">
        <v>0</v>
      </c>
      <c r="T26" s="67">
        <v>0</v>
      </c>
      <c r="U26" s="67">
        <v>0</v>
      </c>
      <c r="V26" s="67">
        <f t="shared" si="7"/>
        <v>3</v>
      </c>
      <c r="W26" s="67">
        <f t="shared" si="8"/>
        <v>3</v>
      </c>
      <c r="X26" s="67">
        <f t="shared" si="9"/>
        <v>3</v>
      </c>
      <c r="Y26" s="67">
        <f t="shared" si="10"/>
        <v>0</v>
      </c>
      <c r="Z26" s="67">
        <f t="shared" si="11"/>
        <v>0</v>
      </c>
      <c r="AA26" s="67">
        <f t="shared" si="12"/>
        <v>0</v>
      </c>
      <c r="AB26" s="67">
        <f t="shared" si="13"/>
        <v>0</v>
      </c>
      <c r="AC26" s="67">
        <f t="shared" si="14"/>
        <v>0</v>
      </c>
      <c r="AD26" s="67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25" man="1"/>
    <brk id="21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61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64" sqref="A64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愛知県</v>
      </c>
      <c r="B7" s="70" t="str">
        <f>'組合状況'!B7</f>
        <v>23000</v>
      </c>
      <c r="C7" s="69" t="s">
        <v>53</v>
      </c>
      <c r="D7" s="71">
        <f>SUM(D$8:D$61)</f>
        <v>818</v>
      </c>
      <c r="E7" s="71">
        <f>SUM(E$8:E$61)</f>
        <v>1927</v>
      </c>
      <c r="F7" s="71">
        <f>SUM(F$8:F$61)</f>
        <v>35</v>
      </c>
      <c r="G7" s="71">
        <f>SUM(G$8:G$61)</f>
        <v>131</v>
      </c>
      <c r="H7" s="71">
        <f>SUM(H$8:H$61)</f>
        <v>47</v>
      </c>
      <c r="I7" s="71">
        <f>SUM(I$8:I$61)</f>
        <v>230</v>
      </c>
      <c r="J7" s="71">
        <f>SUM(J$8:J$61)</f>
        <v>0</v>
      </c>
      <c r="K7" s="71">
        <f>SUM(K$8:K$61)</f>
        <v>0</v>
      </c>
      <c r="L7" s="71">
        <f>SUM(L$8:L$61)</f>
        <v>1489</v>
      </c>
      <c r="M7" s="71">
        <f>SUM(M$8:M$61)</f>
        <v>4222</v>
      </c>
      <c r="N7" s="71">
        <f>SUM(N$8:N$61)</f>
        <v>94</v>
      </c>
      <c r="O7" s="71">
        <f>SUM(O$8:O$61)</f>
        <v>316</v>
      </c>
      <c r="P7" s="71">
        <f>SUM(P$8:P$61)</f>
        <v>83</v>
      </c>
      <c r="Q7" s="71">
        <f>SUM(Q$8:Q$61)</f>
        <v>594</v>
      </c>
      <c r="R7" s="71">
        <f>SUM(R$8:R$61)</f>
        <v>1</v>
      </c>
      <c r="S7" s="71">
        <f>SUM(S$8:S$61)</f>
        <v>600</v>
      </c>
      <c r="T7" s="71">
        <f>SUM(T$8:T$61)</f>
        <v>5933</v>
      </c>
      <c r="U7" s="71">
        <f>SUM(U$8:U$61)</f>
        <v>17259</v>
      </c>
      <c r="V7" s="71">
        <f>SUM(V$8:V$61)</f>
        <v>523</v>
      </c>
      <c r="W7" s="71">
        <f>SUM(W$8:W$61)</f>
        <v>1796</v>
      </c>
      <c r="X7" s="71">
        <f>SUM(X$8:X$61)</f>
        <v>13</v>
      </c>
      <c r="Y7" s="71">
        <f>SUM(Y$8:Y$61)</f>
        <v>49</v>
      </c>
      <c r="Z7" s="71">
        <f>SUM(Z$8:Z$61)</f>
        <v>0</v>
      </c>
      <c r="AA7" s="71">
        <f>SUM(AA$8:AA$61)</f>
        <v>0</v>
      </c>
      <c r="AB7" s="71">
        <f>SUM(AB$8:AB$61)</f>
        <v>37</v>
      </c>
      <c r="AC7" s="71">
        <f>SUM(AC$8:AC$61)</f>
        <v>58.4</v>
      </c>
      <c r="AD7" s="71">
        <f>SUM(AD$8:AD$61)</f>
        <v>1</v>
      </c>
      <c r="AE7" s="71">
        <f>SUM(AE$8:AE$61)</f>
        <v>3</v>
      </c>
      <c r="AF7" s="71">
        <f>SUM(AF$8:AF$61)</f>
        <v>6</v>
      </c>
      <c r="AG7" s="71">
        <f>SUM(AG$8:AG$61)</f>
        <v>29</v>
      </c>
      <c r="AH7" s="71">
        <f>SUM(AH$8:AH$61)</f>
        <v>0</v>
      </c>
      <c r="AI7" s="71">
        <f>SUM(AI$8:AI$61)</f>
        <v>0</v>
      </c>
      <c r="AJ7" s="71">
        <f>SUM(AJ$8:AJ$61)</f>
        <v>196</v>
      </c>
      <c r="AK7" s="71">
        <f>SUM(AK$8:AK$61)</f>
        <v>673</v>
      </c>
      <c r="AL7" s="71">
        <f>SUM(AL$8:AL$61)</f>
        <v>0</v>
      </c>
      <c r="AM7" s="71">
        <f>SUM(AM$8:AM$61)</f>
        <v>0</v>
      </c>
      <c r="AN7" s="71">
        <f>SUM(AN$8:AN$61)</f>
        <v>5</v>
      </c>
      <c r="AO7" s="71">
        <f>SUM(AO$8:AO$61)</f>
        <v>50</v>
      </c>
      <c r="AP7" s="71">
        <f>SUM(AP$8:AP$61)</f>
        <v>0</v>
      </c>
      <c r="AQ7" s="71">
        <f>SUM(AQ$8:AQ$61)</f>
        <v>0</v>
      </c>
      <c r="AR7" s="71">
        <f>SUM(AR$8:AR$61)</f>
        <v>1075</v>
      </c>
      <c r="AS7" s="71">
        <f>SUM(AS$8:AS$61)</f>
        <v>4470</v>
      </c>
      <c r="AT7" s="71">
        <f>SUM(AT$8:AT$61)</f>
        <v>6</v>
      </c>
      <c r="AU7" s="71">
        <f>SUM(AU$8:AU$61)</f>
        <v>23</v>
      </c>
      <c r="AV7" s="71">
        <f>SUM(AV$8:AV$61)</f>
        <v>16</v>
      </c>
      <c r="AW7" s="71">
        <f>SUM(AW$8:AW$61)</f>
        <v>153</v>
      </c>
      <c r="AX7" s="71">
        <f>SUM(AX$8:AX$61)</f>
        <v>0</v>
      </c>
      <c r="AY7" s="71">
        <f>SUM(AY$8:AY$61)</f>
        <v>0</v>
      </c>
    </row>
    <row r="8" spans="1:51" s="53" customFormat="1" ht="13.5" customHeight="1">
      <c r="A8" s="60" t="s">
        <v>79</v>
      </c>
      <c r="B8" s="61" t="s">
        <v>109</v>
      </c>
      <c r="C8" s="62" t="s">
        <v>110</v>
      </c>
      <c r="D8" s="63">
        <v>385</v>
      </c>
      <c r="E8" s="63">
        <v>910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146</v>
      </c>
      <c r="M8" s="63">
        <v>397</v>
      </c>
      <c r="N8" s="63">
        <v>0</v>
      </c>
      <c r="O8" s="63">
        <v>0</v>
      </c>
      <c r="P8" s="63">
        <v>45</v>
      </c>
      <c r="Q8" s="63">
        <v>375</v>
      </c>
      <c r="R8" s="63">
        <v>0</v>
      </c>
      <c r="S8" s="63">
        <v>0</v>
      </c>
      <c r="T8" s="63">
        <v>258</v>
      </c>
      <c r="U8" s="63">
        <v>1058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24</v>
      </c>
      <c r="AC8" s="63">
        <v>30</v>
      </c>
      <c r="AD8" s="63">
        <v>0</v>
      </c>
      <c r="AE8" s="63">
        <v>0</v>
      </c>
      <c r="AF8" s="63">
        <v>5</v>
      </c>
      <c r="AG8" s="63">
        <v>27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23</v>
      </c>
      <c r="AS8" s="63">
        <v>129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103</v>
      </c>
      <c r="C9" s="62" t="s">
        <v>104</v>
      </c>
      <c r="D9" s="63">
        <v>55</v>
      </c>
      <c r="E9" s="63">
        <v>130</v>
      </c>
      <c r="F9" s="63">
        <v>5</v>
      </c>
      <c r="G9" s="63">
        <v>64</v>
      </c>
      <c r="H9" s="63">
        <v>6</v>
      </c>
      <c r="I9" s="63">
        <v>42</v>
      </c>
      <c r="J9" s="63">
        <v>0</v>
      </c>
      <c r="K9" s="63">
        <v>0</v>
      </c>
      <c r="L9" s="63">
        <v>65</v>
      </c>
      <c r="M9" s="63">
        <v>236</v>
      </c>
      <c r="N9" s="63">
        <v>0</v>
      </c>
      <c r="O9" s="63">
        <v>0</v>
      </c>
      <c r="P9" s="63">
        <v>2</v>
      </c>
      <c r="Q9" s="63">
        <v>14</v>
      </c>
      <c r="R9" s="63">
        <v>0</v>
      </c>
      <c r="S9" s="63">
        <v>0</v>
      </c>
      <c r="T9" s="63">
        <v>40</v>
      </c>
      <c r="U9" s="63">
        <v>104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1</v>
      </c>
      <c r="AC9" s="63">
        <v>2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18</v>
      </c>
      <c r="AS9" s="63">
        <v>50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161</v>
      </c>
      <c r="C10" s="62" t="s">
        <v>162</v>
      </c>
      <c r="D10" s="63">
        <v>58</v>
      </c>
      <c r="E10" s="63">
        <v>170</v>
      </c>
      <c r="F10" s="63">
        <v>0</v>
      </c>
      <c r="G10" s="63">
        <v>0</v>
      </c>
      <c r="H10" s="63">
        <v>8</v>
      </c>
      <c r="I10" s="63">
        <v>30</v>
      </c>
      <c r="J10" s="63">
        <v>0</v>
      </c>
      <c r="K10" s="63">
        <v>0</v>
      </c>
      <c r="L10" s="63">
        <v>59</v>
      </c>
      <c r="M10" s="63">
        <v>155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525</v>
      </c>
      <c r="U10" s="63">
        <v>1422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1</v>
      </c>
      <c r="AC10" s="63">
        <v>2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39</v>
      </c>
      <c r="AS10" s="63">
        <v>165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151</v>
      </c>
      <c r="C11" s="62" t="s">
        <v>152</v>
      </c>
      <c r="D11" s="63">
        <v>23</v>
      </c>
      <c r="E11" s="63">
        <v>67</v>
      </c>
      <c r="F11" s="63">
        <v>7</v>
      </c>
      <c r="G11" s="63">
        <v>16</v>
      </c>
      <c r="H11" s="63">
        <v>0</v>
      </c>
      <c r="I11" s="63">
        <v>0</v>
      </c>
      <c r="J11" s="63">
        <v>0</v>
      </c>
      <c r="K11" s="63">
        <v>0</v>
      </c>
      <c r="L11" s="63">
        <v>24</v>
      </c>
      <c r="M11" s="63">
        <v>96</v>
      </c>
      <c r="N11" s="63">
        <v>18</v>
      </c>
      <c r="O11" s="63">
        <v>51</v>
      </c>
      <c r="P11" s="63">
        <v>0</v>
      </c>
      <c r="Q11" s="63">
        <v>0</v>
      </c>
      <c r="R11" s="63">
        <v>0</v>
      </c>
      <c r="S11" s="63">
        <v>0</v>
      </c>
      <c r="T11" s="63">
        <v>140</v>
      </c>
      <c r="U11" s="63">
        <v>369</v>
      </c>
      <c r="V11" s="63">
        <v>114</v>
      </c>
      <c r="W11" s="63">
        <v>338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55</v>
      </c>
      <c r="AS11" s="63">
        <v>205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145</v>
      </c>
      <c r="C12" s="62" t="s">
        <v>146</v>
      </c>
      <c r="D12" s="63">
        <v>12</v>
      </c>
      <c r="E12" s="63">
        <v>33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25</v>
      </c>
      <c r="M12" s="63">
        <v>60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49</v>
      </c>
      <c r="U12" s="63">
        <v>128</v>
      </c>
      <c r="V12" s="63">
        <v>4</v>
      </c>
      <c r="W12" s="63">
        <v>15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4</v>
      </c>
      <c r="AK12" s="63">
        <v>7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12</v>
      </c>
      <c r="AS12" s="63">
        <v>37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183</v>
      </c>
      <c r="C13" s="62" t="s">
        <v>184</v>
      </c>
      <c r="D13" s="63">
        <v>5</v>
      </c>
      <c r="E13" s="63">
        <v>11</v>
      </c>
      <c r="F13" s="63">
        <v>3</v>
      </c>
      <c r="G13" s="63">
        <v>6</v>
      </c>
      <c r="H13" s="63">
        <v>0</v>
      </c>
      <c r="I13" s="63">
        <v>0</v>
      </c>
      <c r="J13" s="63">
        <v>0</v>
      </c>
      <c r="K13" s="63">
        <v>0</v>
      </c>
      <c r="L13" s="63">
        <v>36</v>
      </c>
      <c r="M13" s="63">
        <v>78</v>
      </c>
      <c r="N13" s="63">
        <v>5</v>
      </c>
      <c r="O13" s="63">
        <v>5</v>
      </c>
      <c r="P13" s="63">
        <v>0</v>
      </c>
      <c r="Q13" s="63">
        <v>0</v>
      </c>
      <c r="R13" s="63">
        <v>0</v>
      </c>
      <c r="S13" s="63">
        <v>0</v>
      </c>
      <c r="T13" s="63">
        <v>260</v>
      </c>
      <c r="U13" s="63">
        <v>834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5</v>
      </c>
      <c r="AK13" s="63">
        <v>12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32</v>
      </c>
      <c r="AS13" s="63">
        <v>152</v>
      </c>
      <c r="AT13" s="63">
        <v>3</v>
      </c>
      <c r="AU13" s="63">
        <v>15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133</v>
      </c>
      <c r="C14" s="62" t="s">
        <v>134</v>
      </c>
      <c r="D14" s="63">
        <v>38</v>
      </c>
      <c r="E14" s="63">
        <v>103</v>
      </c>
      <c r="F14" s="63">
        <v>0</v>
      </c>
      <c r="G14" s="63">
        <v>0</v>
      </c>
      <c r="H14" s="63">
        <v>1</v>
      </c>
      <c r="I14" s="63">
        <v>10</v>
      </c>
      <c r="J14" s="63">
        <v>0</v>
      </c>
      <c r="K14" s="63">
        <v>0</v>
      </c>
      <c r="L14" s="63">
        <v>129</v>
      </c>
      <c r="M14" s="63">
        <v>355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116</v>
      </c>
      <c r="U14" s="63">
        <v>337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3</v>
      </c>
      <c r="AC14" s="63">
        <v>5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7</v>
      </c>
      <c r="AK14" s="63">
        <v>24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187</v>
      </c>
      <c r="C15" s="62" t="s">
        <v>188</v>
      </c>
      <c r="D15" s="63">
        <v>15</v>
      </c>
      <c r="E15" s="63">
        <v>20</v>
      </c>
      <c r="F15" s="63">
        <v>2</v>
      </c>
      <c r="G15" s="63">
        <v>2</v>
      </c>
      <c r="H15" s="63">
        <v>1</v>
      </c>
      <c r="I15" s="63">
        <v>9</v>
      </c>
      <c r="J15" s="63">
        <v>0</v>
      </c>
      <c r="K15" s="63">
        <v>0</v>
      </c>
      <c r="L15" s="63">
        <v>39</v>
      </c>
      <c r="M15" s="63">
        <v>85</v>
      </c>
      <c r="N15" s="63">
        <v>4</v>
      </c>
      <c r="O15" s="63">
        <v>15</v>
      </c>
      <c r="P15" s="63">
        <v>4</v>
      </c>
      <c r="Q15" s="63">
        <v>12</v>
      </c>
      <c r="R15" s="63">
        <v>0</v>
      </c>
      <c r="S15" s="63">
        <v>0</v>
      </c>
      <c r="T15" s="63">
        <v>95</v>
      </c>
      <c r="U15" s="63">
        <v>286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23</v>
      </c>
      <c r="AS15" s="63">
        <v>77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149</v>
      </c>
      <c r="C16" s="62" t="s">
        <v>150</v>
      </c>
      <c r="D16" s="63">
        <v>2</v>
      </c>
      <c r="E16" s="63">
        <v>5</v>
      </c>
      <c r="F16" s="63">
        <v>3</v>
      </c>
      <c r="G16" s="63">
        <v>5</v>
      </c>
      <c r="H16" s="63">
        <v>0</v>
      </c>
      <c r="I16" s="63">
        <v>0</v>
      </c>
      <c r="J16" s="63">
        <v>0</v>
      </c>
      <c r="K16" s="63">
        <v>0</v>
      </c>
      <c r="L16" s="63">
        <v>10</v>
      </c>
      <c r="M16" s="63">
        <v>30</v>
      </c>
      <c r="N16" s="63">
        <v>1</v>
      </c>
      <c r="O16" s="63">
        <v>3</v>
      </c>
      <c r="P16" s="63">
        <v>0</v>
      </c>
      <c r="Q16" s="63">
        <v>0</v>
      </c>
      <c r="R16" s="63">
        <v>0</v>
      </c>
      <c r="S16" s="63">
        <v>0</v>
      </c>
      <c r="T16" s="63">
        <v>15</v>
      </c>
      <c r="U16" s="63">
        <v>36</v>
      </c>
      <c r="V16" s="63">
        <v>4</v>
      </c>
      <c r="W16" s="63">
        <v>11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12</v>
      </c>
      <c r="AS16" s="63">
        <v>40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105</v>
      </c>
      <c r="C17" s="62" t="s">
        <v>106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9</v>
      </c>
      <c r="M17" s="63">
        <v>36</v>
      </c>
      <c r="N17" s="63">
        <v>7</v>
      </c>
      <c r="O17" s="63">
        <v>14</v>
      </c>
      <c r="P17" s="63">
        <v>0</v>
      </c>
      <c r="Q17" s="63">
        <v>0</v>
      </c>
      <c r="R17" s="63">
        <v>0</v>
      </c>
      <c r="S17" s="63">
        <v>0</v>
      </c>
      <c r="T17" s="63">
        <v>183</v>
      </c>
      <c r="U17" s="63">
        <v>387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10</v>
      </c>
      <c r="AS17" s="63">
        <v>25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143</v>
      </c>
      <c r="C18" s="62" t="s">
        <v>144</v>
      </c>
      <c r="D18" s="63">
        <v>12</v>
      </c>
      <c r="E18" s="63">
        <v>24</v>
      </c>
      <c r="F18" s="63">
        <v>4</v>
      </c>
      <c r="G18" s="63">
        <v>8</v>
      </c>
      <c r="H18" s="63">
        <v>0</v>
      </c>
      <c r="I18" s="63">
        <v>0</v>
      </c>
      <c r="J18" s="63">
        <v>0</v>
      </c>
      <c r="K18" s="63">
        <v>0</v>
      </c>
      <c r="L18" s="63">
        <v>25</v>
      </c>
      <c r="M18" s="63">
        <v>58</v>
      </c>
      <c r="N18" s="63">
        <v>4</v>
      </c>
      <c r="O18" s="63">
        <v>6</v>
      </c>
      <c r="P18" s="63">
        <v>8</v>
      </c>
      <c r="Q18" s="63">
        <v>67</v>
      </c>
      <c r="R18" s="63">
        <v>0</v>
      </c>
      <c r="S18" s="63">
        <v>0</v>
      </c>
      <c r="T18" s="63">
        <v>32</v>
      </c>
      <c r="U18" s="63">
        <v>76</v>
      </c>
      <c r="V18" s="63">
        <v>57</v>
      </c>
      <c r="W18" s="63">
        <v>209</v>
      </c>
      <c r="X18" s="63">
        <v>3</v>
      </c>
      <c r="Y18" s="63">
        <v>7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4</v>
      </c>
      <c r="AK18" s="63">
        <v>9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14</v>
      </c>
      <c r="AS18" s="63">
        <v>65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101</v>
      </c>
      <c r="C19" s="62" t="s">
        <v>102</v>
      </c>
      <c r="D19" s="63">
        <v>84</v>
      </c>
      <c r="E19" s="63">
        <v>168</v>
      </c>
      <c r="F19" s="63">
        <v>3</v>
      </c>
      <c r="G19" s="63">
        <v>10</v>
      </c>
      <c r="H19" s="63">
        <v>10</v>
      </c>
      <c r="I19" s="63">
        <v>71</v>
      </c>
      <c r="J19" s="63">
        <v>0</v>
      </c>
      <c r="K19" s="63">
        <v>0</v>
      </c>
      <c r="L19" s="63">
        <v>38</v>
      </c>
      <c r="M19" s="63">
        <v>97</v>
      </c>
      <c r="N19" s="63">
        <v>5</v>
      </c>
      <c r="O19" s="63">
        <v>35</v>
      </c>
      <c r="P19" s="63">
        <v>3</v>
      </c>
      <c r="Q19" s="63">
        <v>27</v>
      </c>
      <c r="R19" s="63">
        <v>0</v>
      </c>
      <c r="S19" s="63">
        <v>0</v>
      </c>
      <c r="T19" s="63">
        <v>399</v>
      </c>
      <c r="U19" s="63">
        <v>1260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3</v>
      </c>
      <c r="AC19" s="63">
        <v>5.4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31</v>
      </c>
      <c r="AK19" s="63">
        <v>119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63</v>
      </c>
      <c r="AS19" s="63">
        <v>254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17</v>
      </c>
      <c r="E20" s="63">
        <v>49</v>
      </c>
      <c r="F20" s="63">
        <v>0</v>
      </c>
      <c r="G20" s="63">
        <v>0</v>
      </c>
      <c r="H20" s="63">
        <v>6</v>
      </c>
      <c r="I20" s="63">
        <v>27</v>
      </c>
      <c r="J20" s="63">
        <v>0</v>
      </c>
      <c r="K20" s="63">
        <v>0</v>
      </c>
      <c r="L20" s="63">
        <v>21</v>
      </c>
      <c r="M20" s="63">
        <v>101</v>
      </c>
      <c r="N20" s="63">
        <v>0</v>
      </c>
      <c r="O20" s="63">
        <v>0</v>
      </c>
      <c r="P20" s="63">
        <v>2</v>
      </c>
      <c r="Q20" s="63">
        <v>18</v>
      </c>
      <c r="R20" s="63">
        <v>0</v>
      </c>
      <c r="S20" s="63">
        <v>0</v>
      </c>
      <c r="T20" s="63">
        <v>264</v>
      </c>
      <c r="U20" s="63">
        <v>732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1</v>
      </c>
      <c r="AC20" s="63">
        <v>4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21</v>
      </c>
      <c r="AS20" s="63">
        <v>104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91</v>
      </c>
      <c r="C21" s="62" t="s">
        <v>92</v>
      </c>
      <c r="D21" s="63">
        <v>11</v>
      </c>
      <c r="E21" s="63">
        <v>24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64</v>
      </c>
      <c r="M21" s="63">
        <v>190</v>
      </c>
      <c r="N21" s="63">
        <v>0</v>
      </c>
      <c r="O21" s="63">
        <v>0</v>
      </c>
      <c r="P21" s="63">
        <v>0</v>
      </c>
      <c r="Q21" s="63">
        <v>0</v>
      </c>
      <c r="R21" s="63">
        <v>1</v>
      </c>
      <c r="S21" s="63">
        <v>600</v>
      </c>
      <c r="T21" s="63">
        <v>160</v>
      </c>
      <c r="U21" s="63">
        <v>314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8</v>
      </c>
      <c r="AK21" s="63">
        <v>23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33</v>
      </c>
      <c r="AS21" s="63">
        <v>116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107</v>
      </c>
      <c r="C22" s="62" t="s">
        <v>108</v>
      </c>
      <c r="D22" s="63">
        <v>3</v>
      </c>
      <c r="E22" s="63">
        <v>6</v>
      </c>
      <c r="F22" s="63">
        <v>4</v>
      </c>
      <c r="G22" s="63">
        <v>12</v>
      </c>
      <c r="H22" s="63">
        <v>0</v>
      </c>
      <c r="I22" s="63">
        <v>0</v>
      </c>
      <c r="J22" s="63">
        <v>0</v>
      </c>
      <c r="K22" s="63">
        <v>0</v>
      </c>
      <c r="L22" s="63">
        <v>15</v>
      </c>
      <c r="M22" s="63">
        <v>73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45</v>
      </c>
      <c r="U22" s="63">
        <v>112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179</v>
      </c>
      <c r="C23" s="62" t="s">
        <v>180</v>
      </c>
      <c r="D23" s="63">
        <v>0</v>
      </c>
      <c r="E23" s="63">
        <v>0</v>
      </c>
      <c r="F23" s="63">
        <v>3</v>
      </c>
      <c r="G23" s="63">
        <v>6</v>
      </c>
      <c r="H23" s="63">
        <v>1</v>
      </c>
      <c r="I23" s="63">
        <v>3</v>
      </c>
      <c r="J23" s="63">
        <v>0</v>
      </c>
      <c r="K23" s="63">
        <v>0</v>
      </c>
      <c r="L23" s="63">
        <v>37</v>
      </c>
      <c r="M23" s="63">
        <v>90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22</v>
      </c>
      <c r="U23" s="63">
        <v>51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3</v>
      </c>
      <c r="AK23" s="63">
        <v>5</v>
      </c>
      <c r="AL23" s="63">
        <v>0</v>
      </c>
      <c r="AM23" s="63">
        <v>0</v>
      </c>
      <c r="AN23" s="63">
        <v>1</v>
      </c>
      <c r="AO23" s="63">
        <v>10</v>
      </c>
      <c r="AP23" s="63">
        <v>0</v>
      </c>
      <c r="AQ23" s="63">
        <v>0</v>
      </c>
      <c r="AR23" s="63">
        <v>28</v>
      </c>
      <c r="AS23" s="63">
        <v>138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111</v>
      </c>
      <c r="C24" s="62" t="s">
        <v>112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16</v>
      </c>
      <c r="M24" s="63">
        <v>29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41</v>
      </c>
      <c r="U24" s="63">
        <v>119</v>
      </c>
      <c r="V24" s="63">
        <v>0</v>
      </c>
      <c r="W24" s="63">
        <v>0</v>
      </c>
      <c r="X24" s="63">
        <v>10</v>
      </c>
      <c r="Y24" s="63">
        <v>42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6</v>
      </c>
      <c r="AK24" s="63">
        <v>21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8</v>
      </c>
      <c r="AS24" s="63">
        <v>36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175</v>
      </c>
      <c r="C25" s="62" t="s">
        <v>176</v>
      </c>
      <c r="D25" s="63">
        <v>2</v>
      </c>
      <c r="E25" s="63">
        <v>4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28</v>
      </c>
      <c r="M25" s="63">
        <v>81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109</v>
      </c>
      <c r="U25" s="63">
        <v>300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12</v>
      </c>
      <c r="AS25" s="63">
        <v>36</v>
      </c>
      <c r="AT25" s="63">
        <v>0</v>
      </c>
      <c r="AU25" s="63">
        <v>0</v>
      </c>
      <c r="AV25" s="63">
        <v>6</v>
      </c>
      <c r="AW25" s="63">
        <v>61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157</v>
      </c>
      <c r="C26" s="62" t="s">
        <v>158</v>
      </c>
      <c r="D26" s="63">
        <v>16</v>
      </c>
      <c r="E26" s="63">
        <v>30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48</v>
      </c>
      <c r="M26" s="63">
        <v>138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191</v>
      </c>
      <c r="U26" s="63">
        <v>548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1</v>
      </c>
      <c r="AE26" s="63">
        <v>3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41</v>
      </c>
      <c r="AS26" s="63">
        <v>198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141</v>
      </c>
      <c r="C27" s="62" t="s">
        <v>142</v>
      </c>
      <c r="D27" s="63">
        <v>9</v>
      </c>
      <c r="E27" s="63">
        <v>19</v>
      </c>
      <c r="F27" s="63">
        <v>1</v>
      </c>
      <c r="G27" s="63">
        <v>2</v>
      </c>
      <c r="H27" s="63">
        <v>1</v>
      </c>
      <c r="I27" s="63">
        <v>4</v>
      </c>
      <c r="J27" s="63">
        <v>0</v>
      </c>
      <c r="K27" s="63">
        <v>0</v>
      </c>
      <c r="L27" s="63">
        <v>41</v>
      </c>
      <c r="M27" s="63">
        <v>99</v>
      </c>
      <c r="N27" s="63">
        <v>0</v>
      </c>
      <c r="O27" s="63">
        <v>0</v>
      </c>
      <c r="P27" s="63">
        <v>3</v>
      </c>
      <c r="Q27" s="63">
        <v>24</v>
      </c>
      <c r="R27" s="63">
        <v>0</v>
      </c>
      <c r="S27" s="63">
        <v>0</v>
      </c>
      <c r="T27" s="63">
        <v>233</v>
      </c>
      <c r="U27" s="63">
        <v>829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52</v>
      </c>
      <c r="AS27" s="63">
        <v>202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171</v>
      </c>
      <c r="C28" s="62" t="s">
        <v>172</v>
      </c>
      <c r="D28" s="63">
        <v>7</v>
      </c>
      <c r="E28" s="63">
        <v>19</v>
      </c>
      <c r="F28" s="63">
        <v>0</v>
      </c>
      <c r="G28" s="63">
        <v>0</v>
      </c>
      <c r="H28" s="63">
        <v>2</v>
      </c>
      <c r="I28" s="63">
        <v>6</v>
      </c>
      <c r="J28" s="63">
        <v>0</v>
      </c>
      <c r="K28" s="63">
        <v>0</v>
      </c>
      <c r="L28" s="63">
        <v>34</v>
      </c>
      <c r="M28" s="63">
        <v>88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107</v>
      </c>
      <c r="U28" s="63">
        <v>307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1</v>
      </c>
      <c r="AC28" s="63">
        <v>2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16</v>
      </c>
      <c r="AK28" s="63">
        <v>50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30</v>
      </c>
      <c r="AS28" s="63">
        <v>109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139</v>
      </c>
      <c r="C29" s="62" t="s">
        <v>140</v>
      </c>
      <c r="D29" s="63">
        <v>8</v>
      </c>
      <c r="E29" s="63">
        <v>15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34</v>
      </c>
      <c r="M29" s="63">
        <v>108</v>
      </c>
      <c r="N29" s="63">
        <v>0</v>
      </c>
      <c r="O29" s="63">
        <v>0</v>
      </c>
      <c r="P29" s="63">
        <v>3</v>
      </c>
      <c r="Q29" s="63">
        <v>4</v>
      </c>
      <c r="R29" s="63">
        <v>0</v>
      </c>
      <c r="S29" s="63">
        <v>0</v>
      </c>
      <c r="T29" s="63">
        <v>127</v>
      </c>
      <c r="U29" s="63">
        <v>335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9</v>
      </c>
      <c r="AK29" s="63">
        <v>35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24</v>
      </c>
      <c r="AS29" s="63">
        <v>121</v>
      </c>
      <c r="AT29" s="63">
        <v>1</v>
      </c>
      <c r="AU29" s="63">
        <v>2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177</v>
      </c>
      <c r="C30" s="62" t="s">
        <v>178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11</v>
      </c>
      <c r="M30" s="63">
        <v>43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79</v>
      </c>
      <c r="U30" s="63">
        <v>192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2</v>
      </c>
      <c r="AK30" s="63">
        <v>5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6</v>
      </c>
      <c r="AS30" s="63">
        <v>26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127</v>
      </c>
      <c r="C31" s="62" t="s">
        <v>128</v>
      </c>
      <c r="D31" s="63">
        <v>16</v>
      </c>
      <c r="E31" s="63">
        <v>31</v>
      </c>
      <c r="F31" s="63">
        <v>0</v>
      </c>
      <c r="G31" s="63">
        <v>0</v>
      </c>
      <c r="H31" s="63">
        <v>2</v>
      </c>
      <c r="I31" s="63">
        <v>7</v>
      </c>
      <c r="J31" s="63">
        <v>0</v>
      </c>
      <c r="K31" s="63">
        <v>0</v>
      </c>
      <c r="L31" s="63">
        <v>7</v>
      </c>
      <c r="M31" s="63">
        <v>14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103</v>
      </c>
      <c r="U31" s="63">
        <v>274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1</v>
      </c>
      <c r="AK31" s="63">
        <v>3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4</v>
      </c>
      <c r="AS31" s="63">
        <v>11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165</v>
      </c>
      <c r="C32" s="62" t="s">
        <v>166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24</v>
      </c>
      <c r="M32" s="63">
        <v>67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108</v>
      </c>
      <c r="U32" s="63">
        <v>259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2</v>
      </c>
      <c r="AK32" s="63">
        <v>5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8</v>
      </c>
      <c r="AS32" s="63">
        <v>39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193</v>
      </c>
      <c r="C33" s="62" t="s">
        <v>194</v>
      </c>
      <c r="D33" s="63">
        <v>13</v>
      </c>
      <c r="E33" s="63">
        <v>27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27</v>
      </c>
      <c r="M33" s="63">
        <v>89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30</v>
      </c>
      <c r="U33" s="63">
        <v>84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23</v>
      </c>
      <c r="AK33" s="63">
        <v>81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23</v>
      </c>
      <c r="AS33" s="63">
        <v>81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2">
      <c r="A34" s="60" t="s">
        <v>79</v>
      </c>
      <c r="B34" s="61" t="s">
        <v>181</v>
      </c>
      <c r="C34" s="62" t="s">
        <v>182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15</v>
      </c>
      <c r="M34" s="63">
        <v>31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17</v>
      </c>
      <c r="U34" s="63">
        <v>31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6</v>
      </c>
      <c r="AS34" s="63">
        <v>18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2">
      <c r="A35" s="60" t="s">
        <v>79</v>
      </c>
      <c r="B35" s="61" t="s">
        <v>169</v>
      </c>
      <c r="C35" s="62" t="s">
        <v>170</v>
      </c>
      <c r="D35" s="63">
        <v>3</v>
      </c>
      <c r="E35" s="63">
        <v>9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5</v>
      </c>
      <c r="M35" s="63">
        <v>28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119</v>
      </c>
      <c r="U35" s="63">
        <v>365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8</v>
      </c>
      <c r="AK35" s="63">
        <v>29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8</v>
      </c>
      <c r="AS35" s="63">
        <v>29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2">
      <c r="A36" s="60" t="s">
        <v>79</v>
      </c>
      <c r="B36" s="61" t="s">
        <v>163</v>
      </c>
      <c r="C36" s="62" t="s">
        <v>164</v>
      </c>
      <c r="D36" s="63">
        <v>5</v>
      </c>
      <c r="E36" s="63">
        <v>12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25</v>
      </c>
      <c r="M36" s="63">
        <v>67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25</v>
      </c>
      <c r="U36" s="63">
        <v>57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1</v>
      </c>
      <c r="AK36" s="63">
        <v>3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12</v>
      </c>
      <c r="AS36" s="63">
        <v>64</v>
      </c>
      <c r="AT36" s="63">
        <v>0</v>
      </c>
      <c r="AU36" s="63">
        <v>0</v>
      </c>
      <c r="AV36" s="63">
        <v>1</v>
      </c>
      <c r="AW36" s="63">
        <v>10</v>
      </c>
      <c r="AX36" s="63">
        <v>0</v>
      </c>
      <c r="AY36" s="63">
        <v>0</v>
      </c>
    </row>
    <row r="37" spans="1:51" s="53" customFormat="1" ht="12">
      <c r="A37" s="60" t="s">
        <v>79</v>
      </c>
      <c r="B37" s="61" t="s">
        <v>185</v>
      </c>
      <c r="C37" s="62" t="s">
        <v>186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26</v>
      </c>
      <c r="M37" s="63">
        <v>88</v>
      </c>
      <c r="N37" s="63">
        <v>0</v>
      </c>
      <c r="O37" s="63">
        <v>0</v>
      </c>
      <c r="P37" s="63">
        <v>2</v>
      </c>
      <c r="Q37" s="63">
        <v>8</v>
      </c>
      <c r="R37" s="63">
        <v>0</v>
      </c>
      <c r="S37" s="63">
        <v>0</v>
      </c>
      <c r="T37" s="63">
        <v>30</v>
      </c>
      <c r="U37" s="63">
        <v>91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3</v>
      </c>
      <c r="AK37" s="63">
        <v>8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24</v>
      </c>
      <c r="AS37" s="63">
        <v>119</v>
      </c>
      <c r="AT37" s="63">
        <v>2</v>
      </c>
      <c r="AU37" s="63">
        <v>6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2">
      <c r="A38" s="60" t="s">
        <v>79</v>
      </c>
      <c r="B38" s="61" t="s">
        <v>195</v>
      </c>
      <c r="C38" s="62" t="s">
        <v>196</v>
      </c>
      <c r="D38" s="63">
        <v>0</v>
      </c>
      <c r="E38" s="63">
        <v>0</v>
      </c>
      <c r="F38" s="63">
        <v>0</v>
      </c>
      <c r="G38" s="63">
        <v>0</v>
      </c>
      <c r="H38" s="63">
        <v>9</v>
      </c>
      <c r="I38" s="63">
        <v>21</v>
      </c>
      <c r="J38" s="63">
        <v>0</v>
      </c>
      <c r="K38" s="63">
        <v>0</v>
      </c>
      <c r="L38" s="63">
        <v>42</v>
      </c>
      <c r="M38" s="63">
        <v>113</v>
      </c>
      <c r="N38" s="63">
        <v>0</v>
      </c>
      <c r="O38" s="63">
        <v>0</v>
      </c>
      <c r="P38" s="63">
        <v>4</v>
      </c>
      <c r="Q38" s="63">
        <v>21</v>
      </c>
      <c r="R38" s="63">
        <v>0</v>
      </c>
      <c r="S38" s="63">
        <v>0</v>
      </c>
      <c r="T38" s="63">
        <v>165</v>
      </c>
      <c r="U38" s="63">
        <v>447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3</v>
      </c>
      <c r="AC38" s="63">
        <v>8</v>
      </c>
      <c r="AD38" s="63">
        <v>0</v>
      </c>
      <c r="AE38" s="63">
        <v>0</v>
      </c>
      <c r="AF38" s="63">
        <v>1</v>
      </c>
      <c r="AG38" s="63">
        <v>2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18</v>
      </c>
      <c r="AS38" s="63">
        <v>90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 ht="12">
      <c r="A39" s="60" t="s">
        <v>79</v>
      </c>
      <c r="B39" s="61" t="s">
        <v>159</v>
      </c>
      <c r="C39" s="62" t="s">
        <v>160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20</v>
      </c>
      <c r="M39" s="63">
        <v>54</v>
      </c>
      <c r="N39" s="63">
        <v>8</v>
      </c>
      <c r="O39" s="63">
        <v>17</v>
      </c>
      <c r="P39" s="63">
        <v>0</v>
      </c>
      <c r="Q39" s="63">
        <v>0</v>
      </c>
      <c r="R39" s="63">
        <v>0</v>
      </c>
      <c r="S39" s="63">
        <v>0</v>
      </c>
      <c r="T39" s="63">
        <v>117</v>
      </c>
      <c r="U39" s="63">
        <v>406</v>
      </c>
      <c r="V39" s="63">
        <v>108</v>
      </c>
      <c r="W39" s="63">
        <v>324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37</v>
      </c>
      <c r="AS39" s="63">
        <v>140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 ht="12">
      <c r="A40" s="60" t="s">
        <v>79</v>
      </c>
      <c r="B40" s="61" t="s">
        <v>115</v>
      </c>
      <c r="C40" s="62" t="s">
        <v>116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16</v>
      </c>
      <c r="M40" s="63">
        <v>47</v>
      </c>
      <c r="N40" s="63">
        <v>1</v>
      </c>
      <c r="O40" s="63">
        <v>6</v>
      </c>
      <c r="P40" s="63">
        <v>3</v>
      </c>
      <c r="Q40" s="63">
        <v>6</v>
      </c>
      <c r="R40" s="63">
        <v>0</v>
      </c>
      <c r="S40" s="63">
        <v>0</v>
      </c>
      <c r="T40" s="63">
        <v>62</v>
      </c>
      <c r="U40" s="63">
        <v>178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13</v>
      </c>
      <c r="AK40" s="63">
        <v>48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30</v>
      </c>
      <c r="AS40" s="63">
        <v>179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 ht="12">
      <c r="A41" s="60" t="s">
        <v>79</v>
      </c>
      <c r="B41" s="61" t="s">
        <v>173</v>
      </c>
      <c r="C41" s="62" t="s">
        <v>174</v>
      </c>
      <c r="D41" s="63">
        <v>8</v>
      </c>
      <c r="E41" s="63">
        <v>18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35</v>
      </c>
      <c r="M41" s="63">
        <v>85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49</v>
      </c>
      <c r="U41" s="63">
        <v>178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11</v>
      </c>
      <c r="AK41" s="63">
        <v>38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19</v>
      </c>
      <c r="AS41" s="63">
        <v>86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 ht="12">
      <c r="A42" s="60" t="s">
        <v>79</v>
      </c>
      <c r="B42" s="61" t="s">
        <v>191</v>
      </c>
      <c r="C42" s="62" t="s">
        <v>192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15</v>
      </c>
      <c r="M42" s="63">
        <v>35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306</v>
      </c>
      <c r="U42" s="63">
        <v>950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102</v>
      </c>
      <c r="AS42" s="63">
        <v>434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 ht="12">
      <c r="A43" s="60" t="s">
        <v>79</v>
      </c>
      <c r="B43" s="61" t="s">
        <v>95</v>
      </c>
      <c r="C43" s="62" t="s">
        <v>96</v>
      </c>
      <c r="D43" s="63">
        <v>4</v>
      </c>
      <c r="E43" s="63">
        <v>6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20</v>
      </c>
      <c r="M43" s="63">
        <v>48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44</v>
      </c>
      <c r="U43" s="63">
        <v>106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3</v>
      </c>
      <c r="AK43" s="63">
        <v>9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4</v>
      </c>
      <c r="AS43" s="63">
        <v>12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 ht="12">
      <c r="A44" s="60" t="s">
        <v>79</v>
      </c>
      <c r="B44" s="61" t="s">
        <v>97</v>
      </c>
      <c r="C44" s="62" t="s">
        <v>98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31</v>
      </c>
      <c r="M44" s="63">
        <v>90</v>
      </c>
      <c r="N44" s="63">
        <v>11</v>
      </c>
      <c r="O44" s="63">
        <v>28</v>
      </c>
      <c r="P44" s="63">
        <v>0</v>
      </c>
      <c r="Q44" s="63">
        <v>0</v>
      </c>
      <c r="R44" s="63">
        <v>0</v>
      </c>
      <c r="S44" s="63">
        <v>0</v>
      </c>
      <c r="T44" s="63">
        <v>292</v>
      </c>
      <c r="U44" s="63">
        <v>970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40</v>
      </c>
      <c r="AS44" s="63">
        <v>175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 ht="12">
      <c r="A45" s="60" t="s">
        <v>79</v>
      </c>
      <c r="B45" s="61" t="s">
        <v>129</v>
      </c>
      <c r="C45" s="62" t="s">
        <v>130</v>
      </c>
      <c r="D45" s="63">
        <v>6</v>
      </c>
      <c r="E45" s="63">
        <v>16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12</v>
      </c>
      <c r="M45" s="63">
        <v>35</v>
      </c>
      <c r="N45" s="63">
        <v>1</v>
      </c>
      <c r="O45" s="63">
        <v>2</v>
      </c>
      <c r="P45" s="63">
        <v>0</v>
      </c>
      <c r="Q45" s="63">
        <v>0</v>
      </c>
      <c r="R45" s="63">
        <v>0</v>
      </c>
      <c r="S45" s="63">
        <v>0</v>
      </c>
      <c r="T45" s="63">
        <v>64</v>
      </c>
      <c r="U45" s="63">
        <v>158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2</v>
      </c>
      <c r="AK45" s="63">
        <v>5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20</v>
      </c>
      <c r="AS45" s="63">
        <v>85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 ht="12">
      <c r="A46" s="60" t="s">
        <v>79</v>
      </c>
      <c r="B46" s="61" t="s">
        <v>189</v>
      </c>
      <c r="C46" s="62" t="s">
        <v>190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28</v>
      </c>
      <c r="M46" s="63">
        <v>84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12</v>
      </c>
      <c r="U46" s="63">
        <v>28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3</v>
      </c>
      <c r="AK46" s="63">
        <v>9</v>
      </c>
      <c r="AL46" s="63">
        <v>0</v>
      </c>
      <c r="AM46" s="63">
        <v>0</v>
      </c>
      <c r="AN46" s="63">
        <v>1</v>
      </c>
      <c r="AO46" s="63">
        <v>10</v>
      </c>
      <c r="AP46" s="63">
        <v>0</v>
      </c>
      <c r="AQ46" s="63">
        <v>0</v>
      </c>
      <c r="AR46" s="63">
        <v>10</v>
      </c>
      <c r="AS46" s="63">
        <v>39</v>
      </c>
      <c r="AT46" s="63">
        <v>0</v>
      </c>
      <c r="AU46" s="63">
        <v>0</v>
      </c>
      <c r="AV46" s="63">
        <v>1</v>
      </c>
      <c r="AW46" s="63">
        <v>10</v>
      </c>
      <c r="AX46" s="63">
        <v>0</v>
      </c>
      <c r="AY46" s="63">
        <v>0</v>
      </c>
    </row>
    <row r="47" spans="1:51" s="53" customFormat="1" ht="12">
      <c r="A47" s="60" t="s">
        <v>79</v>
      </c>
      <c r="B47" s="61" t="s">
        <v>123</v>
      </c>
      <c r="C47" s="62" t="s">
        <v>124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</v>
      </c>
      <c r="M47" s="63">
        <v>33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50</v>
      </c>
      <c r="U47" s="63">
        <v>159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5</v>
      </c>
      <c r="AK47" s="63">
        <v>15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5</v>
      </c>
      <c r="AS47" s="63">
        <v>15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 ht="12">
      <c r="A48" s="60" t="s">
        <v>79</v>
      </c>
      <c r="B48" s="61" t="s">
        <v>137</v>
      </c>
      <c r="C48" s="62" t="s">
        <v>138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22</v>
      </c>
      <c r="M48" s="63">
        <v>45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101</v>
      </c>
      <c r="U48" s="63">
        <v>331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8</v>
      </c>
      <c r="AK48" s="63">
        <v>46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26</v>
      </c>
      <c r="AS48" s="63">
        <v>120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 ht="12">
      <c r="A49" s="60" t="s">
        <v>79</v>
      </c>
      <c r="B49" s="61" t="s">
        <v>121</v>
      </c>
      <c r="C49" s="62" t="s">
        <v>122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26</v>
      </c>
      <c r="M49" s="63">
        <v>67</v>
      </c>
      <c r="N49" s="63">
        <v>5</v>
      </c>
      <c r="O49" s="63">
        <v>16</v>
      </c>
      <c r="P49" s="63">
        <v>0</v>
      </c>
      <c r="Q49" s="63">
        <v>0</v>
      </c>
      <c r="R49" s="63">
        <v>0</v>
      </c>
      <c r="S49" s="63">
        <v>0</v>
      </c>
      <c r="T49" s="63">
        <v>73</v>
      </c>
      <c r="U49" s="63">
        <v>179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4</v>
      </c>
      <c r="AK49" s="63">
        <v>11</v>
      </c>
      <c r="AL49" s="63">
        <v>0</v>
      </c>
      <c r="AM49" s="63">
        <v>0</v>
      </c>
      <c r="AN49" s="63">
        <v>1</v>
      </c>
      <c r="AO49" s="63">
        <v>10</v>
      </c>
      <c r="AP49" s="63">
        <v>0</v>
      </c>
      <c r="AQ49" s="63">
        <v>0</v>
      </c>
      <c r="AR49" s="63">
        <v>13</v>
      </c>
      <c r="AS49" s="63">
        <v>38</v>
      </c>
      <c r="AT49" s="63">
        <v>0</v>
      </c>
      <c r="AU49" s="63">
        <v>0</v>
      </c>
      <c r="AV49" s="63">
        <v>7</v>
      </c>
      <c r="AW49" s="63">
        <v>69</v>
      </c>
      <c r="AX49" s="63">
        <v>0</v>
      </c>
      <c r="AY49" s="63">
        <v>0</v>
      </c>
    </row>
    <row r="50" spans="1:51" s="53" customFormat="1" ht="12">
      <c r="A50" s="60" t="s">
        <v>79</v>
      </c>
      <c r="B50" s="61" t="s">
        <v>155</v>
      </c>
      <c r="C50" s="62" t="s">
        <v>156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16</v>
      </c>
      <c r="M50" s="63">
        <v>72</v>
      </c>
      <c r="N50" s="63">
        <v>5</v>
      </c>
      <c r="O50" s="63">
        <v>15</v>
      </c>
      <c r="P50" s="63">
        <v>0</v>
      </c>
      <c r="Q50" s="63">
        <v>0</v>
      </c>
      <c r="R50" s="63">
        <v>0</v>
      </c>
      <c r="S50" s="63">
        <v>0</v>
      </c>
      <c r="T50" s="63">
        <v>92</v>
      </c>
      <c r="U50" s="63">
        <v>307</v>
      </c>
      <c r="V50" s="63">
        <v>73</v>
      </c>
      <c r="W50" s="63">
        <v>258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23</v>
      </c>
      <c r="AS50" s="63">
        <v>97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</row>
    <row r="51" spans="1:51" s="53" customFormat="1" ht="12">
      <c r="A51" s="60" t="s">
        <v>79</v>
      </c>
      <c r="B51" s="61" t="s">
        <v>147</v>
      </c>
      <c r="C51" s="62" t="s">
        <v>148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4</v>
      </c>
      <c r="M51" s="63">
        <v>18</v>
      </c>
      <c r="N51" s="63">
        <v>6</v>
      </c>
      <c r="O51" s="63">
        <v>11</v>
      </c>
      <c r="P51" s="63">
        <v>0</v>
      </c>
      <c r="Q51" s="63">
        <v>0</v>
      </c>
      <c r="R51" s="63">
        <v>0</v>
      </c>
      <c r="S51" s="63">
        <v>0</v>
      </c>
      <c r="T51" s="63">
        <v>124</v>
      </c>
      <c r="U51" s="63">
        <v>375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20</v>
      </c>
      <c r="AS51" s="63">
        <v>72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</row>
    <row r="52" spans="1:51" s="53" customFormat="1" ht="12">
      <c r="A52" s="60" t="s">
        <v>79</v>
      </c>
      <c r="B52" s="61" t="s">
        <v>153</v>
      </c>
      <c r="C52" s="62" t="s">
        <v>154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1</v>
      </c>
      <c r="M52" s="63">
        <v>3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9</v>
      </c>
      <c r="U52" s="63">
        <v>18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5</v>
      </c>
      <c r="AS52" s="63">
        <v>14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</row>
    <row r="53" spans="1:51" s="53" customFormat="1" ht="12">
      <c r="A53" s="60" t="s">
        <v>79</v>
      </c>
      <c r="B53" s="61" t="s">
        <v>135</v>
      </c>
      <c r="C53" s="62" t="s">
        <v>136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7</v>
      </c>
      <c r="M53" s="63">
        <v>18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44</v>
      </c>
      <c r="U53" s="63">
        <v>90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3</v>
      </c>
      <c r="AK53" s="63">
        <v>10</v>
      </c>
      <c r="AL53" s="63">
        <v>0</v>
      </c>
      <c r="AM53" s="63">
        <v>0</v>
      </c>
      <c r="AN53" s="63">
        <v>2</v>
      </c>
      <c r="AO53" s="63">
        <v>20</v>
      </c>
      <c r="AP53" s="63">
        <v>0</v>
      </c>
      <c r="AQ53" s="63">
        <v>0</v>
      </c>
      <c r="AR53" s="63">
        <v>2</v>
      </c>
      <c r="AS53" s="63">
        <v>13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</row>
    <row r="54" spans="1:51" s="53" customFormat="1" ht="12">
      <c r="A54" s="60" t="s">
        <v>79</v>
      </c>
      <c r="B54" s="61" t="s">
        <v>167</v>
      </c>
      <c r="C54" s="62" t="s">
        <v>168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46</v>
      </c>
      <c r="M54" s="63">
        <v>115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69</v>
      </c>
      <c r="U54" s="63">
        <v>230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8</v>
      </c>
      <c r="AK54" s="63">
        <v>36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</row>
    <row r="55" spans="1:51" s="53" customFormat="1" ht="12">
      <c r="A55" s="60" t="s">
        <v>79</v>
      </c>
      <c r="B55" s="61" t="s">
        <v>131</v>
      </c>
      <c r="C55" s="62" t="s">
        <v>132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2</v>
      </c>
      <c r="M55" s="63">
        <v>4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12</v>
      </c>
      <c r="U55" s="63">
        <v>25</v>
      </c>
      <c r="V55" s="63">
        <v>20</v>
      </c>
      <c r="W55" s="63">
        <v>36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2</v>
      </c>
      <c r="AK55" s="63">
        <v>4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19</v>
      </c>
      <c r="AS55" s="63">
        <v>69</v>
      </c>
      <c r="AT55" s="63">
        <v>0</v>
      </c>
      <c r="AU55" s="63">
        <v>0</v>
      </c>
      <c r="AV55" s="63">
        <v>1</v>
      </c>
      <c r="AW55" s="63">
        <v>3</v>
      </c>
      <c r="AX55" s="63">
        <v>0</v>
      </c>
      <c r="AY55" s="63">
        <v>0</v>
      </c>
    </row>
    <row r="56" spans="1:51" s="53" customFormat="1" ht="12">
      <c r="A56" s="60" t="s">
        <v>79</v>
      </c>
      <c r="B56" s="61" t="s">
        <v>99</v>
      </c>
      <c r="C56" s="62" t="s">
        <v>100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44</v>
      </c>
      <c r="U56" s="63">
        <v>101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12</v>
      </c>
      <c r="AS56" s="63">
        <v>44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</row>
    <row r="57" spans="1:51" s="53" customFormat="1" ht="12">
      <c r="A57" s="60" t="s">
        <v>79</v>
      </c>
      <c r="B57" s="61" t="s">
        <v>119</v>
      </c>
      <c r="C57" s="62" t="s">
        <v>120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21</v>
      </c>
      <c r="M57" s="63">
        <v>35</v>
      </c>
      <c r="N57" s="63">
        <v>1</v>
      </c>
      <c r="O57" s="63">
        <v>4</v>
      </c>
      <c r="P57" s="63">
        <v>1</v>
      </c>
      <c r="Q57" s="63">
        <v>4</v>
      </c>
      <c r="R57" s="63">
        <v>0</v>
      </c>
      <c r="S57" s="63">
        <v>0</v>
      </c>
      <c r="T57" s="63">
        <v>90</v>
      </c>
      <c r="U57" s="63">
        <v>232</v>
      </c>
      <c r="V57" s="63">
        <v>24</v>
      </c>
      <c r="W57" s="63">
        <v>13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1</v>
      </c>
      <c r="AK57" s="63">
        <v>3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5</v>
      </c>
      <c r="AS57" s="63">
        <v>23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</row>
    <row r="58" spans="1:51" s="53" customFormat="1" ht="12">
      <c r="A58" s="60" t="s">
        <v>79</v>
      </c>
      <c r="B58" s="61" t="s">
        <v>93</v>
      </c>
      <c r="C58" s="62" t="s">
        <v>94</v>
      </c>
      <c r="D58" s="63">
        <v>1</v>
      </c>
      <c r="E58" s="63">
        <v>1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33</v>
      </c>
      <c r="M58" s="63">
        <v>114</v>
      </c>
      <c r="N58" s="63">
        <v>3</v>
      </c>
      <c r="O58" s="63">
        <v>10</v>
      </c>
      <c r="P58" s="63">
        <v>3</v>
      </c>
      <c r="Q58" s="63">
        <v>14</v>
      </c>
      <c r="R58" s="63">
        <v>0</v>
      </c>
      <c r="S58" s="63">
        <v>0</v>
      </c>
      <c r="T58" s="63">
        <v>189</v>
      </c>
      <c r="U58" s="63">
        <v>485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4</v>
      </c>
      <c r="AS58" s="63">
        <v>10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</row>
    <row r="59" spans="1:51" s="53" customFormat="1" ht="12">
      <c r="A59" s="60" t="s">
        <v>79</v>
      </c>
      <c r="B59" s="61" t="s">
        <v>117</v>
      </c>
      <c r="C59" s="62" t="s">
        <v>118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53</v>
      </c>
      <c r="W59" s="63">
        <v>256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8</v>
      </c>
      <c r="AS59" s="63">
        <v>28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</row>
    <row r="60" spans="1:51" s="53" customFormat="1" ht="12">
      <c r="A60" s="60" t="s">
        <v>79</v>
      </c>
      <c r="B60" s="61" t="s">
        <v>89</v>
      </c>
      <c r="C60" s="62" t="s">
        <v>90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9</v>
      </c>
      <c r="O60" s="63">
        <v>78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24</v>
      </c>
      <c r="W60" s="63">
        <v>197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3</v>
      </c>
      <c r="AS60" s="63">
        <v>9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</row>
    <row r="61" spans="1:51" s="53" customFormat="1" ht="12">
      <c r="A61" s="60" t="s">
        <v>79</v>
      </c>
      <c r="B61" s="61" t="s">
        <v>125</v>
      </c>
      <c r="C61" s="62" t="s">
        <v>126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3</v>
      </c>
      <c r="U61" s="63">
        <v>9</v>
      </c>
      <c r="V61" s="63">
        <v>42</v>
      </c>
      <c r="W61" s="63">
        <v>139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9</v>
      </c>
      <c r="AS61" s="63">
        <v>32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60" man="1"/>
    <brk id="35" min="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26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B29" sqref="B29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愛知県</v>
      </c>
      <c r="B7" s="70" t="str">
        <f>'組合状況'!B7</f>
        <v>23000</v>
      </c>
      <c r="C7" s="69" t="s">
        <v>53</v>
      </c>
      <c r="D7" s="71">
        <f>SUM(D$8:D$26)</f>
        <v>6</v>
      </c>
      <c r="E7" s="71">
        <f>SUM(E$8:E$26)</f>
        <v>18</v>
      </c>
      <c r="F7" s="71">
        <f>SUM(F$8:F$26)</f>
        <v>0</v>
      </c>
      <c r="G7" s="71">
        <f>SUM(G$8:G$26)</f>
        <v>0</v>
      </c>
      <c r="H7" s="71">
        <f>SUM(H$8:H$26)</f>
        <v>4</v>
      </c>
      <c r="I7" s="71">
        <f>SUM(I$8:I$26)</f>
        <v>24</v>
      </c>
      <c r="J7" s="71">
        <f>SUM(J$8:J$26)</f>
        <v>0</v>
      </c>
      <c r="K7" s="71">
        <f>SUM(K$8:K$26)</f>
        <v>0</v>
      </c>
      <c r="L7" s="71">
        <f>SUM(L$8:L$26)</f>
        <v>56</v>
      </c>
      <c r="M7" s="71">
        <f>SUM(M$8:M$26)</f>
        <v>125</v>
      </c>
      <c r="N7" s="71">
        <f>SUM(N$8:N$26)</f>
        <v>25</v>
      </c>
      <c r="O7" s="71">
        <f>SUM(O$8:O$26)</f>
        <v>189</v>
      </c>
      <c r="P7" s="71">
        <f>SUM(P$8:P$26)</f>
        <v>71</v>
      </c>
      <c r="Q7" s="71">
        <f>SUM(Q$8:Q$26)</f>
        <v>771</v>
      </c>
      <c r="R7" s="71">
        <f>SUM(R$8:R$26)</f>
        <v>0</v>
      </c>
      <c r="S7" s="71">
        <f>SUM(S$8:S$26)</f>
        <v>0</v>
      </c>
      <c r="T7" s="71">
        <f>SUM(T$8:T$26)</f>
        <v>0</v>
      </c>
      <c r="U7" s="71">
        <f>SUM(U$8:U$26)</f>
        <v>0</v>
      </c>
      <c r="V7" s="71">
        <f>SUM(V$8:V$26)</f>
        <v>0</v>
      </c>
      <c r="W7" s="71">
        <f>SUM(W$8:W$26)</f>
        <v>0</v>
      </c>
      <c r="X7" s="71">
        <f>SUM(X$8:X$26)</f>
        <v>0</v>
      </c>
      <c r="Y7" s="71">
        <f>SUM(Y$8:Y$26)</f>
        <v>0</v>
      </c>
      <c r="Z7" s="71">
        <f>SUM(Z$8:Z$26)</f>
        <v>0</v>
      </c>
      <c r="AA7" s="71">
        <f>SUM(AA$8:AA$26)</f>
        <v>0</v>
      </c>
      <c r="AB7" s="71">
        <f>SUM(AB$8:AB$26)</f>
        <v>0</v>
      </c>
      <c r="AC7" s="71">
        <f>SUM(AC$8:AC$26)</f>
        <v>0</v>
      </c>
      <c r="AD7" s="71">
        <f>SUM(AD$8:AD$26)</f>
        <v>0</v>
      </c>
      <c r="AE7" s="71">
        <f>SUM(AE$8:AE$26)</f>
        <v>0</v>
      </c>
      <c r="AF7" s="71">
        <f>SUM(AF$8:AF$26)</f>
        <v>2</v>
      </c>
      <c r="AG7" s="71">
        <f>SUM(AG$8:AG$26)</f>
        <v>6</v>
      </c>
      <c r="AH7" s="71">
        <f>SUM(AH$8:AH$26)</f>
        <v>0</v>
      </c>
      <c r="AI7" s="71">
        <f>SUM(AI$8:AI$26)</f>
        <v>0</v>
      </c>
      <c r="AJ7" s="71">
        <f>SUM(AJ$8:AJ$26)</f>
        <v>0</v>
      </c>
      <c r="AK7" s="71">
        <f>SUM(AK$8:AK$26)</f>
        <v>0</v>
      </c>
      <c r="AL7" s="71">
        <f>SUM(AL$8:AL$26)</f>
        <v>0</v>
      </c>
      <c r="AM7" s="71">
        <f>SUM(AM$8:AM$26)</f>
        <v>0</v>
      </c>
      <c r="AN7" s="71">
        <f>SUM(AN$8:AN$26)</f>
        <v>28</v>
      </c>
      <c r="AO7" s="71">
        <f>SUM(AO$8:AO$26)</f>
        <v>225</v>
      </c>
      <c r="AP7" s="71">
        <f>SUM(AP$8:AP$26)</f>
        <v>0</v>
      </c>
      <c r="AQ7" s="71">
        <f>SUM(AQ$8:AQ$26)</f>
        <v>0</v>
      </c>
      <c r="AR7" s="71">
        <f>SUM(AR$8:AR$26)</f>
        <v>0</v>
      </c>
      <c r="AS7" s="71">
        <f>SUM(AS$8:AS$26)</f>
        <v>0</v>
      </c>
      <c r="AT7" s="71">
        <f>SUM(AT$8:AT$26)</f>
        <v>0</v>
      </c>
      <c r="AU7" s="71">
        <f>SUM(AU$8:AU$26)</f>
        <v>0</v>
      </c>
      <c r="AV7" s="71">
        <f>SUM(AV$8:AV$26)</f>
        <v>0</v>
      </c>
      <c r="AW7" s="71">
        <f>SUM(AW$8:AW$26)</f>
        <v>0</v>
      </c>
      <c r="AX7" s="71">
        <f>SUM(AX$8:AX$26)</f>
        <v>0</v>
      </c>
      <c r="AY7" s="71">
        <f>SUM(AY$8:AY$26)</f>
        <v>0</v>
      </c>
    </row>
    <row r="8" spans="1:51" s="53" customFormat="1" ht="13.5" customHeight="1">
      <c r="A8" s="60" t="s">
        <v>79</v>
      </c>
      <c r="B8" s="61" t="s">
        <v>210</v>
      </c>
      <c r="C8" s="62" t="s">
        <v>211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225</v>
      </c>
      <c r="C9" s="62" t="s">
        <v>226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231</v>
      </c>
      <c r="C10" s="62" t="s">
        <v>232</v>
      </c>
      <c r="D10" s="63">
        <v>0</v>
      </c>
      <c r="E10" s="63">
        <v>0</v>
      </c>
      <c r="F10" s="63">
        <v>0</v>
      </c>
      <c r="G10" s="63">
        <v>0</v>
      </c>
      <c r="H10" s="63">
        <v>1</v>
      </c>
      <c r="I10" s="63">
        <v>9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1</v>
      </c>
      <c r="AG10" s="63">
        <v>2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206</v>
      </c>
      <c r="C11" s="62" t="s">
        <v>207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24</v>
      </c>
      <c r="Q11" s="63">
        <v>240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212</v>
      </c>
      <c r="C12" s="62" t="s">
        <v>213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214</v>
      </c>
      <c r="C13" s="62" t="s">
        <v>215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220</v>
      </c>
      <c r="C14" s="62" t="s">
        <v>221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216</v>
      </c>
      <c r="C15" s="62" t="s">
        <v>217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2</v>
      </c>
      <c r="Q15" s="63">
        <v>11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79</v>
      </c>
      <c r="B16" s="61" t="s">
        <v>229</v>
      </c>
      <c r="C16" s="62" t="s">
        <v>230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35</v>
      </c>
      <c r="Q16" s="63">
        <v>378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1</v>
      </c>
      <c r="AG16" s="63">
        <v>4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14</v>
      </c>
      <c r="AO16" s="63">
        <v>101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79</v>
      </c>
      <c r="B17" s="61" t="s">
        <v>234</v>
      </c>
      <c r="C17" s="62" t="s">
        <v>235</v>
      </c>
      <c r="D17" s="63">
        <v>0</v>
      </c>
      <c r="E17" s="63">
        <v>0</v>
      </c>
      <c r="F17" s="63">
        <v>0</v>
      </c>
      <c r="G17" s="63">
        <v>0</v>
      </c>
      <c r="H17" s="63">
        <v>1</v>
      </c>
      <c r="I17" s="63">
        <v>9</v>
      </c>
      <c r="J17" s="63">
        <v>0</v>
      </c>
      <c r="K17" s="63">
        <v>0</v>
      </c>
      <c r="L17" s="63">
        <v>0</v>
      </c>
      <c r="M17" s="63">
        <v>0</v>
      </c>
      <c r="N17" s="63">
        <v>3</v>
      </c>
      <c r="O17" s="63">
        <v>10</v>
      </c>
      <c r="P17" s="63">
        <v>2</v>
      </c>
      <c r="Q17" s="63">
        <v>11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79</v>
      </c>
      <c r="B18" s="61" t="s">
        <v>236</v>
      </c>
      <c r="C18" s="62" t="s">
        <v>237</v>
      </c>
      <c r="D18" s="63">
        <v>0</v>
      </c>
      <c r="E18" s="63">
        <v>0</v>
      </c>
      <c r="F18" s="63">
        <v>0</v>
      </c>
      <c r="G18" s="63">
        <v>0</v>
      </c>
      <c r="H18" s="63">
        <v>1</v>
      </c>
      <c r="I18" s="63">
        <v>4</v>
      </c>
      <c r="J18" s="63">
        <v>0</v>
      </c>
      <c r="K18" s="63">
        <v>0</v>
      </c>
      <c r="L18" s="63">
        <v>56</v>
      </c>
      <c r="M18" s="63">
        <v>125</v>
      </c>
      <c r="N18" s="63">
        <v>4</v>
      </c>
      <c r="O18" s="63">
        <v>13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79</v>
      </c>
      <c r="B19" s="61" t="s">
        <v>227</v>
      </c>
      <c r="C19" s="62" t="s">
        <v>228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79</v>
      </c>
      <c r="B20" s="61" t="s">
        <v>218</v>
      </c>
      <c r="C20" s="62" t="s">
        <v>219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6</v>
      </c>
      <c r="O20" s="63">
        <v>61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79</v>
      </c>
      <c r="B21" s="61" t="s">
        <v>208</v>
      </c>
      <c r="C21" s="62" t="s">
        <v>209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12</v>
      </c>
      <c r="O21" s="63">
        <v>105</v>
      </c>
      <c r="P21" s="63">
        <v>8</v>
      </c>
      <c r="Q21" s="63">
        <v>131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 t="s">
        <v>79</v>
      </c>
      <c r="B22" s="61" t="s">
        <v>202</v>
      </c>
      <c r="C22" s="62" t="s">
        <v>203</v>
      </c>
      <c r="D22" s="63">
        <v>6</v>
      </c>
      <c r="E22" s="63">
        <v>18</v>
      </c>
      <c r="F22" s="63">
        <v>0</v>
      </c>
      <c r="G22" s="63">
        <v>0</v>
      </c>
      <c r="H22" s="63">
        <v>1</v>
      </c>
      <c r="I22" s="63">
        <v>2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3.5" customHeight="1">
      <c r="A23" s="60" t="s">
        <v>79</v>
      </c>
      <c r="B23" s="61" t="s">
        <v>197</v>
      </c>
      <c r="C23" s="62" t="s">
        <v>198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3.5" customHeight="1">
      <c r="A24" s="60" t="s">
        <v>79</v>
      </c>
      <c r="B24" s="61" t="s">
        <v>222</v>
      </c>
      <c r="C24" s="62" t="s">
        <v>223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3.5" customHeight="1">
      <c r="A25" s="60" t="s">
        <v>79</v>
      </c>
      <c r="B25" s="61" t="s">
        <v>238</v>
      </c>
      <c r="C25" s="62" t="s">
        <v>239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3.5" customHeight="1">
      <c r="A26" s="60" t="s">
        <v>79</v>
      </c>
      <c r="B26" s="61" t="s">
        <v>200</v>
      </c>
      <c r="C26" s="62" t="s">
        <v>201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14</v>
      </c>
      <c r="AO26" s="63">
        <v>124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B64" sqref="B64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愛知県</v>
      </c>
      <c r="B7" s="70" t="str">
        <f>'組合状況'!B7</f>
        <v>23000</v>
      </c>
      <c r="C7" s="69" t="s">
        <v>53</v>
      </c>
      <c r="D7" s="71">
        <f aca="true" t="shared" si="0" ref="D7:D38">SUM(E7:G7)</f>
        <v>899</v>
      </c>
      <c r="E7" s="71">
        <f>SUM(E$8:E$61)</f>
        <v>599</v>
      </c>
      <c r="F7" s="71">
        <f>SUM(F$8:F$61)</f>
        <v>268</v>
      </c>
      <c r="G7" s="71">
        <f>SUM(G$8:G$61)</f>
        <v>32</v>
      </c>
      <c r="H7" s="71">
        <f aca="true" t="shared" si="1" ref="H7:H38">SUM(I7:K7)</f>
        <v>1608</v>
      </c>
      <c r="I7" s="71">
        <f>SUM(I$8:I$61)</f>
        <v>1519</v>
      </c>
      <c r="J7" s="71">
        <f>SUM(J$8:J$61)</f>
        <v>87</v>
      </c>
      <c r="K7" s="71">
        <f>SUM(K$8:K$61)</f>
        <v>2</v>
      </c>
      <c r="L7" s="71">
        <f aca="true" t="shared" si="2" ref="L7:L38">SUM(M7:O7)</f>
        <v>67</v>
      </c>
      <c r="M7" s="71">
        <f>SUM(M$8:M$61)</f>
        <v>63</v>
      </c>
      <c r="N7" s="71">
        <f>SUM(N$8:N$61)</f>
        <v>3</v>
      </c>
      <c r="O7" s="71">
        <f>SUM(O$8:O$61)</f>
        <v>1</v>
      </c>
      <c r="P7" s="71">
        <f aca="true" t="shared" si="3" ref="P7:P38">SUM(Q7:S7)</f>
        <v>209</v>
      </c>
      <c r="Q7" s="71">
        <f>SUM(Q$8:Q$61)</f>
        <v>209</v>
      </c>
      <c r="R7" s="71">
        <f>SUM(R$8:R$61)</f>
        <v>0</v>
      </c>
      <c r="S7" s="71">
        <f>SUM(S$8:S$61)</f>
        <v>0</v>
      </c>
    </row>
    <row r="8" spans="1:19" s="10" customFormat="1" ht="13.5" customHeight="1">
      <c r="A8" s="60" t="s">
        <v>79</v>
      </c>
      <c r="B8" s="61" t="s">
        <v>109</v>
      </c>
      <c r="C8" s="62" t="s">
        <v>110</v>
      </c>
      <c r="D8" s="63">
        <f t="shared" si="0"/>
        <v>102</v>
      </c>
      <c r="E8" s="63">
        <v>86</v>
      </c>
      <c r="F8" s="63">
        <v>15</v>
      </c>
      <c r="G8" s="63">
        <v>1</v>
      </c>
      <c r="H8" s="63">
        <f t="shared" si="1"/>
        <v>60</v>
      </c>
      <c r="I8" s="63">
        <v>57</v>
      </c>
      <c r="J8" s="63">
        <v>3</v>
      </c>
      <c r="K8" s="63">
        <v>0</v>
      </c>
      <c r="L8" s="63">
        <f t="shared" si="2"/>
        <v>0</v>
      </c>
      <c r="M8" s="63">
        <v>0</v>
      </c>
      <c r="N8" s="63">
        <v>0</v>
      </c>
      <c r="O8" s="63">
        <v>0</v>
      </c>
      <c r="P8" s="63">
        <f t="shared" si="3"/>
        <v>4</v>
      </c>
      <c r="Q8" s="63">
        <v>4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103</v>
      </c>
      <c r="C9" s="62" t="s">
        <v>104</v>
      </c>
      <c r="D9" s="63">
        <f t="shared" si="0"/>
        <v>30</v>
      </c>
      <c r="E9" s="63">
        <v>12</v>
      </c>
      <c r="F9" s="63">
        <v>18</v>
      </c>
      <c r="G9" s="63">
        <v>0</v>
      </c>
      <c r="H9" s="63">
        <f t="shared" si="1"/>
        <v>10</v>
      </c>
      <c r="I9" s="63">
        <v>10</v>
      </c>
      <c r="J9" s="63">
        <v>0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9</v>
      </c>
      <c r="Q9" s="63">
        <v>9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161</v>
      </c>
      <c r="C10" s="62" t="s">
        <v>162</v>
      </c>
      <c r="D10" s="63">
        <f t="shared" si="0"/>
        <v>24</v>
      </c>
      <c r="E10" s="63">
        <v>15</v>
      </c>
      <c r="F10" s="63">
        <v>9</v>
      </c>
      <c r="G10" s="63">
        <v>0</v>
      </c>
      <c r="H10" s="63">
        <f t="shared" si="1"/>
        <v>93</v>
      </c>
      <c r="I10" s="63">
        <v>93</v>
      </c>
      <c r="J10" s="63">
        <v>0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7</v>
      </c>
      <c r="Q10" s="63">
        <v>7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151</v>
      </c>
      <c r="C11" s="62" t="s">
        <v>152</v>
      </c>
      <c r="D11" s="63">
        <f t="shared" si="0"/>
        <v>25</v>
      </c>
      <c r="E11" s="63">
        <v>19</v>
      </c>
      <c r="F11" s="63">
        <v>6</v>
      </c>
      <c r="G11" s="63">
        <v>0</v>
      </c>
      <c r="H11" s="63">
        <f t="shared" si="1"/>
        <v>52</v>
      </c>
      <c r="I11" s="63">
        <v>50</v>
      </c>
      <c r="J11" s="63">
        <v>2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7</v>
      </c>
      <c r="Q11" s="63">
        <v>7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145</v>
      </c>
      <c r="C12" s="62" t="s">
        <v>146</v>
      </c>
      <c r="D12" s="63">
        <f t="shared" si="0"/>
        <v>12</v>
      </c>
      <c r="E12" s="63">
        <v>10</v>
      </c>
      <c r="F12" s="63">
        <v>2</v>
      </c>
      <c r="G12" s="63">
        <v>0</v>
      </c>
      <c r="H12" s="63">
        <f t="shared" si="1"/>
        <v>14</v>
      </c>
      <c r="I12" s="63">
        <v>13</v>
      </c>
      <c r="J12" s="63">
        <v>1</v>
      </c>
      <c r="K12" s="63">
        <v>0</v>
      </c>
      <c r="L12" s="63">
        <f t="shared" si="2"/>
        <v>4</v>
      </c>
      <c r="M12" s="63">
        <v>3</v>
      </c>
      <c r="N12" s="63">
        <v>1</v>
      </c>
      <c r="O12" s="63">
        <v>0</v>
      </c>
      <c r="P12" s="63">
        <f t="shared" si="3"/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183</v>
      </c>
      <c r="C13" s="62" t="s">
        <v>184</v>
      </c>
      <c r="D13" s="63">
        <f t="shared" si="0"/>
        <v>8</v>
      </c>
      <c r="E13" s="63">
        <v>5</v>
      </c>
      <c r="F13" s="63">
        <v>3</v>
      </c>
      <c r="G13" s="63">
        <v>0</v>
      </c>
      <c r="H13" s="63">
        <f t="shared" si="1"/>
        <v>48</v>
      </c>
      <c r="I13" s="63">
        <v>42</v>
      </c>
      <c r="J13" s="63">
        <v>6</v>
      </c>
      <c r="K13" s="63">
        <v>0</v>
      </c>
      <c r="L13" s="63">
        <f t="shared" si="2"/>
        <v>1</v>
      </c>
      <c r="M13" s="63">
        <v>1</v>
      </c>
      <c r="N13" s="63">
        <v>0</v>
      </c>
      <c r="O13" s="63">
        <v>0</v>
      </c>
      <c r="P13" s="63">
        <f t="shared" si="3"/>
        <v>4</v>
      </c>
      <c r="Q13" s="63">
        <v>4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133</v>
      </c>
      <c r="C14" s="62" t="s">
        <v>134</v>
      </c>
      <c r="D14" s="63">
        <f t="shared" si="0"/>
        <v>26</v>
      </c>
      <c r="E14" s="63">
        <v>18</v>
      </c>
      <c r="F14" s="63">
        <v>7</v>
      </c>
      <c r="G14" s="63">
        <v>1</v>
      </c>
      <c r="H14" s="63">
        <f t="shared" si="1"/>
        <v>29</v>
      </c>
      <c r="I14" s="63">
        <v>28</v>
      </c>
      <c r="J14" s="63">
        <v>1</v>
      </c>
      <c r="K14" s="63">
        <v>0</v>
      </c>
      <c r="L14" s="63">
        <f t="shared" si="2"/>
        <v>1</v>
      </c>
      <c r="M14" s="63">
        <v>1</v>
      </c>
      <c r="N14" s="63">
        <v>0</v>
      </c>
      <c r="O14" s="63">
        <v>0</v>
      </c>
      <c r="P14" s="63">
        <f t="shared" si="3"/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187</v>
      </c>
      <c r="C15" s="62" t="s">
        <v>188</v>
      </c>
      <c r="D15" s="63">
        <f t="shared" si="0"/>
        <v>14</v>
      </c>
      <c r="E15" s="63">
        <v>5</v>
      </c>
      <c r="F15" s="63">
        <v>9</v>
      </c>
      <c r="G15" s="63">
        <v>0</v>
      </c>
      <c r="H15" s="63">
        <f t="shared" si="1"/>
        <v>25</v>
      </c>
      <c r="I15" s="63">
        <v>21</v>
      </c>
      <c r="J15" s="63">
        <v>4</v>
      </c>
      <c r="K15" s="63">
        <v>0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7</v>
      </c>
      <c r="Q15" s="63">
        <v>7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149</v>
      </c>
      <c r="C16" s="62" t="s">
        <v>150</v>
      </c>
      <c r="D16" s="63">
        <f t="shared" si="0"/>
        <v>10</v>
      </c>
      <c r="E16" s="63">
        <v>6</v>
      </c>
      <c r="F16" s="63">
        <v>4</v>
      </c>
      <c r="G16" s="63">
        <v>0</v>
      </c>
      <c r="H16" s="63">
        <f t="shared" si="1"/>
        <v>38</v>
      </c>
      <c r="I16" s="63">
        <v>37</v>
      </c>
      <c r="J16" s="63">
        <v>1</v>
      </c>
      <c r="K16" s="63">
        <v>0</v>
      </c>
      <c r="L16" s="63">
        <f t="shared" si="2"/>
        <v>0</v>
      </c>
      <c r="M16" s="63">
        <v>0</v>
      </c>
      <c r="N16" s="63">
        <v>0</v>
      </c>
      <c r="O16" s="63">
        <v>0</v>
      </c>
      <c r="P16" s="63">
        <f t="shared" si="3"/>
        <v>11</v>
      </c>
      <c r="Q16" s="63">
        <v>11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105</v>
      </c>
      <c r="C17" s="62" t="s">
        <v>106</v>
      </c>
      <c r="D17" s="63">
        <f t="shared" si="0"/>
        <v>9</v>
      </c>
      <c r="E17" s="63">
        <v>8</v>
      </c>
      <c r="F17" s="63">
        <v>1</v>
      </c>
      <c r="G17" s="63">
        <v>0</v>
      </c>
      <c r="H17" s="63">
        <f t="shared" si="1"/>
        <v>48</v>
      </c>
      <c r="I17" s="63">
        <v>48</v>
      </c>
      <c r="J17" s="63">
        <v>0</v>
      </c>
      <c r="K17" s="63">
        <v>0</v>
      </c>
      <c r="L17" s="63">
        <f t="shared" si="2"/>
        <v>0</v>
      </c>
      <c r="M17" s="63">
        <v>0</v>
      </c>
      <c r="N17" s="63">
        <v>0</v>
      </c>
      <c r="O17" s="63">
        <v>0</v>
      </c>
      <c r="P17" s="63">
        <f t="shared" si="3"/>
        <v>2</v>
      </c>
      <c r="Q17" s="63">
        <v>2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143</v>
      </c>
      <c r="C18" s="62" t="s">
        <v>144</v>
      </c>
      <c r="D18" s="63">
        <f t="shared" si="0"/>
        <v>41</v>
      </c>
      <c r="E18" s="63">
        <v>23</v>
      </c>
      <c r="F18" s="63">
        <v>16</v>
      </c>
      <c r="G18" s="63">
        <v>2</v>
      </c>
      <c r="H18" s="63">
        <f t="shared" si="1"/>
        <v>49</v>
      </c>
      <c r="I18" s="63">
        <v>45</v>
      </c>
      <c r="J18" s="63">
        <v>4</v>
      </c>
      <c r="K18" s="63">
        <v>0</v>
      </c>
      <c r="L18" s="63">
        <f t="shared" si="2"/>
        <v>5</v>
      </c>
      <c r="M18" s="63">
        <v>3</v>
      </c>
      <c r="N18" s="63">
        <v>1</v>
      </c>
      <c r="O18" s="63">
        <v>1</v>
      </c>
      <c r="P18" s="63">
        <f t="shared" si="3"/>
        <v>2</v>
      </c>
      <c r="Q18" s="63">
        <v>2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101</v>
      </c>
      <c r="C19" s="62" t="s">
        <v>102</v>
      </c>
      <c r="D19" s="63">
        <f t="shared" si="0"/>
        <v>35</v>
      </c>
      <c r="E19" s="63">
        <v>20</v>
      </c>
      <c r="F19" s="63">
        <v>13</v>
      </c>
      <c r="G19" s="63">
        <v>2</v>
      </c>
      <c r="H19" s="63">
        <f t="shared" si="1"/>
        <v>72</v>
      </c>
      <c r="I19" s="63">
        <v>67</v>
      </c>
      <c r="J19" s="63">
        <v>5</v>
      </c>
      <c r="K19" s="63">
        <v>0</v>
      </c>
      <c r="L19" s="63">
        <f t="shared" si="2"/>
        <v>4</v>
      </c>
      <c r="M19" s="63">
        <v>4</v>
      </c>
      <c r="N19" s="63">
        <v>0</v>
      </c>
      <c r="O19" s="63">
        <v>0</v>
      </c>
      <c r="P19" s="63">
        <f t="shared" si="3"/>
        <v>9</v>
      </c>
      <c r="Q19" s="63">
        <v>9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14</v>
      </c>
      <c r="E20" s="63">
        <v>8</v>
      </c>
      <c r="F20" s="63">
        <v>4</v>
      </c>
      <c r="G20" s="63">
        <v>2</v>
      </c>
      <c r="H20" s="63">
        <f t="shared" si="1"/>
        <v>53</v>
      </c>
      <c r="I20" s="63">
        <v>49</v>
      </c>
      <c r="J20" s="63">
        <v>4</v>
      </c>
      <c r="K20" s="63">
        <v>0</v>
      </c>
      <c r="L20" s="63">
        <f t="shared" si="2"/>
        <v>0</v>
      </c>
      <c r="M20" s="63">
        <v>0</v>
      </c>
      <c r="N20" s="63">
        <v>0</v>
      </c>
      <c r="O20" s="63">
        <v>0</v>
      </c>
      <c r="P20" s="63">
        <f t="shared" si="3"/>
        <v>3</v>
      </c>
      <c r="Q20" s="63">
        <v>3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91</v>
      </c>
      <c r="C21" s="62" t="s">
        <v>92</v>
      </c>
      <c r="D21" s="63">
        <f t="shared" si="0"/>
        <v>40</v>
      </c>
      <c r="E21" s="63">
        <v>32</v>
      </c>
      <c r="F21" s="63">
        <v>6</v>
      </c>
      <c r="G21" s="63">
        <v>2</v>
      </c>
      <c r="H21" s="63">
        <f t="shared" si="1"/>
        <v>46</v>
      </c>
      <c r="I21" s="63">
        <v>40</v>
      </c>
      <c r="J21" s="63">
        <v>5</v>
      </c>
      <c r="K21" s="63">
        <v>1</v>
      </c>
      <c r="L21" s="63">
        <f t="shared" si="2"/>
        <v>7</v>
      </c>
      <c r="M21" s="63">
        <v>7</v>
      </c>
      <c r="N21" s="63">
        <v>0</v>
      </c>
      <c r="O21" s="63">
        <v>0</v>
      </c>
      <c r="P21" s="63">
        <f t="shared" si="3"/>
        <v>8</v>
      </c>
      <c r="Q21" s="63">
        <v>8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107</v>
      </c>
      <c r="C22" s="62" t="s">
        <v>108</v>
      </c>
      <c r="D22" s="63">
        <f t="shared" si="0"/>
        <v>13</v>
      </c>
      <c r="E22" s="63">
        <v>9</v>
      </c>
      <c r="F22" s="63">
        <v>4</v>
      </c>
      <c r="G22" s="63">
        <v>0</v>
      </c>
      <c r="H22" s="63">
        <f t="shared" si="1"/>
        <v>22</v>
      </c>
      <c r="I22" s="63">
        <v>20</v>
      </c>
      <c r="J22" s="63">
        <v>2</v>
      </c>
      <c r="K22" s="63">
        <v>0</v>
      </c>
      <c r="L22" s="63">
        <f t="shared" si="2"/>
        <v>0</v>
      </c>
      <c r="M22" s="63">
        <v>0</v>
      </c>
      <c r="N22" s="63">
        <v>0</v>
      </c>
      <c r="O22" s="63">
        <v>0</v>
      </c>
      <c r="P22" s="63">
        <f t="shared" si="3"/>
        <v>4</v>
      </c>
      <c r="Q22" s="63">
        <v>4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179</v>
      </c>
      <c r="C23" s="62" t="s">
        <v>180</v>
      </c>
      <c r="D23" s="63">
        <f t="shared" si="0"/>
        <v>28</v>
      </c>
      <c r="E23" s="63">
        <v>15</v>
      </c>
      <c r="F23" s="63">
        <v>8</v>
      </c>
      <c r="G23" s="63">
        <v>5</v>
      </c>
      <c r="H23" s="63">
        <f t="shared" si="1"/>
        <v>11</v>
      </c>
      <c r="I23" s="63">
        <v>7</v>
      </c>
      <c r="J23" s="63">
        <v>4</v>
      </c>
      <c r="K23" s="63">
        <v>0</v>
      </c>
      <c r="L23" s="63">
        <f t="shared" si="2"/>
        <v>2</v>
      </c>
      <c r="M23" s="63">
        <v>2</v>
      </c>
      <c r="N23" s="63">
        <v>0</v>
      </c>
      <c r="O23" s="63">
        <v>0</v>
      </c>
      <c r="P23" s="63">
        <f t="shared" si="3"/>
        <v>5</v>
      </c>
      <c r="Q23" s="63">
        <v>5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111</v>
      </c>
      <c r="C24" s="62" t="s">
        <v>112</v>
      </c>
      <c r="D24" s="63">
        <f t="shared" si="0"/>
        <v>3</v>
      </c>
      <c r="E24" s="63">
        <v>1</v>
      </c>
      <c r="F24" s="63">
        <v>2</v>
      </c>
      <c r="G24" s="63">
        <v>0</v>
      </c>
      <c r="H24" s="63">
        <f t="shared" si="1"/>
        <v>51</v>
      </c>
      <c r="I24" s="63">
        <v>46</v>
      </c>
      <c r="J24" s="63">
        <v>5</v>
      </c>
      <c r="K24" s="63">
        <v>0</v>
      </c>
      <c r="L24" s="63">
        <f t="shared" si="2"/>
        <v>2</v>
      </c>
      <c r="M24" s="63">
        <v>2</v>
      </c>
      <c r="N24" s="63">
        <v>0</v>
      </c>
      <c r="O24" s="63">
        <v>0</v>
      </c>
      <c r="P24" s="63">
        <f t="shared" si="3"/>
        <v>2</v>
      </c>
      <c r="Q24" s="63">
        <v>2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175</v>
      </c>
      <c r="C25" s="62" t="s">
        <v>176</v>
      </c>
      <c r="D25" s="63">
        <f t="shared" si="0"/>
        <v>32</v>
      </c>
      <c r="E25" s="63">
        <v>25</v>
      </c>
      <c r="F25" s="63">
        <v>7</v>
      </c>
      <c r="G25" s="63">
        <v>0</v>
      </c>
      <c r="H25" s="63">
        <f t="shared" si="1"/>
        <v>29</v>
      </c>
      <c r="I25" s="63">
        <v>29</v>
      </c>
      <c r="J25" s="63">
        <v>0</v>
      </c>
      <c r="K25" s="63">
        <v>0</v>
      </c>
      <c r="L25" s="63">
        <f t="shared" si="2"/>
        <v>0</v>
      </c>
      <c r="M25" s="63">
        <v>0</v>
      </c>
      <c r="N25" s="63">
        <v>0</v>
      </c>
      <c r="O25" s="63">
        <v>0</v>
      </c>
      <c r="P25" s="63">
        <f t="shared" si="3"/>
        <v>3</v>
      </c>
      <c r="Q25" s="63">
        <v>3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157</v>
      </c>
      <c r="C26" s="62" t="s">
        <v>158</v>
      </c>
      <c r="D26" s="63">
        <f t="shared" si="0"/>
        <v>23</v>
      </c>
      <c r="E26" s="63">
        <v>19</v>
      </c>
      <c r="F26" s="63">
        <v>4</v>
      </c>
      <c r="G26" s="63">
        <v>0</v>
      </c>
      <c r="H26" s="63">
        <f t="shared" si="1"/>
        <v>45</v>
      </c>
      <c r="I26" s="63">
        <v>45</v>
      </c>
      <c r="J26" s="63">
        <v>0</v>
      </c>
      <c r="K26" s="63">
        <v>0</v>
      </c>
      <c r="L26" s="63">
        <f t="shared" si="2"/>
        <v>1</v>
      </c>
      <c r="M26" s="63">
        <v>0</v>
      </c>
      <c r="N26" s="63">
        <v>1</v>
      </c>
      <c r="O26" s="63">
        <v>0</v>
      </c>
      <c r="P26" s="63">
        <f t="shared" si="3"/>
        <v>10</v>
      </c>
      <c r="Q26" s="63">
        <v>10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141</v>
      </c>
      <c r="C27" s="62" t="s">
        <v>142</v>
      </c>
      <c r="D27" s="63">
        <f t="shared" si="0"/>
        <v>26</v>
      </c>
      <c r="E27" s="63">
        <v>20</v>
      </c>
      <c r="F27" s="63">
        <v>4</v>
      </c>
      <c r="G27" s="63">
        <v>2</v>
      </c>
      <c r="H27" s="63">
        <f t="shared" si="1"/>
        <v>38</v>
      </c>
      <c r="I27" s="63">
        <v>38</v>
      </c>
      <c r="J27" s="63">
        <v>0</v>
      </c>
      <c r="K27" s="63">
        <v>0</v>
      </c>
      <c r="L27" s="63">
        <f t="shared" si="2"/>
        <v>0</v>
      </c>
      <c r="M27" s="63">
        <v>0</v>
      </c>
      <c r="N27" s="63">
        <v>0</v>
      </c>
      <c r="O27" s="63">
        <v>0</v>
      </c>
      <c r="P27" s="63">
        <f t="shared" si="3"/>
        <v>6</v>
      </c>
      <c r="Q27" s="63">
        <v>6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171</v>
      </c>
      <c r="C28" s="62" t="s">
        <v>172</v>
      </c>
      <c r="D28" s="63">
        <f t="shared" si="0"/>
        <v>21</v>
      </c>
      <c r="E28" s="63">
        <v>15</v>
      </c>
      <c r="F28" s="63">
        <v>6</v>
      </c>
      <c r="G28" s="63">
        <v>0</v>
      </c>
      <c r="H28" s="63">
        <f t="shared" si="1"/>
        <v>28</v>
      </c>
      <c r="I28" s="63">
        <v>25</v>
      </c>
      <c r="J28" s="63">
        <v>3</v>
      </c>
      <c r="K28" s="63">
        <v>0</v>
      </c>
      <c r="L28" s="63">
        <f t="shared" si="2"/>
        <v>8</v>
      </c>
      <c r="M28" s="63">
        <v>8</v>
      </c>
      <c r="N28" s="63">
        <v>0</v>
      </c>
      <c r="O28" s="63">
        <v>0</v>
      </c>
      <c r="P28" s="63">
        <f t="shared" si="3"/>
        <v>6</v>
      </c>
      <c r="Q28" s="63">
        <v>6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139</v>
      </c>
      <c r="C29" s="62" t="s">
        <v>140</v>
      </c>
      <c r="D29" s="63">
        <f t="shared" si="0"/>
        <v>23</v>
      </c>
      <c r="E29" s="63">
        <v>12</v>
      </c>
      <c r="F29" s="63">
        <v>10</v>
      </c>
      <c r="G29" s="63">
        <v>1</v>
      </c>
      <c r="H29" s="63">
        <f t="shared" si="1"/>
        <v>34</v>
      </c>
      <c r="I29" s="63">
        <v>28</v>
      </c>
      <c r="J29" s="63">
        <v>6</v>
      </c>
      <c r="K29" s="63">
        <v>0</v>
      </c>
      <c r="L29" s="63">
        <f t="shared" si="2"/>
        <v>2</v>
      </c>
      <c r="M29" s="63">
        <v>2</v>
      </c>
      <c r="N29" s="63">
        <v>0</v>
      </c>
      <c r="O29" s="63">
        <v>0</v>
      </c>
      <c r="P29" s="63">
        <f t="shared" si="3"/>
        <v>4</v>
      </c>
      <c r="Q29" s="63">
        <v>4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177</v>
      </c>
      <c r="C30" s="62" t="s">
        <v>178</v>
      </c>
      <c r="D30" s="63">
        <f t="shared" si="0"/>
        <v>9</v>
      </c>
      <c r="E30" s="63">
        <v>4</v>
      </c>
      <c r="F30" s="63">
        <v>5</v>
      </c>
      <c r="G30" s="63">
        <v>0</v>
      </c>
      <c r="H30" s="63">
        <f t="shared" si="1"/>
        <v>22</v>
      </c>
      <c r="I30" s="63">
        <v>19</v>
      </c>
      <c r="J30" s="63">
        <v>2</v>
      </c>
      <c r="K30" s="63">
        <v>1</v>
      </c>
      <c r="L30" s="63">
        <f t="shared" si="2"/>
        <v>1</v>
      </c>
      <c r="M30" s="63">
        <v>1</v>
      </c>
      <c r="N30" s="63">
        <v>0</v>
      </c>
      <c r="O30" s="63">
        <v>0</v>
      </c>
      <c r="P30" s="63">
        <f t="shared" si="3"/>
        <v>1</v>
      </c>
      <c r="Q30" s="63">
        <v>1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127</v>
      </c>
      <c r="C31" s="62" t="s">
        <v>128</v>
      </c>
      <c r="D31" s="63">
        <f t="shared" si="0"/>
        <v>8</v>
      </c>
      <c r="E31" s="63">
        <v>5</v>
      </c>
      <c r="F31" s="63">
        <v>2</v>
      </c>
      <c r="G31" s="63">
        <v>1</v>
      </c>
      <c r="H31" s="63">
        <f t="shared" si="1"/>
        <v>30</v>
      </c>
      <c r="I31" s="63">
        <v>30</v>
      </c>
      <c r="J31" s="63">
        <v>0</v>
      </c>
      <c r="K31" s="63">
        <v>0</v>
      </c>
      <c r="L31" s="63">
        <f t="shared" si="2"/>
        <v>1</v>
      </c>
      <c r="M31" s="63">
        <v>1</v>
      </c>
      <c r="N31" s="63">
        <v>0</v>
      </c>
      <c r="O31" s="63">
        <v>0</v>
      </c>
      <c r="P31" s="63">
        <f t="shared" si="3"/>
        <v>1</v>
      </c>
      <c r="Q31" s="63">
        <v>1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165</v>
      </c>
      <c r="C32" s="62" t="s">
        <v>166</v>
      </c>
      <c r="D32" s="63">
        <f t="shared" si="0"/>
        <v>9</v>
      </c>
      <c r="E32" s="63">
        <v>4</v>
      </c>
      <c r="F32" s="63">
        <v>4</v>
      </c>
      <c r="G32" s="63">
        <v>1</v>
      </c>
      <c r="H32" s="63">
        <f t="shared" si="1"/>
        <v>22</v>
      </c>
      <c r="I32" s="63">
        <v>22</v>
      </c>
      <c r="J32" s="63">
        <v>0</v>
      </c>
      <c r="K32" s="63">
        <v>0</v>
      </c>
      <c r="L32" s="63">
        <f t="shared" si="2"/>
        <v>1</v>
      </c>
      <c r="M32" s="63">
        <v>1</v>
      </c>
      <c r="N32" s="63">
        <v>0</v>
      </c>
      <c r="O32" s="63">
        <v>0</v>
      </c>
      <c r="P32" s="63">
        <f t="shared" si="3"/>
        <v>1</v>
      </c>
      <c r="Q32" s="63">
        <v>1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193</v>
      </c>
      <c r="C33" s="62" t="s">
        <v>194</v>
      </c>
      <c r="D33" s="63">
        <f t="shared" si="0"/>
        <v>10</v>
      </c>
      <c r="E33" s="63">
        <v>4</v>
      </c>
      <c r="F33" s="63">
        <v>6</v>
      </c>
      <c r="G33" s="63">
        <v>0</v>
      </c>
      <c r="H33" s="63">
        <f t="shared" si="1"/>
        <v>10</v>
      </c>
      <c r="I33" s="63">
        <v>10</v>
      </c>
      <c r="J33" s="63">
        <v>0</v>
      </c>
      <c r="K33" s="63">
        <v>0</v>
      </c>
      <c r="L33" s="63">
        <f t="shared" si="2"/>
        <v>4</v>
      </c>
      <c r="M33" s="63">
        <v>4</v>
      </c>
      <c r="N33" s="63">
        <v>0</v>
      </c>
      <c r="O33" s="63">
        <v>0</v>
      </c>
      <c r="P33" s="63">
        <f t="shared" si="3"/>
        <v>4</v>
      </c>
      <c r="Q33" s="63">
        <v>4</v>
      </c>
      <c r="R33" s="63">
        <v>0</v>
      </c>
      <c r="S33" s="63">
        <v>0</v>
      </c>
    </row>
    <row r="34" spans="1:19" s="10" customFormat="1" ht="13.5" customHeight="1">
      <c r="A34" s="60" t="s">
        <v>79</v>
      </c>
      <c r="B34" s="61" t="s">
        <v>181</v>
      </c>
      <c r="C34" s="62" t="s">
        <v>182</v>
      </c>
      <c r="D34" s="63">
        <f t="shared" si="0"/>
        <v>6</v>
      </c>
      <c r="E34" s="63">
        <v>2</v>
      </c>
      <c r="F34" s="63">
        <v>4</v>
      </c>
      <c r="G34" s="63">
        <v>0</v>
      </c>
      <c r="H34" s="63">
        <f t="shared" si="1"/>
        <v>26</v>
      </c>
      <c r="I34" s="63">
        <v>25</v>
      </c>
      <c r="J34" s="63">
        <v>1</v>
      </c>
      <c r="K34" s="63">
        <v>0</v>
      </c>
      <c r="L34" s="63">
        <f t="shared" si="2"/>
        <v>0</v>
      </c>
      <c r="M34" s="63">
        <v>0</v>
      </c>
      <c r="N34" s="63">
        <v>0</v>
      </c>
      <c r="O34" s="63">
        <v>0</v>
      </c>
      <c r="P34" s="63">
        <f t="shared" si="3"/>
        <v>1</v>
      </c>
      <c r="Q34" s="63">
        <v>1</v>
      </c>
      <c r="R34" s="63">
        <v>0</v>
      </c>
      <c r="S34" s="63">
        <v>0</v>
      </c>
    </row>
    <row r="35" spans="1:19" s="10" customFormat="1" ht="13.5" customHeight="1">
      <c r="A35" s="60" t="s">
        <v>79</v>
      </c>
      <c r="B35" s="61" t="s">
        <v>169</v>
      </c>
      <c r="C35" s="62" t="s">
        <v>170</v>
      </c>
      <c r="D35" s="63">
        <f t="shared" si="0"/>
        <v>13</v>
      </c>
      <c r="E35" s="63">
        <v>9</v>
      </c>
      <c r="F35" s="63">
        <v>3</v>
      </c>
      <c r="G35" s="63">
        <v>1</v>
      </c>
      <c r="H35" s="63">
        <f t="shared" si="1"/>
        <v>23</v>
      </c>
      <c r="I35" s="63">
        <v>23</v>
      </c>
      <c r="J35" s="63">
        <v>0</v>
      </c>
      <c r="K35" s="63">
        <v>0</v>
      </c>
      <c r="L35" s="63">
        <f t="shared" si="2"/>
        <v>1</v>
      </c>
      <c r="M35" s="63">
        <v>1</v>
      </c>
      <c r="N35" s="63">
        <v>0</v>
      </c>
      <c r="O35" s="63">
        <v>0</v>
      </c>
      <c r="P35" s="63">
        <f t="shared" si="3"/>
        <v>10</v>
      </c>
      <c r="Q35" s="63">
        <v>10</v>
      </c>
      <c r="R35" s="63">
        <v>0</v>
      </c>
      <c r="S35" s="63">
        <v>0</v>
      </c>
    </row>
    <row r="36" spans="1:19" s="10" customFormat="1" ht="13.5" customHeight="1">
      <c r="A36" s="60" t="s">
        <v>79</v>
      </c>
      <c r="B36" s="61" t="s">
        <v>163</v>
      </c>
      <c r="C36" s="62" t="s">
        <v>164</v>
      </c>
      <c r="D36" s="63">
        <f t="shared" si="0"/>
        <v>16</v>
      </c>
      <c r="E36" s="63">
        <v>8</v>
      </c>
      <c r="F36" s="63">
        <v>8</v>
      </c>
      <c r="G36" s="63">
        <v>0</v>
      </c>
      <c r="H36" s="63">
        <f t="shared" si="1"/>
        <v>12</v>
      </c>
      <c r="I36" s="63">
        <v>12</v>
      </c>
      <c r="J36" s="63">
        <v>0</v>
      </c>
      <c r="K36" s="63">
        <v>0</v>
      </c>
      <c r="L36" s="63">
        <f t="shared" si="2"/>
        <v>1</v>
      </c>
      <c r="M36" s="63">
        <v>1</v>
      </c>
      <c r="N36" s="63">
        <v>0</v>
      </c>
      <c r="O36" s="63">
        <v>0</v>
      </c>
      <c r="P36" s="63">
        <f t="shared" si="3"/>
        <v>3</v>
      </c>
      <c r="Q36" s="63">
        <v>3</v>
      </c>
      <c r="R36" s="63">
        <v>0</v>
      </c>
      <c r="S36" s="63">
        <v>0</v>
      </c>
    </row>
    <row r="37" spans="1:19" s="10" customFormat="1" ht="13.5" customHeight="1">
      <c r="A37" s="60" t="s">
        <v>79</v>
      </c>
      <c r="B37" s="61" t="s">
        <v>185</v>
      </c>
      <c r="C37" s="62" t="s">
        <v>186</v>
      </c>
      <c r="D37" s="63">
        <f t="shared" si="0"/>
        <v>8</v>
      </c>
      <c r="E37" s="63">
        <v>3</v>
      </c>
      <c r="F37" s="63">
        <v>5</v>
      </c>
      <c r="G37" s="63">
        <v>0</v>
      </c>
      <c r="H37" s="63">
        <f t="shared" si="1"/>
        <v>18</v>
      </c>
      <c r="I37" s="63">
        <v>17</v>
      </c>
      <c r="J37" s="63">
        <v>1</v>
      </c>
      <c r="K37" s="63">
        <v>0</v>
      </c>
      <c r="L37" s="63">
        <f t="shared" si="2"/>
        <v>2</v>
      </c>
      <c r="M37" s="63">
        <v>2</v>
      </c>
      <c r="N37" s="63">
        <v>0</v>
      </c>
      <c r="O37" s="63">
        <v>0</v>
      </c>
      <c r="P37" s="63">
        <f t="shared" si="3"/>
        <v>3</v>
      </c>
      <c r="Q37" s="63">
        <v>3</v>
      </c>
      <c r="R37" s="63">
        <v>0</v>
      </c>
      <c r="S37" s="63">
        <v>0</v>
      </c>
    </row>
    <row r="38" spans="1:19" s="10" customFormat="1" ht="13.5" customHeight="1">
      <c r="A38" s="60" t="s">
        <v>79</v>
      </c>
      <c r="B38" s="61" t="s">
        <v>195</v>
      </c>
      <c r="C38" s="62" t="s">
        <v>196</v>
      </c>
      <c r="D38" s="63">
        <f t="shared" si="0"/>
        <v>23</v>
      </c>
      <c r="E38" s="63">
        <v>18</v>
      </c>
      <c r="F38" s="63">
        <v>5</v>
      </c>
      <c r="G38" s="63">
        <v>0</v>
      </c>
      <c r="H38" s="63">
        <f t="shared" si="1"/>
        <v>27</v>
      </c>
      <c r="I38" s="63">
        <v>25</v>
      </c>
      <c r="J38" s="63">
        <v>2</v>
      </c>
      <c r="K38" s="63">
        <v>0</v>
      </c>
      <c r="L38" s="63">
        <f t="shared" si="2"/>
        <v>0</v>
      </c>
      <c r="M38" s="63">
        <v>0</v>
      </c>
      <c r="N38" s="63">
        <v>0</v>
      </c>
      <c r="O38" s="63">
        <v>0</v>
      </c>
      <c r="P38" s="63">
        <f t="shared" si="3"/>
        <v>3</v>
      </c>
      <c r="Q38" s="63">
        <v>3</v>
      </c>
      <c r="R38" s="63">
        <v>0</v>
      </c>
      <c r="S38" s="63">
        <v>0</v>
      </c>
    </row>
    <row r="39" spans="1:19" s="10" customFormat="1" ht="13.5" customHeight="1">
      <c r="A39" s="60" t="s">
        <v>79</v>
      </c>
      <c r="B39" s="61" t="s">
        <v>159</v>
      </c>
      <c r="C39" s="62" t="s">
        <v>160</v>
      </c>
      <c r="D39" s="63">
        <f aca="true" t="shared" si="4" ref="D39:D61">SUM(E39:G39)</f>
        <v>7</v>
      </c>
      <c r="E39" s="63">
        <v>5</v>
      </c>
      <c r="F39" s="63">
        <v>2</v>
      </c>
      <c r="G39" s="63">
        <v>0</v>
      </c>
      <c r="H39" s="63">
        <f aca="true" t="shared" si="5" ref="H39:H61">SUM(I39:K39)</f>
        <v>38</v>
      </c>
      <c r="I39" s="63">
        <v>37</v>
      </c>
      <c r="J39" s="63">
        <v>1</v>
      </c>
      <c r="K39" s="63">
        <v>0</v>
      </c>
      <c r="L39" s="63">
        <f aca="true" t="shared" si="6" ref="L39:L61">SUM(M39:O39)</f>
        <v>0</v>
      </c>
      <c r="M39" s="63">
        <v>0</v>
      </c>
      <c r="N39" s="63">
        <v>0</v>
      </c>
      <c r="O39" s="63">
        <v>0</v>
      </c>
      <c r="P39" s="63">
        <f aca="true" t="shared" si="7" ref="P39:P61">SUM(Q39:S39)</f>
        <v>5</v>
      </c>
      <c r="Q39" s="63">
        <v>5</v>
      </c>
      <c r="R39" s="63">
        <v>0</v>
      </c>
      <c r="S39" s="63">
        <v>0</v>
      </c>
    </row>
    <row r="40" spans="1:19" s="10" customFormat="1" ht="13.5" customHeight="1">
      <c r="A40" s="60" t="s">
        <v>79</v>
      </c>
      <c r="B40" s="61" t="s">
        <v>115</v>
      </c>
      <c r="C40" s="62" t="s">
        <v>116</v>
      </c>
      <c r="D40" s="63">
        <f t="shared" si="4"/>
        <v>12</v>
      </c>
      <c r="E40" s="63">
        <v>6</v>
      </c>
      <c r="F40" s="63">
        <v>3</v>
      </c>
      <c r="G40" s="63">
        <v>3</v>
      </c>
      <c r="H40" s="63">
        <f t="shared" si="5"/>
        <v>13</v>
      </c>
      <c r="I40" s="63">
        <v>12</v>
      </c>
      <c r="J40" s="63">
        <v>1</v>
      </c>
      <c r="K40" s="63">
        <v>0</v>
      </c>
      <c r="L40" s="63">
        <f t="shared" si="6"/>
        <v>3</v>
      </c>
      <c r="M40" s="63">
        <v>3</v>
      </c>
      <c r="N40" s="63">
        <v>0</v>
      </c>
      <c r="O40" s="63">
        <v>0</v>
      </c>
      <c r="P40" s="63">
        <f t="shared" si="7"/>
        <v>3</v>
      </c>
      <c r="Q40" s="63">
        <v>3</v>
      </c>
      <c r="R40" s="63">
        <v>0</v>
      </c>
      <c r="S40" s="63">
        <v>0</v>
      </c>
    </row>
    <row r="41" spans="1:19" s="10" customFormat="1" ht="13.5" customHeight="1">
      <c r="A41" s="60" t="s">
        <v>79</v>
      </c>
      <c r="B41" s="61" t="s">
        <v>173</v>
      </c>
      <c r="C41" s="62" t="s">
        <v>174</v>
      </c>
      <c r="D41" s="63">
        <f t="shared" si="4"/>
        <v>22</v>
      </c>
      <c r="E41" s="63">
        <v>20</v>
      </c>
      <c r="F41" s="63">
        <v>2</v>
      </c>
      <c r="G41" s="63">
        <v>0</v>
      </c>
      <c r="H41" s="63">
        <f t="shared" si="5"/>
        <v>13</v>
      </c>
      <c r="I41" s="63">
        <v>11</v>
      </c>
      <c r="J41" s="63">
        <v>2</v>
      </c>
      <c r="K41" s="63">
        <v>0</v>
      </c>
      <c r="L41" s="63">
        <f t="shared" si="6"/>
        <v>2</v>
      </c>
      <c r="M41" s="63">
        <v>2</v>
      </c>
      <c r="N41" s="63">
        <v>0</v>
      </c>
      <c r="O41" s="63">
        <v>0</v>
      </c>
      <c r="P41" s="63">
        <f t="shared" si="7"/>
        <v>2</v>
      </c>
      <c r="Q41" s="63">
        <v>2</v>
      </c>
      <c r="R41" s="63">
        <v>0</v>
      </c>
      <c r="S41" s="63">
        <v>0</v>
      </c>
    </row>
    <row r="42" spans="1:19" s="10" customFormat="1" ht="13.5" customHeight="1">
      <c r="A42" s="60" t="s">
        <v>79</v>
      </c>
      <c r="B42" s="61" t="s">
        <v>191</v>
      </c>
      <c r="C42" s="62" t="s">
        <v>192</v>
      </c>
      <c r="D42" s="63">
        <f t="shared" si="4"/>
        <v>7</v>
      </c>
      <c r="E42" s="63">
        <v>4</v>
      </c>
      <c r="F42" s="63">
        <v>3</v>
      </c>
      <c r="G42" s="63">
        <v>0</v>
      </c>
      <c r="H42" s="63">
        <f t="shared" si="5"/>
        <v>101</v>
      </c>
      <c r="I42" s="63">
        <v>100</v>
      </c>
      <c r="J42" s="63">
        <v>1</v>
      </c>
      <c r="K42" s="63">
        <v>0</v>
      </c>
      <c r="L42" s="63">
        <f t="shared" si="6"/>
        <v>0</v>
      </c>
      <c r="M42" s="63">
        <v>0</v>
      </c>
      <c r="N42" s="63">
        <v>0</v>
      </c>
      <c r="O42" s="63">
        <v>0</v>
      </c>
      <c r="P42" s="63">
        <f t="shared" si="7"/>
        <v>14</v>
      </c>
      <c r="Q42" s="63">
        <v>14</v>
      </c>
      <c r="R42" s="63">
        <v>0</v>
      </c>
      <c r="S42" s="63">
        <v>0</v>
      </c>
    </row>
    <row r="43" spans="1:19" s="10" customFormat="1" ht="13.5" customHeight="1">
      <c r="A43" s="60" t="s">
        <v>79</v>
      </c>
      <c r="B43" s="61" t="s">
        <v>95</v>
      </c>
      <c r="C43" s="62" t="s">
        <v>96</v>
      </c>
      <c r="D43" s="63">
        <f t="shared" si="4"/>
        <v>9</v>
      </c>
      <c r="E43" s="63">
        <v>6</v>
      </c>
      <c r="F43" s="63">
        <v>3</v>
      </c>
      <c r="G43" s="63">
        <v>0</v>
      </c>
      <c r="H43" s="63">
        <f t="shared" si="5"/>
        <v>21</v>
      </c>
      <c r="I43" s="63">
        <v>19</v>
      </c>
      <c r="J43" s="63">
        <v>2</v>
      </c>
      <c r="K43" s="63">
        <v>0</v>
      </c>
      <c r="L43" s="63">
        <f t="shared" si="6"/>
        <v>3</v>
      </c>
      <c r="M43" s="63">
        <v>3</v>
      </c>
      <c r="N43" s="63">
        <v>0</v>
      </c>
      <c r="O43" s="63">
        <v>0</v>
      </c>
      <c r="P43" s="63">
        <f t="shared" si="7"/>
        <v>4</v>
      </c>
      <c r="Q43" s="63">
        <v>4</v>
      </c>
      <c r="R43" s="63">
        <v>0</v>
      </c>
      <c r="S43" s="63">
        <v>0</v>
      </c>
    </row>
    <row r="44" spans="1:19" s="10" customFormat="1" ht="13.5" customHeight="1">
      <c r="A44" s="60" t="s">
        <v>79</v>
      </c>
      <c r="B44" s="61" t="s">
        <v>97</v>
      </c>
      <c r="C44" s="62" t="s">
        <v>98</v>
      </c>
      <c r="D44" s="63">
        <f t="shared" si="4"/>
        <v>35</v>
      </c>
      <c r="E44" s="63">
        <v>29</v>
      </c>
      <c r="F44" s="63">
        <v>3</v>
      </c>
      <c r="G44" s="63">
        <v>3</v>
      </c>
      <c r="H44" s="63">
        <f t="shared" si="5"/>
        <v>49</v>
      </c>
      <c r="I44" s="63">
        <v>47</v>
      </c>
      <c r="J44" s="63">
        <v>2</v>
      </c>
      <c r="K44" s="63">
        <v>0</v>
      </c>
      <c r="L44" s="63">
        <f t="shared" si="6"/>
        <v>0</v>
      </c>
      <c r="M44" s="63">
        <v>0</v>
      </c>
      <c r="N44" s="63">
        <v>0</v>
      </c>
      <c r="O44" s="63">
        <v>0</v>
      </c>
      <c r="P44" s="63">
        <f t="shared" si="7"/>
        <v>3</v>
      </c>
      <c r="Q44" s="63">
        <v>3</v>
      </c>
      <c r="R44" s="63">
        <v>0</v>
      </c>
      <c r="S44" s="63">
        <v>0</v>
      </c>
    </row>
    <row r="45" spans="1:19" s="10" customFormat="1" ht="13.5" customHeight="1">
      <c r="A45" s="60" t="s">
        <v>79</v>
      </c>
      <c r="B45" s="61" t="s">
        <v>129</v>
      </c>
      <c r="C45" s="62" t="s">
        <v>130</v>
      </c>
      <c r="D45" s="63">
        <f t="shared" si="4"/>
        <v>8</v>
      </c>
      <c r="E45" s="63">
        <v>4</v>
      </c>
      <c r="F45" s="63">
        <v>4</v>
      </c>
      <c r="G45" s="63">
        <v>0</v>
      </c>
      <c r="H45" s="63">
        <f t="shared" si="5"/>
        <v>16</v>
      </c>
      <c r="I45" s="63">
        <v>13</v>
      </c>
      <c r="J45" s="63">
        <v>3</v>
      </c>
      <c r="K45" s="63">
        <v>0</v>
      </c>
      <c r="L45" s="63">
        <f t="shared" si="6"/>
        <v>1</v>
      </c>
      <c r="M45" s="63">
        <v>1</v>
      </c>
      <c r="N45" s="63">
        <v>0</v>
      </c>
      <c r="O45" s="63">
        <v>0</v>
      </c>
      <c r="P45" s="63">
        <f t="shared" si="7"/>
        <v>2</v>
      </c>
      <c r="Q45" s="63">
        <v>2</v>
      </c>
      <c r="R45" s="63">
        <v>0</v>
      </c>
      <c r="S45" s="63">
        <v>0</v>
      </c>
    </row>
    <row r="46" spans="1:19" s="10" customFormat="1" ht="13.5" customHeight="1">
      <c r="A46" s="60" t="s">
        <v>79</v>
      </c>
      <c r="B46" s="61" t="s">
        <v>189</v>
      </c>
      <c r="C46" s="62" t="s">
        <v>190</v>
      </c>
      <c r="D46" s="63">
        <f t="shared" si="4"/>
        <v>8</v>
      </c>
      <c r="E46" s="63">
        <v>5</v>
      </c>
      <c r="F46" s="63">
        <v>3</v>
      </c>
      <c r="G46" s="63">
        <v>0</v>
      </c>
      <c r="H46" s="63">
        <f t="shared" si="5"/>
        <v>8</v>
      </c>
      <c r="I46" s="63">
        <v>8</v>
      </c>
      <c r="J46" s="63">
        <v>0</v>
      </c>
      <c r="K46" s="63">
        <v>0</v>
      </c>
      <c r="L46" s="63">
        <f t="shared" si="6"/>
        <v>2</v>
      </c>
      <c r="M46" s="63">
        <v>2</v>
      </c>
      <c r="N46" s="63">
        <v>0</v>
      </c>
      <c r="O46" s="63">
        <v>0</v>
      </c>
      <c r="P46" s="63">
        <f t="shared" si="7"/>
        <v>2</v>
      </c>
      <c r="Q46" s="63">
        <v>2</v>
      </c>
      <c r="R46" s="63">
        <v>0</v>
      </c>
      <c r="S46" s="63">
        <v>0</v>
      </c>
    </row>
    <row r="47" spans="1:19" s="10" customFormat="1" ht="13.5" customHeight="1">
      <c r="A47" s="60" t="s">
        <v>79</v>
      </c>
      <c r="B47" s="61" t="s">
        <v>123</v>
      </c>
      <c r="C47" s="62" t="s">
        <v>124</v>
      </c>
      <c r="D47" s="63">
        <f t="shared" si="4"/>
        <v>3</v>
      </c>
      <c r="E47" s="63">
        <v>2</v>
      </c>
      <c r="F47" s="63">
        <v>1</v>
      </c>
      <c r="G47" s="63">
        <v>0</v>
      </c>
      <c r="H47" s="63">
        <f t="shared" si="5"/>
        <v>10</v>
      </c>
      <c r="I47" s="63">
        <v>10</v>
      </c>
      <c r="J47" s="63">
        <v>0</v>
      </c>
      <c r="K47" s="63">
        <v>0</v>
      </c>
      <c r="L47" s="63">
        <f t="shared" si="6"/>
        <v>1</v>
      </c>
      <c r="M47" s="63">
        <v>1</v>
      </c>
      <c r="N47" s="63">
        <v>0</v>
      </c>
      <c r="O47" s="63">
        <v>0</v>
      </c>
      <c r="P47" s="63">
        <f t="shared" si="7"/>
        <v>1</v>
      </c>
      <c r="Q47" s="63">
        <v>1</v>
      </c>
      <c r="R47" s="63">
        <v>0</v>
      </c>
      <c r="S47" s="63">
        <v>0</v>
      </c>
    </row>
    <row r="48" spans="1:19" s="10" customFormat="1" ht="13.5" customHeight="1">
      <c r="A48" s="60" t="s">
        <v>79</v>
      </c>
      <c r="B48" s="61" t="s">
        <v>137</v>
      </c>
      <c r="C48" s="62" t="s">
        <v>138</v>
      </c>
      <c r="D48" s="63">
        <f t="shared" si="4"/>
        <v>19</v>
      </c>
      <c r="E48" s="63">
        <v>10</v>
      </c>
      <c r="F48" s="63">
        <v>7</v>
      </c>
      <c r="G48" s="63">
        <v>2</v>
      </c>
      <c r="H48" s="63">
        <f t="shared" si="5"/>
        <v>29</v>
      </c>
      <c r="I48" s="63">
        <v>27</v>
      </c>
      <c r="J48" s="63">
        <v>2</v>
      </c>
      <c r="K48" s="63">
        <v>0</v>
      </c>
      <c r="L48" s="63">
        <f t="shared" si="6"/>
        <v>1</v>
      </c>
      <c r="M48" s="63">
        <v>1</v>
      </c>
      <c r="N48" s="63">
        <v>0</v>
      </c>
      <c r="O48" s="63">
        <v>0</v>
      </c>
      <c r="P48" s="63">
        <f t="shared" si="7"/>
        <v>6</v>
      </c>
      <c r="Q48" s="63">
        <v>6</v>
      </c>
      <c r="R48" s="63">
        <v>0</v>
      </c>
      <c r="S48" s="63">
        <v>0</v>
      </c>
    </row>
    <row r="49" spans="1:19" s="10" customFormat="1" ht="13.5" customHeight="1">
      <c r="A49" s="60" t="s">
        <v>79</v>
      </c>
      <c r="B49" s="61" t="s">
        <v>121</v>
      </c>
      <c r="C49" s="62" t="s">
        <v>122</v>
      </c>
      <c r="D49" s="63">
        <f t="shared" si="4"/>
        <v>25</v>
      </c>
      <c r="E49" s="63">
        <v>16</v>
      </c>
      <c r="F49" s="63">
        <v>7</v>
      </c>
      <c r="G49" s="63">
        <v>2</v>
      </c>
      <c r="H49" s="63">
        <f t="shared" si="5"/>
        <v>20</v>
      </c>
      <c r="I49" s="63">
        <v>20</v>
      </c>
      <c r="J49" s="63">
        <v>0</v>
      </c>
      <c r="K49" s="63">
        <v>0</v>
      </c>
      <c r="L49" s="63">
        <f t="shared" si="6"/>
        <v>1</v>
      </c>
      <c r="M49" s="63">
        <v>1</v>
      </c>
      <c r="N49" s="63">
        <v>0</v>
      </c>
      <c r="O49" s="63">
        <v>0</v>
      </c>
      <c r="P49" s="63">
        <f t="shared" si="7"/>
        <v>4</v>
      </c>
      <c r="Q49" s="63">
        <v>4</v>
      </c>
      <c r="R49" s="63">
        <v>0</v>
      </c>
      <c r="S49" s="63">
        <v>0</v>
      </c>
    </row>
    <row r="50" spans="1:19" s="10" customFormat="1" ht="13.5" customHeight="1">
      <c r="A50" s="60" t="s">
        <v>79</v>
      </c>
      <c r="B50" s="61" t="s">
        <v>155</v>
      </c>
      <c r="C50" s="62" t="s">
        <v>156</v>
      </c>
      <c r="D50" s="63">
        <f t="shared" si="4"/>
        <v>2</v>
      </c>
      <c r="E50" s="63">
        <v>1</v>
      </c>
      <c r="F50" s="63">
        <v>0</v>
      </c>
      <c r="G50" s="63">
        <v>1</v>
      </c>
      <c r="H50" s="63">
        <f t="shared" si="5"/>
        <v>27</v>
      </c>
      <c r="I50" s="63">
        <v>27</v>
      </c>
      <c r="J50" s="63">
        <v>0</v>
      </c>
      <c r="K50" s="63">
        <v>0</v>
      </c>
      <c r="L50" s="63">
        <f t="shared" si="6"/>
        <v>0</v>
      </c>
      <c r="M50" s="63">
        <v>0</v>
      </c>
      <c r="N50" s="63">
        <v>0</v>
      </c>
      <c r="O50" s="63">
        <v>0</v>
      </c>
      <c r="P50" s="63">
        <f t="shared" si="7"/>
        <v>4</v>
      </c>
      <c r="Q50" s="63">
        <v>4</v>
      </c>
      <c r="R50" s="63">
        <v>0</v>
      </c>
      <c r="S50" s="63">
        <v>0</v>
      </c>
    </row>
    <row r="51" spans="1:19" s="10" customFormat="1" ht="13.5" customHeight="1">
      <c r="A51" s="60" t="s">
        <v>79</v>
      </c>
      <c r="B51" s="61" t="s">
        <v>147</v>
      </c>
      <c r="C51" s="62" t="s">
        <v>148</v>
      </c>
      <c r="D51" s="63">
        <f t="shared" si="4"/>
        <v>13</v>
      </c>
      <c r="E51" s="63">
        <v>9</v>
      </c>
      <c r="F51" s="63">
        <v>4</v>
      </c>
      <c r="G51" s="63">
        <v>0</v>
      </c>
      <c r="H51" s="63">
        <f t="shared" si="5"/>
        <v>34</v>
      </c>
      <c r="I51" s="63">
        <v>34</v>
      </c>
      <c r="J51" s="63">
        <v>0</v>
      </c>
      <c r="K51" s="63">
        <v>0</v>
      </c>
      <c r="L51" s="63">
        <f t="shared" si="6"/>
        <v>0</v>
      </c>
      <c r="M51" s="63">
        <v>0</v>
      </c>
      <c r="N51" s="63">
        <v>0</v>
      </c>
      <c r="O51" s="63">
        <v>0</v>
      </c>
      <c r="P51" s="63">
        <f t="shared" si="7"/>
        <v>3</v>
      </c>
      <c r="Q51" s="63">
        <v>3</v>
      </c>
      <c r="R51" s="63">
        <v>0</v>
      </c>
      <c r="S51" s="63">
        <v>0</v>
      </c>
    </row>
    <row r="52" spans="1:19" s="10" customFormat="1" ht="13.5" customHeight="1">
      <c r="A52" s="60" t="s">
        <v>79</v>
      </c>
      <c r="B52" s="61" t="s">
        <v>153</v>
      </c>
      <c r="C52" s="62" t="s">
        <v>154</v>
      </c>
      <c r="D52" s="63">
        <f t="shared" si="4"/>
        <v>10</v>
      </c>
      <c r="E52" s="63">
        <v>7</v>
      </c>
      <c r="F52" s="63">
        <v>3</v>
      </c>
      <c r="G52" s="63">
        <v>0</v>
      </c>
      <c r="H52" s="63">
        <f t="shared" si="5"/>
        <v>28</v>
      </c>
      <c r="I52" s="63">
        <v>24</v>
      </c>
      <c r="J52" s="63">
        <v>4</v>
      </c>
      <c r="K52" s="63">
        <v>0</v>
      </c>
      <c r="L52" s="63">
        <f t="shared" si="6"/>
        <v>0</v>
      </c>
      <c r="M52" s="63">
        <v>0</v>
      </c>
      <c r="N52" s="63">
        <v>0</v>
      </c>
      <c r="O52" s="63">
        <v>0</v>
      </c>
      <c r="P52" s="63">
        <f t="shared" si="7"/>
        <v>2</v>
      </c>
      <c r="Q52" s="63">
        <v>2</v>
      </c>
      <c r="R52" s="63">
        <v>0</v>
      </c>
      <c r="S52" s="63">
        <v>0</v>
      </c>
    </row>
    <row r="53" spans="1:19" s="10" customFormat="1" ht="13.5" customHeight="1">
      <c r="A53" s="60" t="s">
        <v>79</v>
      </c>
      <c r="B53" s="61" t="s">
        <v>135</v>
      </c>
      <c r="C53" s="62" t="s">
        <v>136</v>
      </c>
      <c r="D53" s="63">
        <f t="shared" si="4"/>
        <v>7</v>
      </c>
      <c r="E53" s="63">
        <v>3</v>
      </c>
      <c r="F53" s="63">
        <v>4</v>
      </c>
      <c r="G53" s="63">
        <v>0</v>
      </c>
      <c r="H53" s="63">
        <f t="shared" si="5"/>
        <v>17</v>
      </c>
      <c r="I53" s="63">
        <v>15</v>
      </c>
      <c r="J53" s="63">
        <v>2</v>
      </c>
      <c r="K53" s="63">
        <v>0</v>
      </c>
      <c r="L53" s="63">
        <f t="shared" si="6"/>
        <v>1</v>
      </c>
      <c r="M53" s="63">
        <v>1</v>
      </c>
      <c r="N53" s="63">
        <v>0</v>
      </c>
      <c r="O53" s="63">
        <v>0</v>
      </c>
      <c r="P53" s="63">
        <f t="shared" si="7"/>
        <v>2</v>
      </c>
      <c r="Q53" s="63">
        <v>2</v>
      </c>
      <c r="R53" s="63">
        <v>0</v>
      </c>
      <c r="S53" s="63">
        <v>0</v>
      </c>
    </row>
    <row r="54" spans="1:19" s="10" customFormat="1" ht="13.5" customHeight="1">
      <c r="A54" s="60" t="s">
        <v>79</v>
      </c>
      <c r="B54" s="61" t="s">
        <v>167</v>
      </c>
      <c r="C54" s="62" t="s">
        <v>168</v>
      </c>
      <c r="D54" s="63">
        <f t="shared" si="4"/>
        <v>16</v>
      </c>
      <c r="E54" s="63">
        <v>8</v>
      </c>
      <c r="F54" s="63">
        <v>8</v>
      </c>
      <c r="G54" s="63">
        <v>0</v>
      </c>
      <c r="H54" s="63">
        <f t="shared" si="5"/>
        <v>16</v>
      </c>
      <c r="I54" s="63">
        <v>14</v>
      </c>
      <c r="J54" s="63">
        <v>2</v>
      </c>
      <c r="K54" s="63">
        <v>0</v>
      </c>
      <c r="L54" s="63">
        <f t="shared" si="6"/>
        <v>1</v>
      </c>
      <c r="M54" s="63">
        <v>1</v>
      </c>
      <c r="N54" s="63">
        <v>0</v>
      </c>
      <c r="O54" s="63">
        <v>0</v>
      </c>
      <c r="P54" s="63">
        <f t="shared" si="7"/>
        <v>0</v>
      </c>
      <c r="Q54" s="63">
        <v>0</v>
      </c>
      <c r="R54" s="63">
        <v>0</v>
      </c>
      <c r="S54" s="63">
        <v>0</v>
      </c>
    </row>
    <row r="55" spans="1:19" s="10" customFormat="1" ht="13.5" customHeight="1">
      <c r="A55" s="60" t="s">
        <v>79</v>
      </c>
      <c r="B55" s="61" t="s">
        <v>131</v>
      </c>
      <c r="C55" s="62" t="s">
        <v>132</v>
      </c>
      <c r="D55" s="63">
        <f t="shared" si="4"/>
        <v>1</v>
      </c>
      <c r="E55" s="63">
        <v>1</v>
      </c>
      <c r="F55" s="63">
        <v>0</v>
      </c>
      <c r="G55" s="63">
        <v>0</v>
      </c>
      <c r="H55" s="63">
        <f t="shared" si="5"/>
        <v>8</v>
      </c>
      <c r="I55" s="63">
        <v>8</v>
      </c>
      <c r="J55" s="63">
        <v>0</v>
      </c>
      <c r="K55" s="63">
        <v>0</v>
      </c>
      <c r="L55" s="63">
        <f t="shared" si="6"/>
        <v>2</v>
      </c>
      <c r="M55" s="63">
        <v>2</v>
      </c>
      <c r="N55" s="63">
        <v>0</v>
      </c>
      <c r="O55" s="63">
        <v>0</v>
      </c>
      <c r="P55" s="63">
        <f t="shared" si="7"/>
        <v>3</v>
      </c>
      <c r="Q55" s="63">
        <v>3</v>
      </c>
      <c r="R55" s="63">
        <v>0</v>
      </c>
      <c r="S55" s="63">
        <v>0</v>
      </c>
    </row>
    <row r="56" spans="1:19" s="10" customFormat="1" ht="13.5" customHeight="1">
      <c r="A56" s="60" t="s">
        <v>79</v>
      </c>
      <c r="B56" s="61" t="s">
        <v>99</v>
      </c>
      <c r="C56" s="62" t="s">
        <v>100</v>
      </c>
      <c r="D56" s="63">
        <f t="shared" si="4"/>
        <v>0</v>
      </c>
      <c r="E56" s="63">
        <v>0</v>
      </c>
      <c r="F56" s="63">
        <v>0</v>
      </c>
      <c r="G56" s="63">
        <v>0</v>
      </c>
      <c r="H56" s="63">
        <f t="shared" si="5"/>
        <v>8</v>
      </c>
      <c r="I56" s="63">
        <v>8</v>
      </c>
      <c r="J56" s="63">
        <v>0</v>
      </c>
      <c r="K56" s="63">
        <v>0</v>
      </c>
      <c r="L56" s="63">
        <f t="shared" si="6"/>
        <v>0</v>
      </c>
      <c r="M56" s="63">
        <v>0</v>
      </c>
      <c r="N56" s="63">
        <v>0</v>
      </c>
      <c r="O56" s="63">
        <v>0</v>
      </c>
      <c r="P56" s="63">
        <f t="shared" si="7"/>
        <v>1</v>
      </c>
      <c r="Q56" s="63">
        <v>1</v>
      </c>
      <c r="R56" s="63">
        <v>0</v>
      </c>
      <c r="S56" s="63">
        <v>0</v>
      </c>
    </row>
    <row r="57" spans="1:19" s="10" customFormat="1" ht="13.5" customHeight="1">
      <c r="A57" s="60" t="s">
        <v>79</v>
      </c>
      <c r="B57" s="61" t="s">
        <v>119</v>
      </c>
      <c r="C57" s="62" t="s">
        <v>120</v>
      </c>
      <c r="D57" s="63">
        <f t="shared" si="4"/>
        <v>6</v>
      </c>
      <c r="E57" s="63">
        <v>4</v>
      </c>
      <c r="F57" s="63">
        <v>2</v>
      </c>
      <c r="G57" s="63">
        <v>0</v>
      </c>
      <c r="H57" s="63">
        <f t="shared" si="5"/>
        <v>27</v>
      </c>
      <c r="I57" s="63">
        <v>25</v>
      </c>
      <c r="J57" s="63">
        <v>2</v>
      </c>
      <c r="K57" s="63">
        <v>0</v>
      </c>
      <c r="L57" s="63">
        <f t="shared" si="6"/>
        <v>1</v>
      </c>
      <c r="M57" s="63">
        <v>1</v>
      </c>
      <c r="N57" s="63">
        <v>0</v>
      </c>
      <c r="O57" s="63">
        <v>0</v>
      </c>
      <c r="P57" s="63">
        <f t="shared" si="7"/>
        <v>1</v>
      </c>
      <c r="Q57" s="63">
        <v>1</v>
      </c>
      <c r="R57" s="63">
        <v>0</v>
      </c>
      <c r="S57" s="63">
        <v>0</v>
      </c>
    </row>
    <row r="58" spans="1:19" s="10" customFormat="1" ht="13.5" customHeight="1">
      <c r="A58" s="60" t="s">
        <v>79</v>
      </c>
      <c r="B58" s="61" t="s">
        <v>93</v>
      </c>
      <c r="C58" s="62" t="s">
        <v>94</v>
      </c>
      <c r="D58" s="63">
        <f t="shared" si="4"/>
        <v>26</v>
      </c>
      <c r="E58" s="63">
        <v>17</v>
      </c>
      <c r="F58" s="63">
        <v>9</v>
      </c>
      <c r="G58" s="63">
        <v>0</v>
      </c>
      <c r="H58" s="63">
        <f t="shared" si="5"/>
        <v>25</v>
      </c>
      <c r="I58" s="63">
        <v>24</v>
      </c>
      <c r="J58" s="63">
        <v>1</v>
      </c>
      <c r="K58" s="63">
        <v>0</v>
      </c>
      <c r="L58" s="63">
        <f t="shared" si="6"/>
        <v>0</v>
      </c>
      <c r="M58" s="63">
        <v>0</v>
      </c>
      <c r="N58" s="63">
        <v>0</v>
      </c>
      <c r="O58" s="63">
        <v>0</v>
      </c>
      <c r="P58" s="63">
        <f t="shared" si="7"/>
        <v>1</v>
      </c>
      <c r="Q58" s="63">
        <v>1</v>
      </c>
      <c r="R58" s="63">
        <v>0</v>
      </c>
      <c r="S58" s="63">
        <v>0</v>
      </c>
    </row>
    <row r="59" spans="1:19" s="10" customFormat="1" ht="13.5" customHeight="1">
      <c r="A59" s="60" t="s">
        <v>79</v>
      </c>
      <c r="B59" s="61" t="s">
        <v>117</v>
      </c>
      <c r="C59" s="62" t="s">
        <v>118</v>
      </c>
      <c r="D59" s="63">
        <f t="shared" si="4"/>
        <v>0</v>
      </c>
      <c r="E59" s="63">
        <v>0</v>
      </c>
      <c r="F59" s="63">
        <v>0</v>
      </c>
      <c r="G59" s="63">
        <v>0</v>
      </c>
      <c r="H59" s="63">
        <f t="shared" si="5"/>
        <v>6</v>
      </c>
      <c r="I59" s="63">
        <v>6</v>
      </c>
      <c r="J59" s="63">
        <v>0</v>
      </c>
      <c r="K59" s="63">
        <v>0</v>
      </c>
      <c r="L59" s="63">
        <f t="shared" si="6"/>
        <v>0</v>
      </c>
      <c r="M59" s="63">
        <v>0</v>
      </c>
      <c r="N59" s="63">
        <v>0</v>
      </c>
      <c r="O59" s="63">
        <v>0</v>
      </c>
      <c r="P59" s="63">
        <f t="shared" si="7"/>
        <v>1</v>
      </c>
      <c r="Q59" s="63">
        <v>1</v>
      </c>
      <c r="R59" s="63">
        <v>0</v>
      </c>
      <c r="S59" s="63">
        <v>0</v>
      </c>
    </row>
    <row r="60" spans="1:19" s="10" customFormat="1" ht="13.5" customHeight="1">
      <c r="A60" s="60" t="s">
        <v>79</v>
      </c>
      <c r="B60" s="61" t="s">
        <v>89</v>
      </c>
      <c r="C60" s="62" t="s">
        <v>90</v>
      </c>
      <c r="D60" s="63">
        <f t="shared" si="4"/>
        <v>2</v>
      </c>
      <c r="E60" s="63">
        <v>2</v>
      </c>
      <c r="F60" s="63">
        <v>0</v>
      </c>
      <c r="G60" s="63">
        <v>0</v>
      </c>
      <c r="H60" s="63">
        <f t="shared" si="5"/>
        <v>4</v>
      </c>
      <c r="I60" s="63">
        <v>4</v>
      </c>
      <c r="J60" s="63">
        <v>0</v>
      </c>
      <c r="K60" s="63">
        <v>0</v>
      </c>
      <c r="L60" s="63">
        <f t="shared" si="6"/>
        <v>0</v>
      </c>
      <c r="M60" s="63">
        <v>0</v>
      </c>
      <c r="N60" s="63">
        <v>0</v>
      </c>
      <c r="O60" s="63">
        <v>0</v>
      </c>
      <c r="P60" s="63">
        <f t="shared" si="7"/>
        <v>1</v>
      </c>
      <c r="Q60" s="63">
        <v>1</v>
      </c>
      <c r="R60" s="63">
        <v>0</v>
      </c>
      <c r="S60" s="63">
        <v>0</v>
      </c>
    </row>
    <row r="61" spans="1:19" s="10" customFormat="1" ht="13.5" customHeight="1">
      <c r="A61" s="60" t="s">
        <v>79</v>
      </c>
      <c r="B61" s="61" t="s">
        <v>125</v>
      </c>
      <c r="C61" s="62" t="s">
        <v>126</v>
      </c>
      <c r="D61" s="63">
        <f t="shared" si="4"/>
        <v>0</v>
      </c>
      <c r="E61" s="63">
        <v>0</v>
      </c>
      <c r="F61" s="63">
        <v>0</v>
      </c>
      <c r="G61" s="63">
        <v>0</v>
      </c>
      <c r="H61" s="63">
        <f t="shared" si="5"/>
        <v>5</v>
      </c>
      <c r="I61" s="63">
        <v>5</v>
      </c>
      <c r="J61" s="63">
        <v>0</v>
      </c>
      <c r="K61" s="63">
        <v>0</v>
      </c>
      <c r="L61" s="63">
        <f t="shared" si="6"/>
        <v>0</v>
      </c>
      <c r="M61" s="63">
        <v>0</v>
      </c>
      <c r="N61" s="63">
        <v>0</v>
      </c>
      <c r="O61" s="63">
        <v>0</v>
      </c>
      <c r="P61" s="63">
        <f t="shared" si="7"/>
        <v>1</v>
      </c>
      <c r="Q61" s="63">
        <v>1</v>
      </c>
      <c r="R61" s="63">
        <v>0</v>
      </c>
      <c r="S61" s="6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B29" sqref="B29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愛知県</v>
      </c>
      <c r="B7" s="70" t="str">
        <f>'組合状況'!B7</f>
        <v>23000</v>
      </c>
      <c r="C7" s="69" t="s">
        <v>53</v>
      </c>
      <c r="D7" s="71">
        <f aca="true" t="shared" si="0" ref="D7:D26">SUM(E7:G7)</f>
        <v>110</v>
      </c>
      <c r="E7" s="71">
        <f>SUM(E$8:E$26)</f>
        <v>37</v>
      </c>
      <c r="F7" s="71">
        <f>SUM(F$8:F$26)</f>
        <v>42</v>
      </c>
      <c r="G7" s="71">
        <f>SUM(G$8:G$26)</f>
        <v>31</v>
      </c>
      <c r="H7" s="71">
        <f aca="true" t="shared" si="1" ref="H7:H26">SUM(I7:K7)</f>
        <v>0</v>
      </c>
      <c r="I7" s="71">
        <f>SUM(I$8:I$26)</f>
        <v>0</v>
      </c>
      <c r="J7" s="71">
        <f>SUM(J$8:J$26)</f>
        <v>0</v>
      </c>
      <c r="K7" s="71">
        <f>SUM(K$8:K$26)</f>
        <v>0</v>
      </c>
      <c r="L7" s="71">
        <f aca="true" t="shared" si="2" ref="L7:L26">SUM(M7:O7)</f>
        <v>38</v>
      </c>
      <c r="M7" s="71">
        <f>SUM(M$8:M$26)</f>
        <v>13</v>
      </c>
      <c r="N7" s="71">
        <f>SUM(N$8:N$26)</f>
        <v>15</v>
      </c>
      <c r="O7" s="71">
        <f>SUM(O$8:O$26)</f>
        <v>10</v>
      </c>
      <c r="P7" s="71">
        <f aca="true" t="shared" si="3" ref="P7:P26">SUM(Q7:S7)</f>
        <v>0</v>
      </c>
      <c r="Q7" s="71">
        <f>SUM(Q$8:Q$26)</f>
        <v>0</v>
      </c>
      <c r="R7" s="71">
        <f>SUM(R$8:R$26)</f>
        <v>0</v>
      </c>
      <c r="S7" s="71">
        <f>SUM(S$8:S$26)</f>
        <v>0</v>
      </c>
    </row>
    <row r="8" spans="1:19" s="10" customFormat="1" ht="13.5" customHeight="1">
      <c r="A8" s="60" t="s">
        <v>79</v>
      </c>
      <c r="B8" s="61" t="s">
        <v>210</v>
      </c>
      <c r="C8" s="62" t="s">
        <v>211</v>
      </c>
      <c r="D8" s="63">
        <f t="shared" si="0"/>
        <v>0</v>
      </c>
      <c r="E8" s="63">
        <v>0</v>
      </c>
      <c r="F8" s="63">
        <v>0</v>
      </c>
      <c r="G8" s="63">
        <v>0</v>
      </c>
      <c r="H8" s="63">
        <f t="shared" si="1"/>
        <v>0</v>
      </c>
      <c r="I8" s="63">
        <v>0</v>
      </c>
      <c r="J8" s="63">
        <v>0</v>
      </c>
      <c r="K8" s="63">
        <v>0</v>
      </c>
      <c r="L8" s="63">
        <f t="shared" si="2"/>
        <v>11</v>
      </c>
      <c r="M8" s="63">
        <v>7</v>
      </c>
      <c r="N8" s="63">
        <v>3</v>
      </c>
      <c r="O8" s="63">
        <v>1</v>
      </c>
      <c r="P8" s="63">
        <f t="shared" si="3"/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225</v>
      </c>
      <c r="C9" s="62" t="s">
        <v>226</v>
      </c>
      <c r="D9" s="63">
        <f t="shared" si="0"/>
        <v>0</v>
      </c>
      <c r="E9" s="63">
        <v>0</v>
      </c>
      <c r="F9" s="63">
        <v>0</v>
      </c>
      <c r="G9" s="63">
        <v>0</v>
      </c>
      <c r="H9" s="63">
        <f t="shared" si="1"/>
        <v>0</v>
      </c>
      <c r="I9" s="63">
        <v>0</v>
      </c>
      <c r="J9" s="63">
        <v>0</v>
      </c>
      <c r="K9" s="63">
        <v>0</v>
      </c>
      <c r="L9" s="63">
        <f t="shared" si="2"/>
        <v>3</v>
      </c>
      <c r="M9" s="63">
        <v>0</v>
      </c>
      <c r="N9" s="63">
        <v>2</v>
      </c>
      <c r="O9" s="63">
        <v>1</v>
      </c>
      <c r="P9" s="63">
        <f t="shared" si="3"/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231</v>
      </c>
      <c r="C10" s="62" t="s">
        <v>232</v>
      </c>
      <c r="D10" s="63">
        <f t="shared" si="0"/>
        <v>2</v>
      </c>
      <c r="E10" s="63">
        <v>0</v>
      </c>
      <c r="F10" s="63">
        <v>0</v>
      </c>
      <c r="G10" s="63">
        <v>2</v>
      </c>
      <c r="H10" s="63">
        <f t="shared" si="1"/>
        <v>0</v>
      </c>
      <c r="I10" s="63">
        <v>0</v>
      </c>
      <c r="J10" s="63">
        <v>0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206</v>
      </c>
      <c r="C11" s="62" t="s">
        <v>207</v>
      </c>
      <c r="D11" s="63">
        <f t="shared" si="0"/>
        <v>9</v>
      </c>
      <c r="E11" s="63">
        <v>0</v>
      </c>
      <c r="F11" s="63">
        <v>5</v>
      </c>
      <c r="G11" s="63">
        <v>4</v>
      </c>
      <c r="H11" s="63">
        <f t="shared" si="1"/>
        <v>0</v>
      </c>
      <c r="I11" s="63">
        <v>0</v>
      </c>
      <c r="J11" s="63">
        <v>0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212</v>
      </c>
      <c r="C12" s="62" t="s">
        <v>213</v>
      </c>
      <c r="D12" s="63">
        <f t="shared" si="0"/>
        <v>3</v>
      </c>
      <c r="E12" s="63">
        <v>0</v>
      </c>
      <c r="F12" s="63">
        <v>0</v>
      </c>
      <c r="G12" s="63">
        <v>3</v>
      </c>
      <c r="H12" s="63">
        <f t="shared" si="1"/>
        <v>0</v>
      </c>
      <c r="I12" s="63">
        <v>0</v>
      </c>
      <c r="J12" s="63">
        <v>0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214</v>
      </c>
      <c r="C13" s="62" t="s">
        <v>215</v>
      </c>
      <c r="D13" s="63">
        <f t="shared" si="0"/>
        <v>0</v>
      </c>
      <c r="E13" s="63">
        <v>0</v>
      </c>
      <c r="F13" s="63">
        <v>0</v>
      </c>
      <c r="G13" s="63">
        <v>0</v>
      </c>
      <c r="H13" s="63">
        <f t="shared" si="1"/>
        <v>0</v>
      </c>
      <c r="I13" s="63">
        <v>0</v>
      </c>
      <c r="J13" s="63">
        <v>0</v>
      </c>
      <c r="K13" s="63">
        <v>0</v>
      </c>
      <c r="L13" s="63">
        <f t="shared" si="2"/>
        <v>1</v>
      </c>
      <c r="M13" s="63">
        <v>0</v>
      </c>
      <c r="N13" s="63">
        <v>1</v>
      </c>
      <c r="O13" s="63">
        <v>0</v>
      </c>
      <c r="P13" s="63">
        <f t="shared" si="3"/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220</v>
      </c>
      <c r="C14" s="62" t="s">
        <v>221</v>
      </c>
      <c r="D14" s="63">
        <f t="shared" si="0"/>
        <v>0</v>
      </c>
      <c r="E14" s="63">
        <v>0</v>
      </c>
      <c r="F14" s="63">
        <v>0</v>
      </c>
      <c r="G14" s="63">
        <v>0</v>
      </c>
      <c r="H14" s="63">
        <f t="shared" si="1"/>
        <v>0</v>
      </c>
      <c r="I14" s="63">
        <v>0</v>
      </c>
      <c r="J14" s="63">
        <v>0</v>
      </c>
      <c r="K14" s="63">
        <v>0</v>
      </c>
      <c r="L14" s="63">
        <f t="shared" si="2"/>
        <v>2</v>
      </c>
      <c r="M14" s="63">
        <v>0</v>
      </c>
      <c r="N14" s="63">
        <v>1</v>
      </c>
      <c r="O14" s="63">
        <v>1</v>
      </c>
      <c r="P14" s="63">
        <f t="shared" si="3"/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216</v>
      </c>
      <c r="C15" s="62" t="s">
        <v>217</v>
      </c>
      <c r="D15" s="63">
        <f t="shared" si="0"/>
        <v>4</v>
      </c>
      <c r="E15" s="63">
        <v>0</v>
      </c>
      <c r="F15" s="63">
        <v>2</v>
      </c>
      <c r="G15" s="63">
        <v>2</v>
      </c>
      <c r="H15" s="63">
        <f t="shared" si="1"/>
        <v>0</v>
      </c>
      <c r="I15" s="63">
        <v>0</v>
      </c>
      <c r="J15" s="63">
        <v>0</v>
      </c>
      <c r="K15" s="63">
        <v>0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229</v>
      </c>
      <c r="C16" s="62" t="s">
        <v>230</v>
      </c>
      <c r="D16" s="63">
        <f t="shared" si="0"/>
        <v>20</v>
      </c>
      <c r="E16" s="63">
        <v>10</v>
      </c>
      <c r="F16" s="63">
        <v>7</v>
      </c>
      <c r="G16" s="63">
        <v>3</v>
      </c>
      <c r="H16" s="63">
        <f t="shared" si="1"/>
        <v>0</v>
      </c>
      <c r="I16" s="63">
        <v>0</v>
      </c>
      <c r="J16" s="63">
        <v>0</v>
      </c>
      <c r="K16" s="63">
        <v>0</v>
      </c>
      <c r="L16" s="63">
        <f t="shared" si="2"/>
        <v>5</v>
      </c>
      <c r="M16" s="63">
        <v>1</v>
      </c>
      <c r="N16" s="63">
        <v>2</v>
      </c>
      <c r="O16" s="63">
        <v>2</v>
      </c>
      <c r="P16" s="63">
        <f t="shared" si="3"/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234</v>
      </c>
      <c r="C17" s="62" t="s">
        <v>235</v>
      </c>
      <c r="D17" s="63">
        <f t="shared" si="0"/>
        <v>11</v>
      </c>
      <c r="E17" s="63">
        <v>6</v>
      </c>
      <c r="F17" s="63">
        <v>2</v>
      </c>
      <c r="G17" s="63">
        <v>3</v>
      </c>
      <c r="H17" s="63">
        <f t="shared" si="1"/>
        <v>0</v>
      </c>
      <c r="I17" s="63">
        <v>0</v>
      </c>
      <c r="J17" s="63">
        <v>0</v>
      </c>
      <c r="K17" s="63">
        <v>0</v>
      </c>
      <c r="L17" s="63">
        <f t="shared" si="2"/>
        <v>0</v>
      </c>
      <c r="M17" s="63">
        <v>0</v>
      </c>
      <c r="N17" s="63">
        <v>0</v>
      </c>
      <c r="O17" s="63">
        <v>0</v>
      </c>
      <c r="P17" s="63">
        <f t="shared" si="3"/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236</v>
      </c>
      <c r="C18" s="62" t="s">
        <v>237</v>
      </c>
      <c r="D18" s="63">
        <f t="shared" si="0"/>
        <v>18</v>
      </c>
      <c r="E18" s="63">
        <v>13</v>
      </c>
      <c r="F18" s="63">
        <v>4</v>
      </c>
      <c r="G18" s="63">
        <v>1</v>
      </c>
      <c r="H18" s="63">
        <f t="shared" si="1"/>
        <v>0</v>
      </c>
      <c r="I18" s="63">
        <v>0</v>
      </c>
      <c r="J18" s="63">
        <v>0</v>
      </c>
      <c r="K18" s="63">
        <v>0</v>
      </c>
      <c r="L18" s="63">
        <f t="shared" si="2"/>
        <v>0</v>
      </c>
      <c r="M18" s="63">
        <v>0</v>
      </c>
      <c r="N18" s="63">
        <v>0</v>
      </c>
      <c r="O18" s="63">
        <v>0</v>
      </c>
      <c r="P18" s="63">
        <f t="shared" si="3"/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227</v>
      </c>
      <c r="C19" s="62" t="s">
        <v>228</v>
      </c>
      <c r="D19" s="63">
        <f t="shared" si="0"/>
        <v>0</v>
      </c>
      <c r="E19" s="63">
        <v>0</v>
      </c>
      <c r="F19" s="63">
        <v>0</v>
      </c>
      <c r="G19" s="63">
        <v>0</v>
      </c>
      <c r="H19" s="63">
        <f t="shared" si="1"/>
        <v>0</v>
      </c>
      <c r="I19" s="63">
        <v>0</v>
      </c>
      <c r="J19" s="63">
        <v>0</v>
      </c>
      <c r="K19" s="63">
        <v>0</v>
      </c>
      <c r="L19" s="63">
        <f t="shared" si="2"/>
        <v>3</v>
      </c>
      <c r="M19" s="63">
        <v>0</v>
      </c>
      <c r="N19" s="63">
        <v>1</v>
      </c>
      <c r="O19" s="63">
        <v>2</v>
      </c>
      <c r="P19" s="63">
        <f t="shared" si="3"/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218</v>
      </c>
      <c r="C20" s="62" t="s">
        <v>219</v>
      </c>
      <c r="D20" s="63">
        <f t="shared" si="0"/>
        <v>4</v>
      </c>
      <c r="E20" s="63">
        <v>2</v>
      </c>
      <c r="F20" s="63">
        <v>0</v>
      </c>
      <c r="G20" s="63">
        <v>2</v>
      </c>
      <c r="H20" s="63">
        <f t="shared" si="1"/>
        <v>0</v>
      </c>
      <c r="I20" s="63">
        <v>0</v>
      </c>
      <c r="J20" s="63">
        <v>0</v>
      </c>
      <c r="K20" s="63">
        <v>0</v>
      </c>
      <c r="L20" s="63">
        <f t="shared" si="2"/>
        <v>0</v>
      </c>
      <c r="M20" s="63">
        <v>0</v>
      </c>
      <c r="N20" s="63">
        <v>0</v>
      </c>
      <c r="O20" s="63">
        <v>0</v>
      </c>
      <c r="P20" s="63">
        <f t="shared" si="3"/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208</v>
      </c>
      <c r="C21" s="62" t="s">
        <v>209</v>
      </c>
      <c r="D21" s="63">
        <f t="shared" si="0"/>
        <v>14</v>
      </c>
      <c r="E21" s="63">
        <v>5</v>
      </c>
      <c r="F21" s="63">
        <v>8</v>
      </c>
      <c r="G21" s="63">
        <v>1</v>
      </c>
      <c r="H21" s="63">
        <f t="shared" si="1"/>
        <v>0</v>
      </c>
      <c r="I21" s="63">
        <v>0</v>
      </c>
      <c r="J21" s="63">
        <v>0</v>
      </c>
      <c r="K21" s="63">
        <v>0</v>
      </c>
      <c r="L21" s="63">
        <f t="shared" si="2"/>
        <v>0</v>
      </c>
      <c r="M21" s="63">
        <v>0</v>
      </c>
      <c r="N21" s="63">
        <v>0</v>
      </c>
      <c r="O21" s="63">
        <v>0</v>
      </c>
      <c r="P21" s="63">
        <f t="shared" si="3"/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202</v>
      </c>
      <c r="C22" s="62" t="s">
        <v>203</v>
      </c>
      <c r="D22" s="63">
        <f t="shared" si="0"/>
        <v>3</v>
      </c>
      <c r="E22" s="63">
        <v>1</v>
      </c>
      <c r="F22" s="63">
        <v>0</v>
      </c>
      <c r="G22" s="63">
        <v>2</v>
      </c>
      <c r="H22" s="63">
        <f t="shared" si="1"/>
        <v>0</v>
      </c>
      <c r="I22" s="63">
        <v>0</v>
      </c>
      <c r="J22" s="63">
        <v>0</v>
      </c>
      <c r="K22" s="63">
        <v>0</v>
      </c>
      <c r="L22" s="63">
        <f t="shared" si="2"/>
        <v>0</v>
      </c>
      <c r="M22" s="63">
        <v>0</v>
      </c>
      <c r="N22" s="63">
        <v>0</v>
      </c>
      <c r="O22" s="63">
        <v>0</v>
      </c>
      <c r="P22" s="63">
        <f t="shared" si="3"/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197</v>
      </c>
      <c r="C23" s="62" t="s">
        <v>198</v>
      </c>
      <c r="D23" s="63">
        <f t="shared" si="0"/>
        <v>2</v>
      </c>
      <c r="E23" s="63">
        <v>0</v>
      </c>
      <c r="F23" s="63">
        <v>1</v>
      </c>
      <c r="G23" s="63">
        <v>1</v>
      </c>
      <c r="H23" s="63">
        <f t="shared" si="1"/>
        <v>0</v>
      </c>
      <c r="I23" s="63">
        <v>0</v>
      </c>
      <c r="J23" s="63">
        <v>0</v>
      </c>
      <c r="K23" s="63">
        <v>0</v>
      </c>
      <c r="L23" s="63">
        <f t="shared" si="2"/>
        <v>1</v>
      </c>
      <c r="M23" s="63">
        <v>0</v>
      </c>
      <c r="N23" s="63">
        <v>0</v>
      </c>
      <c r="O23" s="63">
        <v>1</v>
      </c>
      <c r="P23" s="63">
        <f t="shared" si="3"/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222</v>
      </c>
      <c r="C24" s="62" t="s">
        <v>223</v>
      </c>
      <c r="D24" s="63">
        <f t="shared" si="0"/>
        <v>20</v>
      </c>
      <c r="E24" s="63">
        <v>0</v>
      </c>
      <c r="F24" s="63">
        <v>13</v>
      </c>
      <c r="G24" s="63">
        <v>7</v>
      </c>
      <c r="H24" s="63">
        <f t="shared" si="1"/>
        <v>0</v>
      </c>
      <c r="I24" s="63">
        <v>0</v>
      </c>
      <c r="J24" s="63">
        <v>0</v>
      </c>
      <c r="K24" s="63">
        <v>0</v>
      </c>
      <c r="L24" s="63">
        <f t="shared" si="2"/>
        <v>0</v>
      </c>
      <c r="M24" s="63">
        <v>0</v>
      </c>
      <c r="N24" s="63">
        <v>0</v>
      </c>
      <c r="O24" s="63">
        <v>0</v>
      </c>
      <c r="P24" s="63">
        <f t="shared" si="3"/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238</v>
      </c>
      <c r="C25" s="62" t="s">
        <v>239</v>
      </c>
      <c r="D25" s="63">
        <f t="shared" si="0"/>
        <v>0</v>
      </c>
      <c r="E25" s="63">
        <v>0</v>
      </c>
      <c r="F25" s="63">
        <v>0</v>
      </c>
      <c r="G25" s="63">
        <v>0</v>
      </c>
      <c r="H25" s="63">
        <f t="shared" si="1"/>
        <v>0</v>
      </c>
      <c r="I25" s="63">
        <v>0</v>
      </c>
      <c r="J25" s="63">
        <v>0</v>
      </c>
      <c r="K25" s="63">
        <v>0</v>
      </c>
      <c r="L25" s="63">
        <f t="shared" si="2"/>
        <v>3</v>
      </c>
      <c r="M25" s="63">
        <v>0</v>
      </c>
      <c r="N25" s="63">
        <v>3</v>
      </c>
      <c r="O25" s="63">
        <v>0</v>
      </c>
      <c r="P25" s="63">
        <f t="shared" si="3"/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200</v>
      </c>
      <c r="C26" s="62" t="s">
        <v>201</v>
      </c>
      <c r="D26" s="63">
        <f t="shared" si="0"/>
        <v>0</v>
      </c>
      <c r="E26" s="63">
        <v>0</v>
      </c>
      <c r="F26" s="63">
        <v>0</v>
      </c>
      <c r="G26" s="63">
        <v>0</v>
      </c>
      <c r="H26" s="63">
        <f t="shared" si="1"/>
        <v>0</v>
      </c>
      <c r="I26" s="63">
        <v>0</v>
      </c>
      <c r="J26" s="63">
        <v>0</v>
      </c>
      <c r="K26" s="63">
        <v>0</v>
      </c>
      <c r="L26" s="63">
        <f t="shared" si="2"/>
        <v>9</v>
      </c>
      <c r="M26" s="63">
        <v>5</v>
      </c>
      <c r="N26" s="63">
        <v>2</v>
      </c>
      <c r="O26" s="63">
        <v>2</v>
      </c>
      <c r="P26" s="63">
        <f t="shared" si="3"/>
        <v>0</v>
      </c>
      <c r="Q26" s="63">
        <v>0</v>
      </c>
      <c r="R26" s="63">
        <v>0</v>
      </c>
      <c r="S26" s="6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B66" sqref="B66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愛知県</v>
      </c>
      <c r="B7" s="70" t="str">
        <f>'組合状況'!B7</f>
        <v>23000</v>
      </c>
      <c r="C7" s="69" t="s">
        <v>53</v>
      </c>
      <c r="D7" s="71">
        <f aca="true" t="shared" si="0" ref="D7:D38">SUM(E7:F7)</f>
        <v>728</v>
      </c>
      <c r="E7" s="71">
        <f>SUM(E$8:E$61)</f>
        <v>615</v>
      </c>
      <c r="F7" s="71">
        <f>SUM(F$8:F$61)</f>
        <v>113</v>
      </c>
      <c r="G7" s="71">
        <f aca="true" t="shared" si="1" ref="G7:G38">SUM(H7:J7)</f>
        <v>10433</v>
      </c>
      <c r="H7" s="71">
        <f>SUM(H$8:H$61)</f>
        <v>9201</v>
      </c>
      <c r="I7" s="71">
        <f>SUM(I$8:I$61)</f>
        <v>1216</v>
      </c>
      <c r="J7" s="71">
        <f>SUM(J$8:J$61)</f>
        <v>16</v>
      </c>
    </row>
    <row r="8" spans="1:10" s="10" customFormat="1" ht="13.5" customHeight="1">
      <c r="A8" s="60" t="s">
        <v>79</v>
      </c>
      <c r="B8" s="61" t="s">
        <v>109</v>
      </c>
      <c r="C8" s="62" t="s">
        <v>110</v>
      </c>
      <c r="D8" s="63">
        <f t="shared" si="0"/>
        <v>86</v>
      </c>
      <c r="E8" s="63">
        <v>82</v>
      </c>
      <c r="F8" s="63">
        <v>4</v>
      </c>
      <c r="G8" s="63">
        <f t="shared" si="1"/>
        <v>1192</v>
      </c>
      <c r="H8" s="63">
        <v>1135</v>
      </c>
      <c r="I8" s="63">
        <v>57</v>
      </c>
      <c r="J8" s="63">
        <v>0</v>
      </c>
    </row>
    <row r="9" spans="1:10" s="10" customFormat="1" ht="13.5" customHeight="1">
      <c r="A9" s="60" t="s">
        <v>79</v>
      </c>
      <c r="B9" s="61" t="s">
        <v>103</v>
      </c>
      <c r="C9" s="62" t="s">
        <v>104</v>
      </c>
      <c r="D9" s="63">
        <f t="shared" si="0"/>
        <v>31</v>
      </c>
      <c r="E9" s="63">
        <v>22</v>
      </c>
      <c r="F9" s="63">
        <v>9</v>
      </c>
      <c r="G9" s="63">
        <f t="shared" si="1"/>
        <v>479</v>
      </c>
      <c r="H9" s="63">
        <v>443</v>
      </c>
      <c r="I9" s="63">
        <v>36</v>
      </c>
      <c r="J9" s="63">
        <v>0</v>
      </c>
    </row>
    <row r="10" spans="1:10" s="10" customFormat="1" ht="13.5" customHeight="1">
      <c r="A10" s="60" t="s">
        <v>79</v>
      </c>
      <c r="B10" s="61" t="s">
        <v>161</v>
      </c>
      <c r="C10" s="62" t="s">
        <v>162</v>
      </c>
      <c r="D10" s="63">
        <f t="shared" si="0"/>
        <v>63</v>
      </c>
      <c r="E10" s="63">
        <v>56</v>
      </c>
      <c r="F10" s="63">
        <v>7</v>
      </c>
      <c r="G10" s="63">
        <f t="shared" si="1"/>
        <v>565</v>
      </c>
      <c r="H10" s="63">
        <v>515</v>
      </c>
      <c r="I10" s="63">
        <v>50</v>
      </c>
      <c r="J10" s="63">
        <v>0</v>
      </c>
    </row>
    <row r="11" spans="1:10" s="10" customFormat="1" ht="13.5" customHeight="1">
      <c r="A11" s="60" t="s">
        <v>79</v>
      </c>
      <c r="B11" s="61" t="s">
        <v>151</v>
      </c>
      <c r="C11" s="62" t="s">
        <v>152</v>
      </c>
      <c r="D11" s="63">
        <f t="shared" si="0"/>
        <v>22</v>
      </c>
      <c r="E11" s="63">
        <v>16</v>
      </c>
      <c r="F11" s="63">
        <v>6</v>
      </c>
      <c r="G11" s="63">
        <f t="shared" si="1"/>
        <v>344</v>
      </c>
      <c r="H11" s="63">
        <v>284</v>
      </c>
      <c r="I11" s="63">
        <v>60</v>
      </c>
      <c r="J11" s="63">
        <v>0</v>
      </c>
    </row>
    <row r="12" spans="1:10" s="10" customFormat="1" ht="13.5" customHeight="1">
      <c r="A12" s="60" t="s">
        <v>79</v>
      </c>
      <c r="B12" s="61" t="s">
        <v>145</v>
      </c>
      <c r="C12" s="62" t="s">
        <v>146</v>
      </c>
      <c r="D12" s="63">
        <f t="shared" si="0"/>
        <v>11</v>
      </c>
      <c r="E12" s="63">
        <v>8</v>
      </c>
      <c r="F12" s="63">
        <v>3</v>
      </c>
      <c r="G12" s="63">
        <f t="shared" si="1"/>
        <v>138</v>
      </c>
      <c r="H12" s="63">
        <v>99</v>
      </c>
      <c r="I12" s="63">
        <v>39</v>
      </c>
      <c r="J12" s="63">
        <v>0</v>
      </c>
    </row>
    <row r="13" spans="1:10" s="10" customFormat="1" ht="13.5" customHeight="1">
      <c r="A13" s="60" t="s">
        <v>79</v>
      </c>
      <c r="B13" s="61" t="s">
        <v>183</v>
      </c>
      <c r="C13" s="62" t="s">
        <v>184</v>
      </c>
      <c r="D13" s="63">
        <f t="shared" si="0"/>
        <v>15</v>
      </c>
      <c r="E13" s="63">
        <v>14</v>
      </c>
      <c r="F13" s="63">
        <v>1</v>
      </c>
      <c r="G13" s="63">
        <f t="shared" si="1"/>
        <v>184</v>
      </c>
      <c r="H13" s="63">
        <v>177</v>
      </c>
      <c r="I13" s="63">
        <v>7</v>
      </c>
      <c r="J13" s="63">
        <v>0</v>
      </c>
    </row>
    <row r="14" spans="1:10" s="10" customFormat="1" ht="13.5" customHeight="1">
      <c r="A14" s="60" t="s">
        <v>79</v>
      </c>
      <c r="B14" s="61" t="s">
        <v>133</v>
      </c>
      <c r="C14" s="62" t="s">
        <v>134</v>
      </c>
      <c r="D14" s="63">
        <f t="shared" si="0"/>
        <v>21</v>
      </c>
      <c r="E14" s="63">
        <v>20</v>
      </c>
      <c r="F14" s="63">
        <v>1</v>
      </c>
      <c r="G14" s="63">
        <f t="shared" si="1"/>
        <v>260</v>
      </c>
      <c r="H14" s="63">
        <v>260</v>
      </c>
      <c r="I14" s="63">
        <v>0</v>
      </c>
      <c r="J14" s="63">
        <v>0</v>
      </c>
    </row>
    <row r="15" spans="1:10" s="10" customFormat="1" ht="13.5" customHeight="1">
      <c r="A15" s="60" t="s">
        <v>79</v>
      </c>
      <c r="B15" s="61" t="s">
        <v>187</v>
      </c>
      <c r="C15" s="62" t="s">
        <v>188</v>
      </c>
      <c r="D15" s="63">
        <f t="shared" si="0"/>
        <v>19</v>
      </c>
      <c r="E15" s="63">
        <v>13</v>
      </c>
      <c r="F15" s="63">
        <v>6</v>
      </c>
      <c r="G15" s="63">
        <f t="shared" si="1"/>
        <v>244</v>
      </c>
      <c r="H15" s="63">
        <v>185</v>
      </c>
      <c r="I15" s="63">
        <v>59</v>
      </c>
      <c r="J15" s="63">
        <v>0</v>
      </c>
    </row>
    <row r="16" spans="1:10" s="10" customFormat="1" ht="13.5" customHeight="1">
      <c r="A16" s="60" t="s">
        <v>79</v>
      </c>
      <c r="B16" s="61" t="s">
        <v>149</v>
      </c>
      <c r="C16" s="62" t="s">
        <v>150</v>
      </c>
      <c r="D16" s="63">
        <f t="shared" si="0"/>
        <v>8</v>
      </c>
      <c r="E16" s="63">
        <v>6</v>
      </c>
      <c r="F16" s="63">
        <v>2</v>
      </c>
      <c r="G16" s="63">
        <f t="shared" si="1"/>
        <v>66</v>
      </c>
      <c r="H16" s="63">
        <v>51</v>
      </c>
      <c r="I16" s="63">
        <v>15</v>
      </c>
      <c r="J16" s="63">
        <v>0</v>
      </c>
    </row>
    <row r="17" spans="1:10" s="10" customFormat="1" ht="13.5" customHeight="1">
      <c r="A17" s="60" t="s">
        <v>79</v>
      </c>
      <c r="B17" s="61" t="s">
        <v>105</v>
      </c>
      <c r="C17" s="62" t="s">
        <v>106</v>
      </c>
      <c r="D17" s="63">
        <f t="shared" si="0"/>
        <v>20</v>
      </c>
      <c r="E17" s="63">
        <v>18</v>
      </c>
      <c r="F17" s="63">
        <v>2</v>
      </c>
      <c r="G17" s="63">
        <f t="shared" si="1"/>
        <v>178</v>
      </c>
      <c r="H17" s="63">
        <v>165</v>
      </c>
      <c r="I17" s="63">
        <v>13</v>
      </c>
      <c r="J17" s="63">
        <v>0</v>
      </c>
    </row>
    <row r="18" spans="1:10" s="10" customFormat="1" ht="13.5" customHeight="1">
      <c r="A18" s="60" t="s">
        <v>79</v>
      </c>
      <c r="B18" s="61" t="s">
        <v>143</v>
      </c>
      <c r="C18" s="62" t="s">
        <v>144</v>
      </c>
      <c r="D18" s="63">
        <f t="shared" si="0"/>
        <v>19</v>
      </c>
      <c r="E18" s="63">
        <v>17</v>
      </c>
      <c r="F18" s="63">
        <v>2</v>
      </c>
      <c r="G18" s="63">
        <f t="shared" si="1"/>
        <v>247</v>
      </c>
      <c r="H18" s="63">
        <v>182</v>
      </c>
      <c r="I18" s="63">
        <v>65</v>
      </c>
      <c r="J18" s="63">
        <v>0</v>
      </c>
    </row>
    <row r="19" spans="1:10" s="10" customFormat="1" ht="13.5" customHeight="1">
      <c r="A19" s="60" t="s">
        <v>79</v>
      </c>
      <c r="B19" s="61" t="s">
        <v>101</v>
      </c>
      <c r="C19" s="62" t="s">
        <v>102</v>
      </c>
      <c r="D19" s="63">
        <f t="shared" si="0"/>
        <v>57</v>
      </c>
      <c r="E19" s="63">
        <v>52</v>
      </c>
      <c r="F19" s="63">
        <v>5</v>
      </c>
      <c r="G19" s="63">
        <f t="shared" si="1"/>
        <v>2886</v>
      </c>
      <c r="H19" s="63">
        <v>2516</v>
      </c>
      <c r="I19" s="63">
        <v>364</v>
      </c>
      <c r="J19" s="63">
        <v>6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17</v>
      </c>
      <c r="E20" s="63">
        <v>15</v>
      </c>
      <c r="F20" s="63">
        <v>2</v>
      </c>
      <c r="G20" s="63">
        <f t="shared" si="1"/>
        <v>171</v>
      </c>
      <c r="H20" s="63">
        <v>139</v>
      </c>
      <c r="I20" s="63">
        <v>32</v>
      </c>
      <c r="J20" s="63">
        <v>0</v>
      </c>
    </row>
    <row r="21" spans="1:10" s="10" customFormat="1" ht="13.5" customHeight="1">
      <c r="A21" s="60" t="s">
        <v>79</v>
      </c>
      <c r="B21" s="61" t="s">
        <v>91</v>
      </c>
      <c r="C21" s="62" t="s">
        <v>92</v>
      </c>
      <c r="D21" s="63">
        <f t="shared" si="0"/>
        <v>46</v>
      </c>
      <c r="E21" s="63">
        <v>38</v>
      </c>
      <c r="F21" s="63">
        <v>8</v>
      </c>
      <c r="G21" s="63">
        <f t="shared" si="1"/>
        <v>256</v>
      </c>
      <c r="H21" s="63">
        <v>224</v>
      </c>
      <c r="I21" s="63">
        <v>28</v>
      </c>
      <c r="J21" s="63">
        <v>4</v>
      </c>
    </row>
    <row r="22" spans="1:10" s="10" customFormat="1" ht="13.5" customHeight="1">
      <c r="A22" s="60" t="s">
        <v>79</v>
      </c>
      <c r="B22" s="61" t="s">
        <v>107</v>
      </c>
      <c r="C22" s="62" t="s">
        <v>108</v>
      </c>
      <c r="D22" s="63">
        <f t="shared" si="0"/>
        <v>11</v>
      </c>
      <c r="E22" s="63">
        <v>7</v>
      </c>
      <c r="F22" s="63">
        <v>4</v>
      </c>
      <c r="G22" s="63">
        <f t="shared" si="1"/>
        <v>73</v>
      </c>
      <c r="H22" s="63">
        <v>73</v>
      </c>
      <c r="I22" s="63">
        <v>0</v>
      </c>
      <c r="J22" s="63">
        <v>0</v>
      </c>
    </row>
    <row r="23" spans="1:10" s="10" customFormat="1" ht="13.5" customHeight="1">
      <c r="A23" s="60" t="s">
        <v>79</v>
      </c>
      <c r="B23" s="61" t="s">
        <v>179</v>
      </c>
      <c r="C23" s="62" t="s">
        <v>180</v>
      </c>
      <c r="D23" s="63">
        <f t="shared" si="0"/>
        <v>11</v>
      </c>
      <c r="E23" s="63">
        <v>8</v>
      </c>
      <c r="F23" s="63">
        <v>3</v>
      </c>
      <c r="G23" s="63">
        <f t="shared" si="1"/>
        <v>86</v>
      </c>
      <c r="H23" s="63">
        <v>67</v>
      </c>
      <c r="I23" s="63">
        <v>19</v>
      </c>
      <c r="J23" s="63">
        <v>0</v>
      </c>
    </row>
    <row r="24" spans="1:10" s="10" customFormat="1" ht="13.5" customHeight="1">
      <c r="A24" s="60" t="s">
        <v>79</v>
      </c>
      <c r="B24" s="61" t="s">
        <v>111</v>
      </c>
      <c r="C24" s="62" t="s">
        <v>112</v>
      </c>
      <c r="D24" s="63">
        <f t="shared" si="0"/>
        <v>13</v>
      </c>
      <c r="E24" s="63">
        <v>11</v>
      </c>
      <c r="F24" s="63">
        <v>2</v>
      </c>
      <c r="G24" s="63">
        <f t="shared" si="1"/>
        <v>95</v>
      </c>
      <c r="H24" s="63">
        <v>73</v>
      </c>
      <c r="I24" s="63">
        <v>22</v>
      </c>
      <c r="J24" s="63">
        <v>0</v>
      </c>
    </row>
    <row r="25" spans="1:10" s="10" customFormat="1" ht="13.5" customHeight="1">
      <c r="A25" s="60" t="s">
        <v>79</v>
      </c>
      <c r="B25" s="61" t="s">
        <v>175</v>
      </c>
      <c r="C25" s="62" t="s">
        <v>176</v>
      </c>
      <c r="D25" s="63">
        <f t="shared" si="0"/>
        <v>13</v>
      </c>
      <c r="E25" s="63">
        <v>10</v>
      </c>
      <c r="F25" s="63">
        <v>3</v>
      </c>
      <c r="G25" s="63">
        <f t="shared" si="1"/>
        <v>195</v>
      </c>
      <c r="H25" s="63">
        <v>195</v>
      </c>
      <c r="I25" s="63">
        <v>0</v>
      </c>
      <c r="J25" s="63">
        <v>0</v>
      </c>
    </row>
    <row r="26" spans="1:10" s="10" customFormat="1" ht="13.5" customHeight="1">
      <c r="A26" s="60" t="s">
        <v>79</v>
      </c>
      <c r="B26" s="61" t="s">
        <v>157</v>
      </c>
      <c r="C26" s="62" t="s">
        <v>158</v>
      </c>
      <c r="D26" s="63">
        <f t="shared" si="0"/>
        <v>13</v>
      </c>
      <c r="E26" s="63">
        <v>11</v>
      </c>
      <c r="F26" s="63">
        <v>2</v>
      </c>
      <c r="G26" s="63">
        <f t="shared" si="1"/>
        <v>148</v>
      </c>
      <c r="H26" s="63">
        <v>148</v>
      </c>
      <c r="I26" s="63">
        <v>0</v>
      </c>
      <c r="J26" s="63">
        <v>0</v>
      </c>
    </row>
    <row r="27" spans="1:10" s="10" customFormat="1" ht="13.5" customHeight="1">
      <c r="A27" s="60" t="s">
        <v>79</v>
      </c>
      <c r="B27" s="61" t="s">
        <v>141</v>
      </c>
      <c r="C27" s="62" t="s">
        <v>142</v>
      </c>
      <c r="D27" s="63">
        <f t="shared" si="0"/>
        <v>19</v>
      </c>
      <c r="E27" s="63">
        <v>16</v>
      </c>
      <c r="F27" s="63">
        <v>3</v>
      </c>
      <c r="G27" s="63">
        <f t="shared" si="1"/>
        <v>244</v>
      </c>
      <c r="H27" s="63">
        <v>244</v>
      </c>
      <c r="I27" s="63">
        <v>0</v>
      </c>
      <c r="J27" s="63">
        <v>0</v>
      </c>
    </row>
    <row r="28" spans="1:10" s="10" customFormat="1" ht="13.5" customHeight="1">
      <c r="A28" s="60" t="s">
        <v>79</v>
      </c>
      <c r="B28" s="61" t="s">
        <v>171</v>
      </c>
      <c r="C28" s="62" t="s">
        <v>172</v>
      </c>
      <c r="D28" s="63">
        <f t="shared" si="0"/>
        <v>18</v>
      </c>
      <c r="E28" s="63">
        <v>14</v>
      </c>
      <c r="F28" s="63">
        <v>4</v>
      </c>
      <c r="G28" s="63">
        <f t="shared" si="1"/>
        <v>234</v>
      </c>
      <c r="H28" s="63">
        <v>194</v>
      </c>
      <c r="I28" s="63">
        <v>40</v>
      </c>
      <c r="J28" s="63">
        <v>0</v>
      </c>
    </row>
    <row r="29" spans="1:10" s="10" customFormat="1" ht="13.5" customHeight="1">
      <c r="A29" s="60" t="s">
        <v>79</v>
      </c>
      <c r="B29" s="61" t="s">
        <v>139</v>
      </c>
      <c r="C29" s="62" t="s">
        <v>140</v>
      </c>
      <c r="D29" s="63">
        <f t="shared" si="0"/>
        <v>15</v>
      </c>
      <c r="E29" s="63">
        <v>13</v>
      </c>
      <c r="F29" s="63">
        <v>2</v>
      </c>
      <c r="G29" s="63">
        <f t="shared" si="1"/>
        <v>199</v>
      </c>
      <c r="H29" s="63">
        <v>170</v>
      </c>
      <c r="I29" s="63">
        <v>29</v>
      </c>
      <c r="J29" s="63">
        <v>0</v>
      </c>
    </row>
    <row r="30" spans="1:10" s="10" customFormat="1" ht="13.5" customHeight="1">
      <c r="A30" s="60" t="s">
        <v>79</v>
      </c>
      <c r="B30" s="61" t="s">
        <v>177</v>
      </c>
      <c r="C30" s="62" t="s">
        <v>178</v>
      </c>
      <c r="D30" s="63">
        <f t="shared" si="0"/>
        <v>5</v>
      </c>
      <c r="E30" s="63">
        <v>4</v>
      </c>
      <c r="F30" s="63">
        <v>1</v>
      </c>
      <c r="G30" s="63">
        <f t="shared" si="1"/>
        <v>82</v>
      </c>
      <c r="H30" s="63">
        <v>74</v>
      </c>
      <c r="I30" s="63">
        <v>4</v>
      </c>
      <c r="J30" s="63">
        <v>4</v>
      </c>
    </row>
    <row r="31" spans="1:10" s="10" customFormat="1" ht="13.5" customHeight="1">
      <c r="A31" s="60" t="s">
        <v>79</v>
      </c>
      <c r="B31" s="61" t="s">
        <v>127</v>
      </c>
      <c r="C31" s="62" t="s">
        <v>128</v>
      </c>
      <c r="D31" s="63">
        <f t="shared" si="0"/>
        <v>11</v>
      </c>
      <c r="E31" s="63">
        <v>10</v>
      </c>
      <c r="F31" s="63">
        <v>1</v>
      </c>
      <c r="G31" s="63">
        <f t="shared" si="1"/>
        <v>59</v>
      </c>
      <c r="H31" s="63">
        <v>59</v>
      </c>
      <c r="I31" s="63">
        <v>0</v>
      </c>
      <c r="J31" s="63">
        <v>0</v>
      </c>
    </row>
    <row r="32" spans="1:10" s="10" customFormat="1" ht="13.5" customHeight="1">
      <c r="A32" s="60" t="s">
        <v>79</v>
      </c>
      <c r="B32" s="61" t="s">
        <v>165</v>
      </c>
      <c r="C32" s="62" t="s">
        <v>166</v>
      </c>
      <c r="D32" s="63">
        <f t="shared" si="0"/>
        <v>3</v>
      </c>
      <c r="E32" s="63">
        <v>2</v>
      </c>
      <c r="F32" s="63">
        <v>1</v>
      </c>
      <c r="G32" s="63">
        <f t="shared" si="1"/>
        <v>96</v>
      </c>
      <c r="H32" s="63">
        <v>96</v>
      </c>
      <c r="I32" s="63">
        <v>0</v>
      </c>
      <c r="J32" s="63">
        <v>0</v>
      </c>
    </row>
    <row r="33" spans="1:10" s="10" customFormat="1" ht="13.5" customHeight="1">
      <c r="A33" s="60" t="s">
        <v>79</v>
      </c>
      <c r="B33" s="61" t="s">
        <v>193</v>
      </c>
      <c r="C33" s="62" t="s">
        <v>194</v>
      </c>
      <c r="D33" s="63">
        <f t="shared" si="0"/>
        <v>2</v>
      </c>
      <c r="E33" s="63">
        <v>1</v>
      </c>
      <c r="F33" s="63">
        <v>1</v>
      </c>
      <c r="G33" s="63">
        <f t="shared" si="1"/>
        <v>2</v>
      </c>
      <c r="H33" s="63">
        <v>2</v>
      </c>
      <c r="I33" s="63">
        <v>0</v>
      </c>
      <c r="J33" s="63">
        <v>0</v>
      </c>
    </row>
    <row r="34" spans="1:10" s="10" customFormat="1" ht="13.5" customHeight="1">
      <c r="A34" s="60" t="s">
        <v>79</v>
      </c>
      <c r="B34" s="61" t="s">
        <v>181</v>
      </c>
      <c r="C34" s="62" t="s">
        <v>182</v>
      </c>
      <c r="D34" s="63">
        <f t="shared" si="0"/>
        <v>7</v>
      </c>
      <c r="E34" s="63">
        <v>6</v>
      </c>
      <c r="F34" s="63">
        <v>1</v>
      </c>
      <c r="G34" s="63">
        <f t="shared" si="1"/>
        <v>54</v>
      </c>
      <c r="H34" s="63">
        <v>49</v>
      </c>
      <c r="I34" s="63">
        <v>5</v>
      </c>
      <c r="J34" s="63">
        <v>0</v>
      </c>
    </row>
    <row r="35" spans="1:10" s="10" customFormat="1" ht="13.5" customHeight="1">
      <c r="A35" s="60" t="s">
        <v>79</v>
      </c>
      <c r="B35" s="61" t="s">
        <v>169</v>
      </c>
      <c r="C35" s="62" t="s">
        <v>170</v>
      </c>
      <c r="D35" s="63">
        <f t="shared" si="0"/>
        <v>6</v>
      </c>
      <c r="E35" s="63">
        <v>5</v>
      </c>
      <c r="F35" s="63">
        <v>1</v>
      </c>
      <c r="G35" s="63">
        <f t="shared" si="1"/>
        <v>25</v>
      </c>
      <c r="H35" s="63">
        <v>25</v>
      </c>
      <c r="I35" s="63">
        <v>0</v>
      </c>
      <c r="J35" s="63">
        <v>0</v>
      </c>
    </row>
    <row r="36" spans="1:10" s="10" customFormat="1" ht="13.5" customHeight="1">
      <c r="A36" s="60" t="s">
        <v>79</v>
      </c>
      <c r="B36" s="61" t="s">
        <v>163</v>
      </c>
      <c r="C36" s="62" t="s">
        <v>164</v>
      </c>
      <c r="D36" s="63">
        <f t="shared" si="0"/>
        <v>5</v>
      </c>
      <c r="E36" s="63">
        <v>4</v>
      </c>
      <c r="F36" s="63">
        <v>1</v>
      </c>
      <c r="G36" s="63">
        <f t="shared" si="1"/>
        <v>139</v>
      </c>
      <c r="H36" s="63">
        <v>82</v>
      </c>
      <c r="I36" s="63">
        <v>57</v>
      </c>
      <c r="J36" s="63">
        <v>0</v>
      </c>
    </row>
    <row r="37" spans="1:10" s="10" customFormat="1" ht="13.5" customHeight="1">
      <c r="A37" s="60" t="s">
        <v>79</v>
      </c>
      <c r="B37" s="61" t="s">
        <v>185</v>
      </c>
      <c r="C37" s="62" t="s">
        <v>186</v>
      </c>
      <c r="D37" s="63">
        <f t="shared" si="0"/>
        <v>6</v>
      </c>
      <c r="E37" s="63">
        <v>3</v>
      </c>
      <c r="F37" s="63">
        <v>3</v>
      </c>
      <c r="G37" s="63">
        <f t="shared" si="1"/>
        <v>74</v>
      </c>
      <c r="H37" s="63">
        <v>49</v>
      </c>
      <c r="I37" s="63">
        <v>25</v>
      </c>
      <c r="J37" s="63">
        <v>0</v>
      </c>
    </row>
    <row r="38" spans="1:10" s="10" customFormat="1" ht="13.5" customHeight="1">
      <c r="A38" s="60" t="s">
        <v>79</v>
      </c>
      <c r="B38" s="61" t="s">
        <v>195</v>
      </c>
      <c r="C38" s="62" t="s">
        <v>196</v>
      </c>
      <c r="D38" s="63">
        <f t="shared" si="0"/>
        <v>17</v>
      </c>
      <c r="E38" s="63">
        <v>15</v>
      </c>
      <c r="F38" s="63">
        <v>2</v>
      </c>
      <c r="G38" s="63">
        <f t="shared" si="1"/>
        <v>229</v>
      </c>
      <c r="H38" s="63">
        <v>172</v>
      </c>
      <c r="I38" s="63">
        <v>57</v>
      </c>
      <c r="J38" s="63">
        <v>0</v>
      </c>
    </row>
    <row r="39" spans="1:10" s="10" customFormat="1" ht="13.5" customHeight="1">
      <c r="A39" s="60" t="s">
        <v>79</v>
      </c>
      <c r="B39" s="61" t="s">
        <v>159</v>
      </c>
      <c r="C39" s="62" t="s">
        <v>160</v>
      </c>
      <c r="D39" s="63">
        <f aca="true" t="shared" si="2" ref="D39:D61">SUM(E39:F39)</f>
        <v>6</v>
      </c>
      <c r="E39" s="63">
        <v>4</v>
      </c>
      <c r="F39" s="63">
        <v>2</v>
      </c>
      <c r="G39" s="63">
        <f aca="true" t="shared" si="3" ref="G39:G61">SUM(H39:J39)</f>
        <v>56</v>
      </c>
      <c r="H39" s="63">
        <v>36</v>
      </c>
      <c r="I39" s="63">
        <v>20</v>
      </c>
      <c r="J39" s="63">
        <v>0</v>
      </c>
    </row>
    <row r="40" spans="1:10" s="10" customFormat="1" ht="13.5" customHeight="1">
      <c r="A40" s="60" t="s">
        <v>79</v>
      </c>
      <c r="B40" s="61" t="s">
        <v>115</v>
      </c>
      <c r="C40" s="62" t="s">
        <v>116</v>
      </c>
      <c r="D40" s="63">
        <f t="shared" si="2"/>
        <v>5</v>
      </c>
      <c r="E40" s="63">
        <v>4</v>
      </c>
      <c r="F40" s="63">
        <v>1</v>
      </c>
      <c r="G40" s="63">
        <f t="shared" si="3"/>
        <v>29</v>
      </c>
      <c r="H40" s="63">
        <v>25</v>
      </c>
      <c r="I40" s="63">
        <v>4</v>
      </c>
      <c r="J40" s="63">
        <v>0</v>
      </c>
    </row>
    <row r="41" spans="1:10" s="10" customFormat="1" ht="13.5" customHeight="1">
      <c r="A41" s="60" t="s">
        <v>79</v>
      </c>
      <c r="B41" s="61" t="s">
        <v>173</v>
      </c>
      <c r="C41" s="62" t="s">
        <v>174</v>
      </c>
      <c r="D41" s="63">
        <f t="shared" si="2"/>
        <v>5</v>
      </c>
      <c r="E41" s="63">
        <v>5</v>
      </c>
      <c r="F41" s="63">
        <v>0</v>
      </c>
      <c r="G41" s="63">
        <f t="shared" si="3"/>
        <v>89</v>
      </c>
      <c r="H41" s="63">
        <v>86</v>
      </c>
      <c r="I41" s="63">
        <v>3</v>
      </c>
      <c r="J41" s="63">
        <v>0</v>
      </c>
    </row>
    <row r="42" spans="1:10" s="10" customFormat="1" ht="13.5" customHeight="1">
      <c r="A42" s="60" t="s">
        <v>79</v>
      </c>
      <c r="B42" s="61" t="s">
        <v>191</v>
      </c>
      <c r="C42" s="62" t="s">
        <v>192</v>
      </c>
      <c r="D42" s="63">
        <f t="shared" si="2"/>
        <v>9</v>
      </c>
      <c r="E42" s="63">
        <v>8</v>
      </c>
      <c r="F42" s="63">
        <v>1</v>
      </c>
      <c r="G42" s="63">
        <f t="shared" si="3"/>
        <v>30</v>
      </c>
      <c r="H42" s="63">
        <v>25</v>
      </c>
      <c r="I42" s="63">
        <v>5</v>
      </c>
      <c r="J42" s="63">
        <v>0</v>
      </c>
    </row>
    <row r="43" spans="1:10" s="10" customFormat="1" ht="13.5" customHeight="1">
      <c r="A43" s="60" t="s">
        <v>79</v>
      </c>
      <c r="B43" s="61" t="s">
        <v>95</v>
      </c>
      <c r="C43" s="62" t="s">
        <v>96</v>
      </c>
      <c r="D43" s="63">
        <f t="shared" si="2"/>
        <v>9</v>
      </c>
      <c r="E43" s="63">
        <v>8</v>
      </c>
      <c r="F43" s="63">
        <v>1</v>
      </c>
      <c r="G43" s="63">
        <f t="shared" si="3"/>
        <v>75</v>
      </c>
      <c r="H43" s="63">
        <v>67</v>
      </c>
      <c r="I43" s="63">
        <v>8</v>
      </c>
      <c r="J43" s="63">
        <v>0</v>
      </c>
    </row>
    <row r="44" spans="1:10" s="10" customFormat="1" ht="13.5" customHeight="1">
      <c r="A44" s="60" t="s">
        <v>79</v>
      </c>
      <c r="B44" s="61" t="s">
        <v>97</v>
      </c>
      <c r="C44" s="62" t="s">
        <v>98</v>
      </c>
      <c r="D44" s="63">
        <f t="shared" si="2"/>
        <v>16</v>
      </c>
      <c r="E44" s="63">
        <v>16</v>
      </c>
      <c r="F44" s="63">
        <v>0</v>
      </c>
      <c r="G44" s="63">
        <f t="shared" si="3"/>
        <v>195</v>
      </c>
      <c r="H44" s="63">
        <v>180</v>
      </c>
      <c r="I44" s="63">
        <v>15</v>
      </c>
      <c r="J44" s="63">
        <v>0</v>
      </c>
    </row>
    <row r="45" spans="1:10" s="10" customFormat="1" ht="13.5" customHeight="1">
      <c r="A45" s="60" t="s">
        <v>79</v>
      </c>
      <c r="B45" s="61" t="s">
        <v>129</v>
      </c>
      <c r="C45" s="62" t="s">
        <v>130</v>
      </c>
      <c r="D45" s="63">
        <f t="shared" si="2"/>
        <v>5</v>
      </c>
      <c r="E45" s="63">
        <v>4</v>
      </c>
      <c r="F45" s="63">
        <v>1</v>
      </c>
      <c r="G45" s="63">
        <f t="shared" si="3"/>
        <v>24</v>
      </c>
      <c r="H45" s="63">
        <v>14</v>
      </c>
      <c r="I45" s="63">
        <v>10</v>
      </c>
      <c r="J45" s="63">
        <v>0</v>
      </c>
    </row>
    <row r="46" spans="1:10" s="10" customFormat="1" ht="13.5" customHeight="1">
      <c r="A46" s="60" t="s">
        <v>79</v>
      </c>
      <c r="B46" s="61" t="s">
        <v>189</v>
      </c>
      <c r="C46" s="62" t="s">
        <v>190</v>
      </c>
      <c r="D46" s="63">
        <f t="shared" si="2"/>
        <v>4</v>
      </c>
      <c r="E46" s="63">
        <v>3</v>
      </c>
      <c r="F46" s="63">
        <v>1</v>
      </c>
      <c r="G46" s="63">
        <f t="shared" si="3"/>
        <v>50</v>
      </c>
      <c r="H46" s="63">
        <v>42</v>
      </c>
      <c r="I46" s="63">
        <v>8</v>
      </c>
      <c r="J46" s="63">
        <v>0</v>
      </c>
    </row>
    <row r="47" spans="1:10" s="10" customFormat="1" ht="13.5" customHeight="1">
      <c r="A47" s="60" t="s">
        <v>79</v>
      </c>
      <c r="B47" s="61" t="s">
        <v>123</v>
      </c>
      <c r="C47" s="62" t="s">
        <v>124</v>
      </c>
      <c r="D47" s="63">
        <f t="shared" si="2"/>
        <v>4</v>
      </c>
      <c r="E47" s="63">
        <v>3</v>
      </c>
      <c r="F47" s="63">
        <v>1</v>
      </c>
      <c r="G47" s="63">
        <f t="shared" si="3"/>
        <v>17</v>
      </c>
      <c r="H47" s="63">
        <v>17</v>
      </c>
      <c r="I47" s="63">
        <v>0</v>
      </c>
      <c r="J47" s="63">
        <v>0</v>
      </c>
    </row>
    <row r="48" spans="1:10" s="10" customFormat="1" ht="13.5" customHeight="1">
      <c r="A48" s="60" t="s">
        <v>79</v>
      </c>
      <c r="B48" s="61" t="s">
        <v>137</v>
      </c>
      <c r="C48" s="62" t="s">
        <v>138</v>
      </c>
      <c r="D48" s="63">
        <f t="shared" si="2"/>
        <v>2</v>
      </c>
      <c r="E48" s="63">
        <v>2</v>
      </c>
      <c r="F48" s="63">
        <v>0</v>
      </c>
      <c r="G48" s="63">
        <f t="shared" si="3"/>
        <v>52</v>
      </c>
      <c r="H48" s="63">
        <v>27</v>
      </c>
      <c r="I48" s="63">
        <v>25</v>
      </c>
      <c r="J48" s="63">
        <v>0</v>
      </c>
    </row>
    <row r="49" spans="1:10" s="10" customFormat="1" ht="13.5" customHeight="1">
      <c r="A49" s="60" t="s">
        <v>79</v>
      </c>
      <c r="B49" s="61" t="s">
        <v>121</v>
      </c>
      <c r="C49" s="62" t="s">
        <v>122</v>
      </c>
      <c r="D49" s="63">
        <f t="shared" si="2"/>
        <v>3</v>
      </c>
      <c r="E49" s="63">
        <v>2</v>
      </c>
      <c r="F49" s="63">
        <v>1</v>
      </c>
      <c r="G49" s="63">
        <f t="shared" si="3"/>
        <v>43</v>
      </c>
      <c r="H49" s="63">
        <v>43</v>
      </c>
      <c r="I49" s="63">
        <v>0</v>
      </c>
      <c r="J49" s="63">
        <v>0</v>
      </c>
    </row>
    <row r="50" spans="1:10" s="10" customFormat="1" ht="13.5" customHeight="1">
      <c r="A50" s="60" t="s">
        <v>79</v>
      </c>
      <c r="B50" s="61" t="s">
        <v>155</v>
      </c>
      <c r="C50" s="62" t="s">
        <v>156</v>
      </c>
      <c r="D50" s="63">
        <f t="shared" si="2"/>
        <v>1</v>
      </c>
      <c r="E50" s="63">
        <v>0</v>
      </c>
      <c r="F50" s="63">
        <v>1</v>
      </c>
      <c r="G50" s="63">
        <f t="shared" si="3"/>
        <v>15</v>
      </c>
      <c r="H50" s="63">
        <v>15</v>
      </c>
      <c r="I50" s="63">
        <v>0</v>
      </c>
      <c r="J50" s="63">
        <v>0</v>
      </c>
    </row>
    <row r="51" spans="1:10" s="10" customFormat="1" ht="13.5" customHeight="1">
      <c r="A51" s="60" t="s">
        <v>79</v>
      </c>
      <c r="B51" s="61" t="s">
        <v>147</v>
      </c>
      <c r="C51" s="62" t="s">
        <v>148</v>
      </c>
      <c r="D51" s="63">
        <f t="shared" si="2"/>
        <v>10</v>
      </c>
      <c r="E51" s="63">
        <v>8</v>
      </c>
      <c r="F51" s="63">
        <v>2</v>
      </c>
      <c r="G51" s="63">
        <f t="shared" si="3"/>
        <v>55</v>
      </c>
      <c r="H51" s="63">
        <v>55</v>
      </c>
      <c r="I51" s="63">
        <v>0</v>
      </c>
      <c r="J51" s="63">
        <v>0</v>
      </c>
    </row>
    <row r="52" spans="1:10" s="10" customFormat="1" ht="13.5" customHeight="1">
      <c r="A52" s="60" t="s">
        <v>79</v>
      </c>
      <c r="B52" s="61" t="s">
        <v>153</v>
      </c>
      <c r="C52" s="62" t="s">
        <v>154</v>
      </c>
      <c r="D52" s="63">
        <f t="shared" si="2"/>
        <v>1</v>
      </c>
      <c r="E52" s="63">
        <v>1</v>
      </c>
      <c r="F52" s="63">
        <v>0</v>
      </c>
      <c r="G52" s="63">
        <f t="shared" si="3"/>
        <v>14</v>
      </c>
      <c r="H52" s="63">
        <v>0</v>
      </c>
      <c r="I52" s="63">
        <v>14</v>
      </c>
      <c r="J52" s="63">
        <v>0</v>
      </c>
    </row>
    <row r="53" spans="1:10" s="10" customFormat="1" ht="13.5" customHeight="1">
      <c r="A53" s="60" t="s">
        <v>79</v>
      </c>
      <c r="B53" s="61" t="s">
        <v>135</v>
      </c>
      <c r="C53" s="62" t="s">
        <v>136</v>
      </c>
      <c r="D53" s="63">
        <f t="shared" si="2"/>
        <v>2</v>
      </c>
      <c r="E53" s="63">
        <v>1</v>
      </c>
      <c r="F53" s="63">
        <v>1</v>
      </c>
      <c r="G53" s="63">
        <f t="shared" si="3"/>
        <v>18</v>
      </c>
      <c r="H53" s="63">
        <v>13</v>
      </c>
      <c r="I53" s="63">
        <v>5</v>
      </c>
      <c r="J53" s="63">
        <v>0</v>
      </c>
    </row>
    <row r="54" spans="1:10" s="10" customFormat="1" ht="13.5" customHeight="1">
      <c r="A54" s="60" t="s">
        <v>79</v>
      </c>
      <c r="B54" s="61" t="s">
        <v>167</v>
      </c>
      <c r="C54" s="62" t="s">
        <v>168</v>
      </c>
      <c r="D54" s="63">
        <f t="shared" si="2"/>
        <v>3</v>
      </c>
      <c r="E54" s="63">
        <v>2</v>
      </c>
      <c r="F54" s="63">
        <v>1</v>
      </c>
      <c r="G54" s="63">
        <f t="shared" si="3"/>
        <v>81</v>
      </c>
      <c r="H54" s="63">
        <v>69</v>
      </c>
      <c r="I54" s="63">
        <v>12</v>
      </c>
      <c r="J54" s="63">
        <v>0</v>
      </c>
    </row>
    <row r="55" spans="1:10" s="10" customFormat="1" ht="13.5" customHeight="1">
      <c r="A55" s="60" t="s">
        <v>79</v>
      </c>
      <c r="B55" s="61" t="s">
        <v>131</v>
      </c>
      <c r="C55" s="62" t="s">
        <v>132</v>
      </c>
      <c r="D55" s="63">
        <f t="shared" si="2"/>
        <v>10</v>
      </c>
      <c r="E55" s="63">
        <v>8</v>
      </c>
      <c r="F55" s="63">
        <v>2</v>
      </c>
      <c r="G55" s="63">
        <f t="shared" si="3"/>
        <v>64</v>
      </c>
      <c r="H55" s="63">
        <v>62</v>
      </c>
      <c r="I55" s="63">
        <v>0</v>
      </c>
      <c r="J55" s="63">
        <v>2</v>
      </c>
    </row>
    <row r="56" spans="1:10" s="10" customFormat="1" ht="13.5" customHeight="1">
      <c r="A56" s="60" t="s">
        <v>79</v>
      </c>
      <c r="B56" s="61" t="s">
        <v>99</v>
      </c>
      <c r="C56" s="62" t="s">
        <v>100</v>
      </c>
      <c r="D56" s="63">
        <f t="shared" si="2"/>
        <v>4</v>
      </c>
      <c r="E56" s="63">
        <v>4</v>
      </c>
      <c r="F56" s="63">
        <v>0</v>
      </c>
      <c r="G56" s="63">
        <f t="shared" si="3"/>
        <v>29</v>
      </c>
      <c r="H56" s="63">
        <v>29</v>
      </c>
      <c r="I56" s="63">
        <v>0</v>
      </c>
      <c r="J56" s="63">
        <v>0</v>
      </c>
    </row>
    <row r="57" spans="1:10" s="10" customFormat="1" ht="13.5" customHeight="1">
      <c r="A57" s="60" t="s">
        <v>79</v>
      </c>
      <c r="B57" s="61" t="s">
        <v>119</v>
      </c>
      <c r="C57" s="62" t="s">
        <v>120</v>
      </c>
      <c r="D57" s="63">
        <f t="shared" si="2"/>
        <v>9</v>
      </c>
      <c r="E57" s="63">
        <v>7</v>
      </c>
      <c r="F57" s="63">
        <v>2</v>
      </c>
      <c r="G57" s="63">
        <f t="shared" si="3"/>
        <v>69</v>
      </c>
      <c r="H57" s="63">
        <v>65</v>
      </c>
      <c r="I57" s="63">
        <v>4</v>
      </c>
      <c r="J57" s="63">
        <v>0</v>
      </c>
    </row>
    <row r="58" spans="1:10" s="10" customFormat="1" ht="13.5" customHeight="1">
      <c r="A58" s="60" t="s">
        <v>79</v>
      </c>
      <c r="B58" s="61" t="s">
        <v>93</v>
      </c>
      <c r="C58" s="62" t="s">
        <v>94</v>
      </c>
      <c r="D58" s="63">
        <f t="shared" si="2"/>
        <v>3</v>
      </c>
      <c r="E58" s="63">
        <v>2</v>
      </c>
      <c r="F58" s="63">
        <v>1</v>
      </c>
      <c r="G58" s="63">
        <f t="shared" si="3"/>
        <v>12</v>
      </c>
      <c r="H58" s="63">
        <v>12</v>
      </c>
      <c r="I58" s="63">
        <v>0</v>
      </c>
      <c r="J58" s="63">
        <v>0</v>
      </c>
    </row>
    <row r="59" spans="1:10" s="10" customFormat="1" ht="13.5" customHeight="1">
      <c r="A59" s="60" t="s">
        <v>79</v>
      </c>
      <c r="B59" s="61" t="s">
        <v>117</v>
      </c>
      <c r="C59" s="62" t="s">
        <v>118</v>
      </c>
      <c r="D59" s="63">
        <f t="shared" si="2"/>
        <v>7</v>
      </c>
      <c r="E59" s="63">
        <v>6</v>
      </c>
      <c r="F59" s="63">
        <v>1</v>
      </c>
      <c r="G59" s="63">
        <f t="shared" si="3"/>
        <v>172</v>
      </c>
      <c r="H59" s="63">
        <v>172</v>
      </c>
      <c r="I59" s="63">
        <v>0</v>
      </c>
      <c r="J59" s="63">
        <v>0</v>
      </c>
    </row>
    <row r="60" spans="1:10" s="10" customFormat="1" ht="13.5" customHeight="1">
      <c r="A60" s="60" t="s">
        <v>79</v>
      </c>
      <c r="B60" s="61" t="s">
        <v>89</v>
      </c>
      <c r="C60" s="62" t="s">
        <v>90</v>
      </c>
      <c r="D60" s="63">
        <f t="shared" si="2"/>
        <v>0</v>
      </c>
      <c r="E60" s="63">
        <v>0</v>
      </c>
      <c r="F60" s="63">
        <v>0</v>
      </c>
      <c r="G60" s="63">
        <f t="shared" si="3"/>
        <v>0</v>
      </c>
      <c r="H60" s="63">
        <v>0</v>
      </c>
      <c r="I60" s="63">
        <v>0</v>
      </c>
      <c r="J60" s="63">
        <v>0</v>
      </c>
    </row>
    <row r="61" spans="1:10" s="10" customFormat="1" ht="13.5" customHeight="1">
      <c r="A61" s="60" t="s">
        <v>79</v>
      </c>
      <c r="B61" s="61" t="s">
        <v>125</v>
      </c>
      <c r="C61" s="62" t="s">
        <v>126</v>
      </c>
      <c r="D61" s="63">
        <f t="shared" si="2"/>
        <v>0</v>
      </c>
      <c r="E61" s="63">
        <v>0</v>
      </c>
      <c r="F61" s="63">
        <v>0</v>
      </c>
      <c r="G61" s="63">
        <f t="shared" si="3"/>
        <v>0</v>
      </c>
      <c r="H61" s="63">
        <v>0</v>
      </c>
      <c r="I61" s="63">
        <v>0</v>
      </c>
      <c r="J61" s="63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/>
  <cp:lastPrinted>2016-10-26T02:57:45Z</cp:lastPrinted>
  <dcterms:created xsi:type="dcterms:W3CDTF">2008-01-06T09:25:24Z</dcterms:created>
  <dcterms:modified xsi:type="dcterms:W3CDTF">2017-02-14T12:01:24Z</dcterms:modified>
  <cp:category/>
  <cp:version/>
  <cp:contentType/>
  <cp:contentStatus/>
</cp:coreProperties>
</file>