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'し尿処理状況'!$2:$84</definedName>
    <definedName name="_xlnm.Print_Area" localSheetId="0">'水洗化人口等'!$2:$84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<sst xmlns="http://schemas.openxmlformats.org/spreadsheetml/2006/main" count="1100" uniqueCount="408">
  <si>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</si>
  <si>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</si>
  <si>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</si>
  <si>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</si>
  <si>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</si>
  <si>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</si>
  <si>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</si>
  <si>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</si>
  <si>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</si>
  <si>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</si>
  <si>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</si>
  <si>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</si>
  <si>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</si>
  <si>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</si>
  <si>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</si>
  <si>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</si>
  <si>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</si>
  <si>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</si>
  <si>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</si>
  <si>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</si>
  <si>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</si>
  <si>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</si>
  <si>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</si>
  <si>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</si>
  <si>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</si>
  <si>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</si>
  <si>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</si>
  <si>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</si>
  <si>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</si>
  <si>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</si>
  <si>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</si>
  <si>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</si>
  <si>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</si>
  <si>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</si>
  <si>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</si>
  <si>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</si>
  <si>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</si>
  <si>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</si>
  <si>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</si>
  <si>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</si>
  <si>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</si>
  <si>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</si>
  <si>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</si>
  <si>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</si>
  <si>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</si>
  <si>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</si>
  <si>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</si>
  <si>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</si>
  <si>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</si>
  <si>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</si>
  <si>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</si>
  <si>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</si>
  <si>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</si>
  <si>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</si>
  <si>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</si>
  <si>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</si>
  <si>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</si>
  <si>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</si>
  <si>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</si>
  <si>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</si>
  <si>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</si>
  <si>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</si>
  <si>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</si>
  <si>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</si>
  <si>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</si>
  <si>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</si>
  <si>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</si>
  <si>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</si>
  <si>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</si>
  <si>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</si>
  <si>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</si>
  <si>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</si>
  <si>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</si>
  <si>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</si>
  <si>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</si>
  <si>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</si>
  <si>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</si>
  <si>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</si>
  <si>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</si>
  <si>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</si>
  <si>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</si>
  <si>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</si>
  <si>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</si>
  <si>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</si>
  <si>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</si>
  <si>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</si>
  <si>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</si>
  <si>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</si>
  <si>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</si>
  <si>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</si>
  <si>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</si>
  <si>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</si>
  <si>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</si>
  <si>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</si>
  <si>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</si>
  <si>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</si>
  <si>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</si>
  <si>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</si>
  <si>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</si>
  <si>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</si>
  <si>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</si>
  <si>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</si>
  <si>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</si>
  <si>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</si>
  <si>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</si>
  <si>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</si>
  <si>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</si>
  <si>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</si>
  <si>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</si>
  <si>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</si>
  <si>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</si>
  <si>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</si>
  <si>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</si>
  <si>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</si>
  <si>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</si>
  <si>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</si>
  <si>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</si>
  <si>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</si>
  <si>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</si>
  <si>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</si>
  <si>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</si>
  <si>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</si>
  <si>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</si>
  <si>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</si>
  <si>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</si>
  <si>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</si>
  <si>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</si>
  <si>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</si>
  <si>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</si>
  <si>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</si>
  <si>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</si>
  <si>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</si>
  <si>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</si>
  <si>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</si>
  <si>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</si>
  <si>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</si>
  <si>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</si>
  <si>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</si>
  <si>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</si>
  <si>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</si>
  <si>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</si>
  <si>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</si>
  <si>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</si>
  <si>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</si>
  <si>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</si>
  <si>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</si>
  <si>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</si>
  <si>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</si>
  <si>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</si>
  <si>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</si>
  <si>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</si>
  <si>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</si>
  <si>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</si>
  <si>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</si>
  <si>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</si>
  <si>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</si>
  <si>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</si>
  <si>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</si>
  <si>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</si>
  <si>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</si>
  <si>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</si>
  <si>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</si>
  <si>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</si>
  <si>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</si>
  <si>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</si>
  <si>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</si>
  <si>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</si>
  <si>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</si>
  <si>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</si>
  <si>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</si>
  <si>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</si>
  <si>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</si>
  <si>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</si>
  <si>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</si>
  <si>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</si>
  <si>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</si>
  <si>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</si>
  <si>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</si>
  <si>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</si>
  <si>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</si>
  <si>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</si>
  <si>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</si>
  <si>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</si>
  <si>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</si>
  <si>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</si>
  <si>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</si>
  <si>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</si>
  <si>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</si>
  <si>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</si>
  <si>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</si>
  <si>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</si>
  <si>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</si>
  <si>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</si>
  <si>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</si>
  <si>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</si>
  <si>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</si>
  <si>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</si>
  <si>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</si>
  <si>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</si>
  <si>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</si>
  <si>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</si>
  <si>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</si>
  <si>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</si>
  <si>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</si>
  <si>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</si>
  <si>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</si>
  <si>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</si>
  <si>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</si>
  <si>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</si>
  <si>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</si>
  <si>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</si>
  <si>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</si>
  <si>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</si>
  <si>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</si>
  <si>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</si>
  <si>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</si>
  <si>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</si>
  <si>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</si>
  <si>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</si>
  <si>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</si>
  <si>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</si>
  <si>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</si>
  <si>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</si>
  <si>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</si>
  <si>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</si>
  <si>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</si>
  <si>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</si>
  <si>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</si>
  <si>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</si>
  <si>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</si>
  <si>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</si>
  <si>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</si>
  <si>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</si>
  <si>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</si>
  <si>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</si>
  <si>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</si>
  <si>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</si>
  <si>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</si>
  <si>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</si>
  <si>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</si>
  <si>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</si>
  <si>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</si>
  <si>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</si>
  <si>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</si>
  <si>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</si>
  <si>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</si>
  <si>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</si>
  <si>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</si>
  <si>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</si>
  <si>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</si>
  <si>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20000</t>
  </si>
  <si>
    <t>水洗化人口等（平成27年度実績）</t>
  </si>
  <si>
    <t>し尿処理の状況（平成27年度実績）</t>
  </si>
  <si>
    <t>20201</t>
  </si>
  <si>
    <t>長野市</t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</si>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</sst>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84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34</v>
      </c>
      <c r="B7" s="115" t="s">
        <v>250</v>
      </c>
      <c r="C7" s="111" t="s">
        <v>201</v>
      </c>
      <c r="D7" s="112">
        <f>+SUM(E7,+I7)</f>
        <v>2135542</v>
      </c>
      <c r="E7" s="112">
        <f>+SUM(G7,+H7)</f>
        <v>171489</v>
      </c>
      <c r="F7" s="113">
        <f>IF(D7&gt;0,E7/D7*100,"-")</f>
        <v>8.030233074320241</v>
      </c>
      <c r="G7" s="110">
        <f>SUM(G$8:G$1000)</f>
        <v>170468</v>
      </c>
      <c r="H7" s="110">
        <f>SUM(H$8:H$1000)</f>
        <v>1021</v>
      </c>
      <c r="I7" s="112">
        <f>+SUM(K7,+M7,+O7)</f>
        <v>1964053</v>
      </c>
      <c r="J7" s="113">
        <f>IF(D7&gt;0,I7/D7*100,"-")</f>
        <v>91.96976692567975</v>
      </c>
      <c r="K7" s="110">
        <f>SUM(K$8:K$1000)</f>
        <v>1658884</v>
      </c>
      <c r="L7" s="113">
        <f>IF(D7&gt;0,K7/D7*100,"-")</f>
        <v>77.6797646686415</v>
      </c>
      <c r="M7" s="110">
        <f>SUM(M$8:M$1000)</f>
        <v>3034</v>
      </c>
      <c r="N7" s="113">
        <f>IF(D7&gt;0,M7/D7*100,"-")</f>
        <v>0.14207166143302263</v>
      </c>
      <c r="O7" s="110">
        <f>SUM(O$8:O$1000)</f>
        <v>302135</v>
      </c>
      <c r="P7" s="110">
        <f>SUM(P$8:P$1000)</f>
        <v>224033</v>
      </c>
      <c r="Q7" s="113">
        <f>IF(D7&gt;0,O7/D7*100,"-")</f>
        <v>14.147930595605237</v>
      </c>
      <c r="R7" s="110">
        <f>SUM(R$8:R$1000)</f>
        <v>30979</v>
      </c>
      <c r="S7" s="114">
        <f aca="true" t="shared" si="0" ref="S7:Z7">COUNTIF(S$8:S$1000,"○")</f>
        <v>62</v>
      </c>
      <c r="T7" s="114">
        <f t="shared" si="0"/>
        <v>0</v>
      </c>
      <c r="U7" s="114">
        <f t="shared" si="0"/>
        <v>3</v>
      </c>
      <c r="V7" s="114">
        <f t="shared" si="0"/>
        <v>12</v>
      </c>
      <c r="W7" s="114">
        <f t="shared" si="0"/>
        <v>63</v>
      </c>
      <c r="X7" s="114">
        <f t="shared" si="0"/>
        <v>1</v>
      </c>
      <c r="Y7" s="114">
        <f t="shared" si="0"/>
        <v>2</v>
      </c>
      <c r="Z7" s="114">
        <f t="shared" si="0"/>
        <v>11</v>
      </c>
    </row>
    <row r="8" spans="1:26" s="107" customFormat="1" ht="13.5" customHeight="1">
      <c r="A8" s="101" t="s">
        <v>34</v>
      </c>
      <c r="B8" s="102" t="s">
        <v>253</v>
      </c>
      <c r="C8" s="101" t="s">
        <v>254</v>
      </c>
      <c r="D8" s="103">
        <f>+SUM(E8,+I8)</f>
        <v>383639</v>
      </c>
      <c r="E8" s="103">
        <f>+SUM(G8,+H8)</f>
        <v>24835</v>
      </c>
      <c r="F8" s="104">
        <f>IF(D8&gt;0,E8/D8*100,"-")</f>
        <v>6.473533712683017</v>
      </c>
      <c r="G8" s="103">
        <v>24835</v>
      </c>
      <c r="H8" s="103">
        <v>0</v>
      </c>
      <c r="I8" s="103">
        <f>+SUM(K8,+M8,+O8)</f>
        <v>358804</v>
      </c>
      <c r="J8" s="104">
        <f>IF(D8&gt;0,I8/D8*100,"-")</f>
        <v>93.52646628731698</v>
      </c>
      <c r="K8" s="103">
        <v>341926</v>
      </c>
      <c r="L8" s="104">
        <f>IF(D8&gt;0,K8/D8*100,"-")</f>
        <v>89.12701784750769</v>
      </c>
      <c r="M8" s="103">
        <v>0</v>
      </c>
      <c r="N8" s="104">
        <f>IF(D8&gt;0,M8/D8*100,"-")</f>
        <v>0</v>
      </c>
      <c r="O8" s="103">
        <v>16878</v>
      </c>
      <c r="P8" s="103">
        <v>15614</v>
      </c>
      <c r="Q8" s="104">
        <f>IF(D8&gt;0,O8/D8*100,"-")</f>
        <v>4.3994484398093</v>
      </c>
      <c r="R8" s="103">
        <v>3475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34</v>
      </c>
      <c r="B9" s="102" t="s">
        <v>256</v>
      </c>
      <c r="C9" s="101" t="s">
        <v>257</v>
      </c>
      <c r="D9" s="103">
        <f>+SUM(E9,+I9)</f>
        <v>241890</v>
      </c>
      <c r="E9" s="103">
        <f>+SUM(G9,+H9)</f>
        <v>3101</v>
      </c>
      <c r="F9" s="104">
        <f>IF(D9&gt;0,E9/D9*100,"-")</f>
        <v>1.2819876803505725</v>
      </c>
      <c r="G9" s="103">
        <v>3101</v>
      </c>
      <c r="H9" s="103">
        <v>0</v>
      </c>
      <c r="I9" s="103">
        <f>+SUM(K9,+M9,+O9)</f>
        <v>238789</v>
      </c>
      <c r="J9" s="104">
        <f>IF(D9&gt;0,I9/D9*100,"-")</f>
        <v>98.71801231964943</v>
      </c>
      <c r="K9" s="103">
        <v>228222</v>
      </c>
      <c r="L9" s="104">
        <f>IF(D9&gt;0,K9/D9*100,"-")</f>
        <v>94.34949770556865</v>
      </c>
      <c r="M9" s="103">
        <v>0</v>
      </c>
      <c r="N9" s="104">
        <f>IF(D9&gt;0,M9/D9*100,"-")</f>
        <v>0</v>
      </c>
      <c r="O9" s="103">
        <v>10567</v>
      </c>
      <c r="P9" s="103">
        <v>9314</v>
      </c>
      <c r="Q9" s="104">
        <f>IF(D9&gt;0,O9/D9*100,"-")</f>
        <v>4.36851461408078</v>
      </c>
      <c r="R9" s="103">
        <v>3662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34</v>
      </c>
      <c r="B10" s="102" t="s">
        <v>258</v>
      </c>
      <c r="C10" s="101" t="s">
        <v>259</v>
      </c>
      <c r="D10" s="103">
        <f>+SUM(E10,+I10)</f>
        <v>159460</v>
      </c>
      <c r="E10" s="103">
        <f>+SUM(G10,+H10)</f>
        <v>13720</v>
      </c>
      <c r="F10" s="104">
        <f>IF(D10&gt;0,E10/D10*100,"-")</f>
        <v>8.604038630377524</v>
      </c>
      <c r="G10" s="103">
        <v>13028</v>
      </c>
      <c r="H10" s="103">
        <v>692</v>
      </c>
      <c r="I10" s="103">
        <f>+SUM(K10,+M10,+O10)</f>
        <v>145740</v>
      </c>
      <c r="J10" s="104">
        <f>IF(D10&gt;0,I10/D10*100,"-")</f>
        <v>91.39596136962248</v>
      </c>
      <c r="K10" s="103">
        <v>117042</v>
      </c>
      <c r="L10" s="104">
        <f>IF(D10&gt;0,K10/D10*100,"-")</f>
        <v>73.39897152891007</v>
      </c>
      <c r="M10" s="103">
        <v>0</v>
      </c>
      <c r="N10" s="104">
        <f>IF(D10&gt;0,M10/D10*100,"-")</f>
        <v>0</v>
      </c>
      <c r="O10" s="103">
        <v>28698</v>
      </c>
      <c r="P10" s="103">
        <v>28593</v>
      </c>
      <c r="Q10" s="104">
        <f>IF(D10&gt;0,O10/D10*100,"-")</f>
        <v>17.996989840712406</v>
      </c>
      <c r="R10" s="103">
        <v>3346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34</v>
      </c>
      <c r="B11" s="102" t="s">
        <v>260</v>
      </c>
      <c r="C11" s="101" t="s">
        <v>261</v>
      </c>
      <c r="D11" s="103">
        <f>+SUM(E11,+I11)</f>
        <v>50635</v>
      </c>
      <c r="E11" s="103">
        <f>+SUM(G11,+H11)</f>
        <v>814</v>
      </c>
      <c r="F11" s="104">
        <f>IF(D11&gt;0,E11/D11*100,"-")</f>
        <v>1.6075836871729043</v>
      </c>
      <c r="G11" s="103">
        <v>814</v>
      </c>
      <c r="H11" s="103">
        <v>0</v>
      </c>
      <c r="I11" s="103">
        <f>+SUM(K11,+M11,+O11)</f>
        <v>49821</v>
      </c>
      <c r="J11" s="104">
        <f>IF(D11&gt;0,I11/D11*100,"-")</f>
        <v>98.3924163128271</v>
      </c>
      <c r="K11" s="103">
        <v>49522</v>
      </c>
      <c r="L11" s="104">
        <f>IF(D11&gt;0,K11/D11*100,"-")</f>
        <v>97.80191567097857</v>
      </c>
      <c r="M11" s="103">
        <v>0</v>
      </c>
      <c r="N11" s="104">
        <f>IF(D11&gt;0,M11/D11*100,"-")</f>
        <v>0</v>
      </c>
      <c r="O11" s="103">
        <v>299</v>
      </c>
      <c r="P11" s="103">
        <v>158</v>
      </c>
      <c r="Q11" s="104">
        <f>IF(D11&gt;0,O11/D11*100,"-")</f>
        <v>0.5905006418485238</v>
      </c>
      <c r="R11" s="103">
        <v>700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34</v>
      </c>
      <c r="B12" s="102" t="s">
        <v>262</v>
      </c>
      <c r="C12" s="101" t="s">
        <v>263</v>
      </c>
      <c r="D12" s="103">
        <f>+SUM(E12,+I12)</f>
        <v>104246</v>
      </c>
      <c r="E12" s="103">
        <f>+SUM(G12,+H12)</f>
        <v>9354</v>
      </c>
      <c r="F12" s="104">
        <f>IF(D12&gt;0,E12/D12*100,"-")</f>
        <v>8.97300615850968</v>
      </c>
      <c r="G12" s="103">
        <v>9339</v>
      </c>
      <c r="H12" s="103">
        <v>15</v>
      </c>
      <c r="I12" s="103">
        <f>+SUM(K12,+M12,+O12)</f>
        <v>94892</v>
      </c>
      <c r="J12" s="104">
        <f>IF(D12&gt;0,I12/D12*100,"-")</f>
        <v>91.02699384149032</v>
      </c>
      <c r="K12" s="103">
        <v>83887</v>
      </c>
      <c r="L12" s="104">
        <f>IF(D12&gt;0,K12/D12*100,"-")</f>
        <v>80.4702338698847</v>
      </c>
      <c r="M12" s="103">
        <v>0</v>
      </c>
      <c r="N12" s="104">
        <f>IF(D12&gt;0,M12/D12*100,"-")</f>
        <v>0</v>
      </c>
      <c r="O12" s="103">
        <v>11005</v>
      </c>
      <c r="P12" s="103">
        <v>10908</v>
      </c>
      <c r="Q12" s="104">
        <f>IF(D12&gt;0,O12/D12*100,"-")</f>
        <v>10.556759971605626</v>
      </c>
      <c r="R12" s="103">
        <v>2075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34</v>
      </c>
      <c r="B13" s="102" t="s">
        <v>264</v>
      </c>
      <c r="C13" s="101" t="s">
        <v>265</v>
      </c>
      <c r="D13" s="103">
        <f>+SUM(E13,+I13)</f>
        <v>50140</v>
      </c>
      <c r="E13" s="103">
        <f>+SUM(G13,+H13)</f>
        <v>1085</v>
      </c>
      <c r="F13" s="104">
        <f>IF(D13&gt;0,E13/D13*100,"-")</f>
        <v>2.1639409652971677</v>
      </c>
      <c r="G13" s="103">
        <v>1085</v>
      </c>
      <c r="H13" s="103">
        <v>0</v>
      </c>
      <c r="I13" s="103">
        <f>+SUM(K13,+M13,+O13)</f>
        <v>49055</v>
      </c>
      <c r="J13" s="104">
        <f>IF(D13&gt;0,I13/D13*100,"-")</f>
        <v>97.83605903470283</v>
      </c>
      <c r="K13" s="103">
        <v>48171</v>
      </c>
      <c r="L13" s="104">
        <f>IF(D13&gt;0,K13/D13*100,"-")</f>
        <v>96.07299561228561</v>
      </c>
      <c r="M13" s="103">
        <v>0</v>
      </c>
      <c r="N13" s="104">
        <f>IF(D13&gt;0,M13/D13*100,"-")</f>
        <v>0</v>
      </c>
      <c r="O13" s="103">
        <v>884</v>
      </c>
      <c r="P13" s="103">
        <v>680</v>
      </c>
      <c r="Q13" s="104">
        <f>IF(D13&gt;0,O13/D13*100,"-")</f>
        <v>1.763063422417232</v>
      </c>
      <c r="R13" s="103">
        <v>1199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34</v>
      </c>
      <c r="B14" s="102" t="s">
        <v>266</v>
      </c>
      <c r="C14" s="101" t="s">
        <v>267</v>
      </c>
      <c r="D14" s="103">
        <f>+SUM(E14,+I14)</f>
        <v>51621</v>
      </c>
      <c r="E14" s="103">
        <f>+SUM(G14,+H14)</f>
        <v>2599</v>
      </c>
      <c r="F14" s="104">
        <f>IF(D14&gt;0,E14/D14*100,"-")</f>
        <v>5.034772670037388</v>
      </c>
      <c r="G14" s="103">
        <v>2599</v>
      </c>
      <c r="H14" s="103">
        <v>0</v>
      </c>
      <c r="I14" s="103">
        <f>+SUM(K14,+M14,+O14)</f>
        <v>49022</v>
      </c>
      <c r="J14" s="104">
        <f>IF(D14&gt;0,I14/D14*100,"-")</f>
        <v>94.96522732996262</v>
      </c>
      <c r="K14" s="103">
        <v>46928</v>
      </c>
      <c r="L14" s="104">
        <f>IF(D14&gt;0,K14/D14*100,"-")</f>
        <v>90.90873869161776</v>
      </c>
      <c r="M14" s="103">
        <v>0</v>
      </c>
      <c r="N14" s="104">
        <f>IF(D14&gt;0,M14/D14*100,"-")</f>
        <v>0</v>
      </c>
      <c r="O14" s="103">
        <v>2094</v>
      </c>
      <c r="P14" s="103">
        <v>1877</v>
      </c>
      <c r="Q14" s="104">
        <f>IF(D14&gt;0,O14/D14*100,"-")</f>
        <v>4.0564886383448595</v>
      </c>
      <c r="R14" s="103">
        <v>472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34</v>
      </c>
      <c r="B15" s="102" t="s">
        <v>268</v>
      </c>
      <c r="C15" s="101" t="s">
        <v>269</v>
      </c>
      <c r="D15" s="103">
        <f>+SUM(E15,+I15)</f>
        <v>43350</v>
      </c>
      <c r="E15" s="103">
        <f>+SUM(G15,+H15)</f>
        <v>4351</v>
      </c>
      <c r="F15" s="104">
        <f>IF(D15&gt;0,E15/D15*100,"-")</f>
        <v>10.036908881199539</v>
      </c>
      <c r="G15" s="103">
        <v>4351</v>
      </c>
      <c r="H15" s="103">
        <v>0</v>
      </c>
      <c r="I15" s="103">
        <f>+SUM(K15,+M15,+O15)</f>
        <v>38999</v>
      </c>
      <c r="J15" s="104">
        <f>IF(D15&gt;0,I15/D15*100,"-")</f>
        <v>89.96309111880046</v>
      </c>
      <c r="K15" s="103">
        <v>25656</v>
      </c>
      <c r="L15" s="104">
        <f>IF(D15&gt;0,K15/D15*100,"-")</f>
        <v>59.18339100346021</v>
      </c>
      <c r="M15" s="103">
        <v>0</v>
      </c>
      <c r="N15" s="104">
        <f>IF(D15&gt;0,M15/D15*100,"-")</f>
        <v>0</v>
      </c>
      <c r="O15" s="103">
        <v>13343</v>
      </c>
      <c r="P15" s="103">
        <v>7017</v>
      </c>
      <c r="Q15" s="104">
        <f>IF(D15&gt;0,O15/D15*100,"-")</f>
        <v>30.77970011534025</v>
      </c>
      <c r="R15" s="103">
        <v>667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34</v>
      </c>
      <c r="B16" s="102" t="s">
        <v>270</v>
      </c>
      <c r="C16" s="101" t="s">
        <v>271</v>
      </c>
      <c r="D16" s="103">
        <f>+SUM(E16,+I16)</f>
        <v>69542</v>
      </c>
      <c r="E16" s="103">
        <f>+SUM(G16,+H16)</f>
        <v>5089</v>
      </c>
      <c r="F16" s="104">
        <f>IF(D16&gt;0,E16/D16*100,"-")</f>
        <v>7.317879842397399</v>
      </c>
      <c r="G16" s="103">
        <v>5089</v>
      </c>
      <c r="H16" s="103">
        <v>0</v>
      </c>
      <c r="I16" s="103">
        <f>+SUM(K16,+M16,+O16)</f>
        <v>64453</v>
      </c>
      <c r="J16" s="104">
        <f>IF(D16&gt;0,I16/D16*100,"-")</f>
        <v>92.6821201576026</v>
      </c>
      <c r="K16" s="103">
        <v>48678</v>
      </c>
      <c r="L16" s="104">
        <f>IF(D16&gt;0,K16/D16*100,"-")</f>
        <v>69.99798682810388</v>
      </c>
      <c r="M16" s="103">
        <v>0</v>
      </c>
      <c r="N16" s="104">
        <f>IF(D16&gt;0,M16/D16*100,"-")</f>
        <v>0</v>
      </c>
      <c r="O16" s="103">
        <v>15775</v>
      </c>
      <c r="P16" s="103">
        <v>4361</v>
      </c>
      <c r="Q16" s="104">
        <f>IF(D16&gt;0,O16/D16*100,"-")</f>
        <v>22.68413332949872</v>
      </c>
      <c r="R16" s="103">
        <v>1470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34</v>
      </c>
      <c r="B17" s="102" t="s">
        <v>272</v>
      </c>
      <c r="C17" s="101" t="s">
        <v>273</v>
      </c>
      <c r="D17" s="103">
        <f>+SUM(E17,+I17)</f>
        <v>33381</v>
      </c>
      <c r="E17" s="103">
        <f>+SUM(G17,+H17)</f>
        <v>3332</v>
      </c>
      <c r="F17" s="104">
        <f>IF(D17&gt;0,E17/D17*100,"-")</f>
        <v>9.981726131631767</v>
      </c>
      <c r="G17" s="103">
        <v>3306</v>
      </c>
      <c r="H17" s="103">
        <v>26</v>
      </c>
      <c r="I17" s="103">
        <f>+SUM(K17,+M17,+O17)</f>
        <v>30049</v>
      </c>
      <c r="J17" s="104">
        <f>IF(D17&gt;0,I17/D17*100,"-")</f>
        <v>90.01827386836824</v>
      </c>
      <c r="K17" s="103">
        <v>26364</v>
      </c>
      <c r="L17" s="104">
        <f>IF(D17&gt;0,K17/D17*100,"-")</f>
        <v>78.97905994427968</v>
      </c>
      <c r="M17" s="103">
        <v>0</v>
      </c>
      <c r="N17" s="104">
        <f>IF(D17&gt;0,M17/D17*100,"-")</f>
        <v>0</v>
      </c>
      <c r="O17" s="103">
        <v>3685</v>
      </c>
      <c r="P17" s="103">
        <v>3452</v>
      </c>
      <c r="Q17" s="104">
        <f>IF(D17&gt;0,O17/D17*100,"-")</f>
        <v>11.039213924088553</v>
      </c>
      <c r="R17" s="103">
        <v>528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34</v>
      </c>
      <c r="B18" s="102" t="s">
        <v>274</v>
      </c>
      <c r="C18" s="101" t="s">
        <v>275</v>
      </c>
      <c r="D18" s="103">
        <f>+SUM(E18,+I18)</f>
        <v>45825</v>
      </c>
      <c r="E18" s="103">
        <f>+SUM(G18,+H18)</f>
        <v>5859</v>
      </c>
      <c r="F18" s="104">
        <f>IF(D18&gt;0,E18/D18*100,"-")</f>
        <v>12.785597381342061</v>
      </c>
      <c r="G18" s="103">
        <v>5859</v>
      </c>
      <c r="H18" s="103">
        <v>0</v>
      </c>
      <c r="I18" s="103">
        <f>+SUM(K18,+M18,+O18)</f>
        <v>39966</v>
      </c>
      <c r="J18" s="104">
        <f>IF(D18&gt;0,I18/D18*100,"-")</f>
        <v>87.21440261865794</v>
      </c>
      <c r="K18" s="103">
        <v>27313</v>
      </c>
      <c r="L18" s="104">
        <f>IF(D18&gt;0,K18/D18*100,"-")</f>
        <v>59.602836879432616</v>
      </c>
      <c r="M18" s="103">
        <v>0</v>
      </c>
      <c r="N18" s="104">
        <f>IF(D18&gt;0,M18/D18*100,"-")</f>
        <v>0</v>
      </c>
      <c r="O18" s="103">
        <v>12653</v>
      </c>
      <c r="P18" s="103">
        <v>12380</v>
      </c>
      <c r="Q18" s="104">
        <f>IF(D18&gt;0,O18/D18*100,"-")</f>
        <v>27.611565739225313</v>
      </c>
      <c r="R18" s="103">
        <v>601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34</v>
      </c>
      <c r="B19" s="102" t="s">
        <v>276</v>
      </c>
      <c r="C19" s="101" t="s">
        <v>277</v>
      </c>
      <c r="D19" s="103">
        <f>+SUM(E19,+I19)</f>
        <v>28962</v>
      </c>
      <c r="E19" s="103">
        <f>+SUM(G19,+H19)</f>
        <v>7642</v>
      </c>
      <c r="F19" s="104">
        <f>IF(D19&gt;0,E19/D19*100,"-")</f>
        <v>26.38629928872315</v>
      </c>
      <c r="G19" s="103">
        <v>7642</v>
      </c>
      <c r="H19" s="103">
        <v>0</v>
      </c>
      <c r="I19" s="103">
        <f>+SUM(K19,+M19,+O19)</f>
        <v>21320</v>
      </c>
      <c r="J19" s="104">
        <f>IF(D19&gt;0,I19/D19*100,"-")</f>
        <v>73.61370071127683</v>
      </c>
      <c r="K19" s="103">
        <v>14122</v>
      </c>
      <c r="L19" s="104">
        <f>IF(D19&gt;0,K19/D19*100,"-")</f>
        <v>48.76044472066846</v>
      </c>
      <c r="M19" s="103">
        <v>0</v>
      </c>
      <c r="N19" s="104">
        <f>IF(D19&gt;0,M19/D19*100,"-")</f>
        <v>0</v>
      </c>
      <c r="O19" s="103">
        <v>7198</v>
      </c>
      <c r="P19" s="103">
        <v>6711</v>
      </c>
      <c r="Q19" s="104">
        <f>IF(D19&gt;0,O19/D19*100,"-")</f>
        <v>24.853255990608382</v>
      </c>
      <c r="R19" s="103">
        <v>429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34</v>
      </c>
      <c r="B20" s="102" t="s">
        <v>278</v>
      </c>
      <c r="C20" s="101" t="s">
        <v>279</v>
      </c>
      <c r="D20" s="103">
        <f>+SUM(E20,+I20)</f>
        <v>22423</v>
      </c>
      <c r="E20" s="103">
        <f>+SUM(G20,+H20)</f>
        <v>2257</v>
      </c>
      <c r="F20" s="104">
        <f>IF(D20&gt;0,E20/D20*100,"-")</f>
        <v>10.065557686304242</v>
      </c>
      <c r="G20" s="103">
        <v>2257</v>
      </c>
      <c r="H20" s="103">
        <v>0</v>
      </c>
      <c r="I20" s="103">
        <f>+SUM(K20,+M20,+O20)</f>
        <v>20166</v>
      </c>
      <c r="J20" s="104">
        <f>IF(D20&gt;0,I20/D20*100,"-")</f>
        <v>89.93444231369577</v>
      </c>
      <c r="K20" s="103">
        <v>14714</v>
      </c>
      <c r="L20" s="104">
        <f>IF(D20&gt;0,K20/D20*100,"-")</f>
        <v>65.62012219595951</v>
      </c>
      <c r="M20" s="103">
        <v>0</v>
      </c>
      <c r="N20" s="104">
        <f>IF(D20&gt;0,M20/D20*100,"-")</f>
        <v>0</v>
      </c>
      <c r="O20" s="103">
        <v>5452</v>
      </c>
      <c r="P20" s="103">
        <v>5314</v>
      </c>
      <c r="Q20" s="104">
        <f>IF(D20&gt;0,O20/D20*100,"-")</f>
        <v>24.31432011773625</v>
      </c>
      <c r="R20" s="103">
        <v>211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34</v>
      </c>
      <c r="B21" s="102" t="s">
        <v>280</v>
      </c>
      <c r="C21" s="101" t="s">
        <v>281</v>
      </c>
      <c r="D21" s="103">
        <f>+SUM(E21,+I21)</f>
        <v>56153</v>
      </c>
      <c r="E21" s="103">
        <f>+SUM(G21,+H21)</f>
        <v>343</v>
      </c>
      <c r="F21" s="104">
        <f>IF(D21&gt;0,E21/D21*100,"-")</f>
        <v>0.610831122112799</v>
      </c>
      <c r="G21" s="103">
        <v>343</v>
      </c>
      <c r="H21" s="103">
        <v>0</v>
      </c>
      <c r="I21" s="103">
        <f>+SUM(K21,+M21,+O21)</f>
        <v>55810</v>
      </c>
      <c r="J21" s="104">
        <f>IF(D21&gt;0,I21/D21*100,"-")</f>
        <v>99.3891688778872</v>
      </c>
      <c r="K21" s="103">
        <v>54182</v>
      </c>
      <c r="L21" s="104">
        <f>IF(D21&gt;0,K21/D21*100,"-")</f>
        <v>96.48994710879205</v>
      </c>
      <c r="M21" s="103">
        <v>0</v>
      </c>
      <c r="N21" s="104">
        <f>IF(D21&gt;0,M21/D21*100,"-")</f>
        <v>0</v>
      </c>
      <c r="O21" s="103">
        <v>1628</v>
      </c>
      <c r="P21" s="103">
        <v>1475</v>
      </c>
      <c r="Q21" s="104">
        <f>IF(D21&gt;0,O21/D21*100,"-")</f>
        <v>2.899221769095151</v>
      </c>
      <c r="R21" s="103">
        <v>733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34</v>
      </c>
      <c r="B22" s="102" t="s">
        <v>282</v>
      </c>
      <c r="C22" s="101" t="s">
        <v>283</v>
      </c>
      <c r="D22" s="103">
        <f>+SUM(E22,+I22)</f>
        <v>67604</v>
      </c>
      <c r="E22" s="103">
        <f>+SUM(G22,+H22)</f>
        <v>2278</v>
      </c>
      <c r="F22" s="104">
        <f>IF(D22&gt;0,E22/D22*100,"-")</f>
        <v>3.369623099224898</v>
      </c>
      <c r="G22" s="103">
        <v>2278</v>
      </c>
      <c r="H22" s="103">
        <v>0</v>
      </c>
      <c r="I22" s="103">
        <f>+SUM(K22,+M22,+O22)</f>
        <v>65326</v>
      </c>
      <c r="J22" s="104">
        <f>IF(D22&gt;0,I22/D22*100,"-")</f>
        <v>96.6303769007751</v>
      </c>
      <c r="K22" s="103">
        <v>59119</v>
      </c>
      <c r="L22" s="104">
        <f>IF(D22&gt;0,K22/D22*100,"-")</f>
        <v>87.44896751671499</v>
      </c>
      <c r="M22" s="103">
        <v>0</v>
      </c>
      <c r="N22" s="104">
        <f>IF(D22&gt;0,M22/D22*100,"-")</f>
        <v>0</v>
      </c>
      <c r="O22" s="103">
        <v>6207</v>
      </c>
      <c r="P22" s="103">
        <v>0</v>
      </c>
      <c r="Q22" s="104">
        <f>IF(D22&gt;0,O22/D22*100,"-")</f>
        <v>9.181409384060114</v>
      </c>
      <c r="R22" s="103">
        <v>1058</v>
      </c>
      <c r="S22" s="101"/>
      <c r="T22" s="101"/>
      <c r="U22" s="101"/>
      <c r="V22" s="101" t="s">
        <v>255</v>
      </c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34</v>
      </c>
      <c r="B23" s="102" t="s">
        <v>284</v>
      </c>
      <c r="C23" s="101" t="s">
        <v>285</v>
      </c>
      <c r="D23" s="103">
        <f>+SUM(E23,+I23)</f>
        <v>99703</v>
      </c>
      <c r="E23" s="103">
        <f>+SUM(G23,+H23)</f>
        <v>7442</v>
      </c>
      <c r="F23" s="104">
        <f>IF(D23&gt;0,E23/D23*100,"-")</f>
        <v>7.464168580684634</v>
      </c>
      <c r="G23" s="103">
        <v>7442</v>
      </c>
      <c r="H23" s="103">
        <v>0</v>
      </c>
      <c r="I23" s="103">
        <f>+SUM(K23,+M23,+O23)</f>
        <v>92261</v>
      </c>
      <c r="J23" s="104">
        <f>IF(D23&gt;0,I23/D23*100,"-")</f>
        <v>92.53583141931536</v>
      </c>
      <c r="K23" s="103">
        <v>69776</v>
      </c>
      <c r="L23" s="104">
        <f>IF(D23&gt;0,K23/D23*100,"-")</f>
        <v>69.98385204056046</v>
      </c>
      <c r="M23" s="103">
        <v>210</v>
      </c>
      <c r="N23" s="104">
        <f>IF(D23&gt;0,M23/D23*100,"-")</f>
        <v>0.21062555790698373</v>
      </c>
      <c r="O23" s="103">
        <v>22275</v>
      </c>
      <c r="P23" s="103">
        <v>16645</v>
      </c>
      <c r="Q23" s="104">
        <f>IF(D23&gt;0,O23/D23*100,"-")</f>
        <v>22.341353820847917</v>
      </c>
      <c r="R23" s="103">
        <v>1084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34</v>
      </c>
      <c r="B24" s="102" t="s">
        <v>286</v>
      </c>
      <c r="C24" s="101" t="s">
        <v>287</v>
      </c>
      <c r="D24" s="103">
        <f>+SUM(E24,+I24)</f>
        <v>60383</v>
      </c>
      <c r="E24" s="103">
        <f>+SUM(G24,+H24)</f>
        <v>2190</v>
      </c>
      <c r="F24" s="104">
        <f>IF(D24&gt;0,E24/D24*100,"-")</f>
        <v>3.626848616332411</v>
      </c>
      <c r="G24" s="103">
        <v>2190</v>
      </c>
      <c r="H24" s="103">
        <v>0</v>
      </c>
      <c r="I24" s="103">
        <f>+SUM(K24,+M24,+O24)</f>
        <v>58193</v>
      </c>
      <c r="J24" s="104">
        <f>IF(D24&gt;0,I24/D24*100,"-")</f>
        <v>96.37315138366759</v>
      </c>
      <c r="K24" s="103">
        <v>48385</v>
      </c>
      <c r="L24" s="104">
        <f>IF(D24&gt;0,K24/D24*100,"-")</f>
        <v>80.1301690873259</v>
      </c>
      <c r="M24" s="103">
        <v>0</v>
      </c>
      <c r="N24" s="104">
        <f>IF(D24&gt;0,M24/D24*100,"-")</f>
        <v>0</v>
      </c>
      <c r="O24" s="103">
        <v>9808</v>
      </c>
      <c r="P24" s="103">
        <v>8964</v>
      </c>
      <c r="Q24" s="104">
        <f>IF(D24&gt;0,O24/D24*100,"-")</f>
        <v>16.242982296341683</v>
      </c>
      <c r="R24" s="103">
        <v>649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34</v>
      </c>
      <c r="B25" s="102" t="s">
        <v>288</v>
      </c>
      <c r="C25" s="101" t="s">
        <v>289</v>
      </c>
      <c r="D25" s="103">
        <f>+SUM(E25,+I25)</f>
        <v>30805</v>
      </c>
      <c r="E25" s="103">
        <f>+SUM(G25,+H25)</f>
        <v>2434</v>
      </c>
      <c r="F25" s="104">
        <f>IF(D25&gt;0,E25/D25*100,"-")</f>
        <v>7.901314721636098</v>
      </c>
      <c r="G25" s="103">
        <v>2434</v>
      </c>
      <c r="H25" s="103">
        <v>0</v>
      </c>
      <c r="I25" s="103">
        <f>+SUM(K25,+M25,+O25)</f>
        <v>28371</v>
      </c>
      <c r="J25" s="104">
        <f>IF(D25&gt;0,I25/D25*100,"-")</f>
        <v>92.0986852783639</v>
      </c>
      <c r="K25" s="103">
        <v>17835</v>
      </c>
      <c r="L25" s="104">
        <f>IF(D25&gt;0,K25/D25*100,"-")</f>
        <v>57.896445382243144</v>
      </c>
      <c r="M25" s="103">
        <v>453</v>
      </c>
      <c r="N25" s="104">
        <f>IF(D25&gt;0,M25/D25*100,"-")</f>
        <v>1.470540496672618</v>
      </c>
      <c r="O25" s="103">
        <v>10083</v>
      </c>
      <c r="P25" s="103">
        <v>1852</v>
      </c>
      <c r="Q25" s="104">
        <f>IF(D25&gt;0,O25/D25*100,"-")</f>
        <v>32.731699399448146</v>
      </c>
      <c r="R25" s="103">
        <v>450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34</v>
      </c>
      <c r="B26" s="102" t="s">
        <v>290</v>
      </c>
      <c r="C26" s="101" t="s">
        <v>291</v>
      </c>
      <c r="D26" s="103">
        <f>+SUM(E26,+I26)</f>
        <v>98417</v>
      </c>
      <c r="E26" s="103">
        <f>+SUM(G26,+H26)</f>
        <v>18960</v>
      </c>
      <c r="F26" s="104">
        <f>IF(D26&gt;0,E26/D26*100,"-")</f>
        <v>19.264964386234084</v>
      </c>
      <c r="G26" s="103">
        <v>18960</v>
      </c>
      <c r="H26" s="103">
        <v>0</v>
      </c>
      <c r="I26" s="103">
        <f>+SUM(K26,+M26,+O26)</f>
        <v>79457</v>
      </c>
      <c r="J26" s="104">
        <f>IF(D26&gt;0,I26/D26*100,"-")</f>
        <v>80.73503561376592</v>
      </c>
      <c r="K26" s="103">
        <v>70840</v>
      </c>
      <c r="L26" s="104">
        <f>IF(D26&gt;0,K26/D26*100,"-")</f>
        <v>71.97943444730078</v>
      </c>
      <c r="M26" s="103">
        <v>0</v>
      </c>
      <c r="N26" s="104">
        <f>IF(D26&gt;0,M26/D26*100,"-")</f>
        <v>0</v>
      </c>
      <c r="O26" s="103">
        <v>8617</v>
      </c>
      <c r="P26" s="103">
        <v>7578</v>
      </c>
      <c r="Q26" s="104">
        <f>IF(D26&gt;0,O26/D26*100,"-")</f>
        <v>8.755601166465144</v>
      </c>
      <c r="R26" s="103">
        <v>1177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34</v>
      </c>
      <c r="B27" s="102" t="s">
        <v>292</v>
      </c>
      <c r="C27" s="101" t="s">
        <v>293</v>
      </c>
      <c r="D27" s="103">
        <f>+SUM(E27,+I27)</f>
        <v>4933</v>
      </c>
      <c r="E27" s="103">
        <f>+SUM(G27,+H27)</f>
        <v>1147</v>
      </c>
      <c r="F27" s="104">
        <f>IF(D27&gt;0,E27/D27*100,"-")</f>
        <v>23.251571052098114</v>
      </c>
      <c r="G27" s="103">
        <v>1147</v>
      </c>
      <c r="H27" s="103">
        <v>0</v>
      </c>
      <c r="I27" s="103">
        <f>+SUM(K27,+M27,+O27)</f>
        <v>3786</v>
      </c>
      <c r="J27" s="104">
        <f>IF(D27&gt;0,I27/D27*100,"-")</f>
        <v>76.74842894790189</v>
      </c>
      <c r="K27" s="103">
        <v>2213</v>
      </c>
      <c r="L27" s="104">
        <f>IF(D27&gt;0,K27/D27*100,"-")</f>
        <v>44.86113926616663</v>
      </c>
      <c r="M27" s="103">
        <v>0</v>
      </c>
      <c r="N27" s="104">
        <f>IF(D27&gt;0,M27/D27*100,"-")</f>
        <v>0</v>
      </c>
      <c r="O27" s="103">
        <v>1573</v>
      </c>
      <c r="P27" s="103">
        <v>1573</v>
      </c>
      <c r="Q27" s="104">
        <f>IF(D27&gt;0,O27/D27*100,"-")</f>
        <v>31.887289681735254</v>
      </c>
      <c r="R27" s="103">
        <v>100</v>
      </c>
      <c r="S27" s="101"/>
      <c r="T27" s="101"/>
      <c r="U27" s="101"/>
      <c r="V27" s="101" t="s">
        <v>255</v>
      </c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34</v>
      </c>
      <c r="B28" s="102" t="s">
        <v>294</v>
      </c>
      <c r="C28" s="101" t="s">
        <v>295</v>
      </c>
      <c r="D28" s="103">
        <f>+SUM(E28,+I28)</f>
        <v>4634</v>
      </c>
      <c r="E28" s="103">
        <f>+SUM(G28,+H28)</f>
        <v>1085</v>
      </c>
      <c r="F28" s="104">
        <f>IF(D28&gt;0,E28/D28*100,"-")</f>
        <v>23.413897280966765</v>
      </c>
      <c r="G28" s="103">
        <v>1085</v>
      </c>
      <c r="H28" s="103">
        <v>0</v>
      </c>
      <c r="I28" s="103">
        <f>+SUM(K28,+M28,+O28)</f>
        <v>3549</v>
      </c>
      <c r="J28" s="104">
        <f>IF(D28&gt;0,I28/D28*100,"-")</f>
        <v>76.58610271903324</v>
      </c>
      <c r="K28" s="103">
        <v>1330</v>
      </c>
      <c r="L28" s="104">
        <f>IF(D28&gt;0,K28/D28*100,"-")</f>
        <v>28.700906344410875</v>
      </c>
      <c r="M28" s="103">
        <v>0</v>
      </c>
      <c r="N28" s="104">
        <f>IF(D28&gt;0,M28/D28*100,"-")</f>
        <v>0</v>
      </c>
      <c r="O28" s="103">
        <v>2219</v>
      </c>
      <c r="P28" s="103">
        <v>832</v>
      </c>
      <c r="Q28" s="104">
        <f>IF(D28&gt;0,O28/D28*100,"-")</f>
        <v>47.88519637462236</v>
      </c>
      <c r="R28" s="103">
        <v>612</v>
      </c>
      <c r="S28" s="101"/>
      <c r="T28" s="101"/>
      <c r="U28" s="101"/>
      <c r="V28" s="101" t="s">
        <v>255</v>
      </c>
      <c r="W28" s="101"/>
      <c r="X28" s="101"/>
      <c r="Y28" s="101"/>
      <c r="Z28" s="101" t="s">
        <v>255</v>
      </c>
    </row>
    <row r="29" spans="1:26" s="107" customFormat="1" ht="13.5" customHeight="1">
      <c r="A29" s="101" t="s">
        <v>34</v>
      </c>
      <c r="B29" s="102" t="s">
        <v>296</v>
      </c>
      <c r="C29" s="101" t="s">
        <v>297</v>
      </c>
      <c r="D29" s="103">
        <f>+SUM(E29,+I29)</f>
        <v>3508</v>
      </c>
      <c r="E29" s="103">
        <f>+SUM(G29,+H29)</f>
        <v>126</v>
      </c>
      <c r="F29" s="104">
        <f>IF(D29&gt;0,E29/D29*100,"-")</f>
        <v>3.5917901938426455</v>
      </c>
      <c r="G29" s="103">
        <v>126</v>
      </c>
      <c r="H29" s="103">
        <v>0</v>
      </c>
      <c r="I29" s="103">
        <f>+SUM(K29,+M29,+O29)</f>
        <v>3382</v>
      </c>
      <c r="J29" s="104">
        <f>IF(D29&gt;0,I29/D29*100,"-")</f>
        <v>96.40820980615736</v>
      </c>
      <c r="K29" s="103">
        <v>862</v>
      </c>
      <c r="L29" s="104">
        <f>IF(D29&gt;0,K29/D29*100,"-")</f>
        <v>24.57240592930445</v>
      </c>
      <c r="M29" s="103">
        <v>65</v>
      </c>
      <c r="N29" s="104">
        <f>IF(D29&gt;0,M29/D29*100,"-")</f>
        <v>1.8529076396807298</v>
      </c>
      <c r="O29" s="103">
        <v>2455</v>
      </c>
      <c r="P29" s="103">
        <v>2455</v>
      </c>
      <c r="Q29" s="104">
        <f>IF(D29&gt;0,O29/D29*100,"-")</f>
        <v>69.98289623717217</v>
      </c>
      <c r="R29" s="103">
        <v>427</v>
      </c>
      <c r="S29" s="101"/>
      <c r="T29" s="101"/>
      <c r="U29" s="101"/>
      <c r="V29" s="101" t="s">
        <v>255</v>
      </c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34</v>
      </c>
      <c r="B30" s="102" t="s">
        <v>298</v>
      </c>
      <c r="C30" s="101" t="s">
        <v>299</v>
      </c>
      <c r="D30" s="103">
        <f>+SUM(E30,+I30)</f>
        <v>1065</v>
      </c>
      <c r="E30" s="103">
        <f>+SUM(G30,+H30)</f>
        <v>89</v>
      </c>
      <c r="F30" s="104">
        <f>IF(D30&gt;0,E30/D30*100,"-")</f>
        <v>8.35680751173709</v>
      </c>
      <c r="G30" s="103">
        <v>89</v>
      </c>
      <c r="H30" s="103">
        <v>0</v>
      </c>
      <c r="I30" s="103">
        <f>+SUM(K30,+M30,+O30)</f>
        <v>976</v>
      </c>
      <c r="J30" s="104">
        <f>IF(D30&gt;0,I30/D30*100,"-")</f>
        <v>91.64319248826291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976</v>
      </c>
      <c r="P30" s="103">
        <v>976</v>
      </c>
      <c r="Q30" s="104">
        <f>IF(D30&gt;0,O30/D30*100,"-")</f>
        <v>91.64319248826291</v>
      </c>
      <c r="R30" s="103">
        <v>19</v>
      </c>
      <c r="S30" s="101"/>
      <c r="T30" s="101"/>
      <c r="U30" s="101"/>
      <c r="V30" s="101" t="s">
        <v>255</v>
      </c>
      <c r="W30" s="101"/>
      <c r="X30" s="101"/>
      <c r="Y30" s="101"/>
      <c r="Z30" s="101" t="s">
        <v>255</v>
      </c>
    </row>
    <row r="31" spans="1:26" s="107" customFormat="1" ht="13.5" customHeight="1">
      <c r="A31" s="101" t="s">
        <v>34</v>
      </c>
      <c r="B31" s="102" t="s">
        <v>300</v>
      </c>
      <c r="C31" s="101" t="s">
        <v>301</v>
      </c>
      <c r="D31" s="103">
        <f>+SUM(E31,+I31)</f>
        <v>803</v>
      </c>
      <c r="E31" s="103">
        <f>+SUM(G31,+H31)</f>
        <v>159</v>
      </c>
      <c r="F31" s="104">
        <f>IF(D31&gt;0,E31/D31*100,"-")</f>
        <v>19.80074719800747</v>
      </c>
      <c r="G31" s="103">
        <v>159</v>
      </c>
      <c r="H31" s="103">
        <v>0</v>
      </c>
      <c r="I31" s="103">
        <f>+SUM(K31,+M31,+O31)</f>
        <v>644</v>
      </c>
      <c r="J31" s="104">
        <f>IF(D31&gt;0,I31/D31*100,"-")</f>
        <v>80.19925280199253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644</v>
      </c>
      <c r="P31" s="103">
        <v>644</v>
      </c>
      <c r="Q31" s="104">
        <f>IF(D31&gt;0,O31/D31*100,"-")</f>
        <v>80.19925280199253</v>
      </c>
      <c r="R31" s="103">
        <v>8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34</v>
      </c>
      <c r="B32" s="102" t="s">
        <v>302</v>
      </c>
      <c r="C32" s="101" t="s">
        <v>303</v>
      </c>
      <c r="D32" s="103">
        <f>+SUM(E32,+I32)</f>
        <v>11321</v>
      </c>
      <c r="E32" s="103">
        <f>+SUM(G32,+H32)</f>
        <v>1453</v>
      </c>
      <c r="F32" s="104">
        <f>IF(D32&gt;0,E32/D32*100,"-")</f>
        <v>12.834555251302888</v>
      </c>
      <c r="G32" s="103">
        <v>1453</v>
      </c>
      <c r="H32" s="103">
        <v>0</v>
      </c>
      <c r="I32" s="103">
        <f>+SUM(K32,+M32,+O32)</f>
        <v>9868</v>
      </c>
      <c r="J32" s="104">
        <f>IF(D32&gt;0,I32/D32*100,"-")</f>
        <v>87.16544474869711</v>
      </c>
      <c r="K32" s="103">
        <v>7454</v>
      </c>
      <c r="L32" s="104">
        <f>IF(D32&gt;0,K32/D32*100,"-")</f>
        <v>65.84224008479816</v>
      </c>
      <c r="M32" s="103">
        <v>0</v>
      </c>
      <c r="N32" s="104">
        <f>IF(D32&gt;0,M32/D32*100,"-")</f>
        <v>0</v>
      </c>
      <c r="O32" s="103">
        <v>2414</v>
      </c>
      <c r="P32" s="103">
        <v>1418</v>
      </c>
      <c r="Q32" s="104">
        <f>IF(D32&gt;0,O32/D32*100,"-")</f>
        <v>21.32320466389895</v>
      </c>
      <c r="R32" s="103">
        <v>110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34</v>
      </c>
      <c r="B33" s="102" t="s">
        <v>304</v>
      </c>
      <c r="C33" s="101" t="s">
        <v>305</v>
      </c>
      <c r="D33" s="103">
        <f>+SUM(E33,+I33)</f>
        <v>20212</v>
      </c>
      <c r="E33" s="103">
        <f>+SUM(G33,+H33)</f>
        <v>4184</v>
      </c>
      <c r="F33" s="104">
        <f>IF(D33&gt;0,E33/D33*100,"-")</f>
        <v>20.700573916485258</v>
      </c>
      <c r="G33" s="103">
        <v>4184</v>
      </c>
      <c r="H33" s="103">
        <v>0</v>
      </c>
      <c r="I33" s="103">
        <f>+SUM(K33,+M33,+O33)</f>
        <v>16028</v>
      </c>
      <c r="J33" s="104">
        <f>IF(D33&gt;0,I33/D33*100,"-")</f>
        <v>79.29942608351475</v>
      </c>
      <c r="K33" s="103">
        <v>9927</v>
      </c>
      <c r="L33" s="104">
        <f>IF(D33&gt;0,K33/D33*100,"-")</f>
        <v>49.114387492578665</v>
      </c>
      <c r="M33" s="103">
        <v>0</v>
      </c>
      <c r="N33" s="104">
        <f>IF(D33&gt;0,M33/D33*100,"-")</f>
        <v>0</v>
      </c>
      <c r="O33" s="103">
        <v>6101</v>
      </c>
      <c r="P33" s="103">
        <v>5474</v>
      </c>
      <c r="Q33" s="104">
        <f>IF(D33&gt;0,O33/D33*100,"-")</f>
        <v>30.185038590936074</v>
      </c>
      <c r="R33" s="103">
        <v>384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34</v>
      </c>
      <c r="B34" s="102" t="s">
        <v>306</v>
      </c>
      <c r="C34" s="101" t="s">
        <v>307</v>
      </c>
      <c r="D34" s="103">
        <f>+SUM(E34,+I34)</f>
        <v>15543</v>
      </c>
      <c r="E34" s="103">
        <f>+SUM(G34,+H34)</f>
        <v>723</v>
      </c>
      <c r="F34" s="104">
        <f>IF(D34&gt;0,E34/D34*100,"-")</f>
        <v>4.651611657981085</v>
      </c>
      <c r="G34" s="103">
        <v>723</v>
      </c>
      <c r="H34" s="103">
        <v>0</v>
      </c>
      <c r="I34" s="103">
        <f>+SUM(K34,+M34,+O34)</f>
        <v>14820</v>
      </c>
      <c r="J34" s="104">
        <f>IF(D34&gt;0,I34/D34*100,"-")</f>
        <v>95.34838834201892</v>
      </c>
      <c r="K34" s="103">
        <v>13045</v>
      </c>
      <c r="L34" s="104">
        <f>IF(D34&gt;0,K34/D34*100,"-")</f>
        <v>83.9284565399215</v>
      </c>
      <c r="M34" s="103">
        <v>0</v>
      </c>
      <c r="N34" s="104">
        <f>IF(D34&gt;0,M34/D34*100,"-")</f>
        <v>0</v>
      </c>
      <c r="O34" s="103">
        <v>1775</v>
      </c>
      <c r="P34" s="103">
        <v>1775</v>
      </c>
      <c r="Q34" s="104">
        <f>IF(D34&gt;0,O34/D34*100,"-")</f>
        <v>11.419931802097407</v>
      </c>
      <c r="R34" s="103">
        <v>430</v>
      </c>
      <c r="S34" s="101"/>
      <c r="T34" s="101"/>
      <c r="U34" s="101"/>
      <c r="V34" s="101" t="s">
        <v>255</v>
      </c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34</v>
      </c>
      <c r="B35" s="102" t="s">
        <v>308</v>
      </c>
      <c r="C35" s="101" t="s">
        <v>309</v>
      </c>
      <c r="D35" s="103">
        <f>+SUM(E35,+I35)</f>
        <v>7634</v>
      </c>
      <c r="E35" s="103">
        <f>+SUM(G35,+H35)</f>
        <v>771</v>
      </c>
      <c r="F35" s="104">
        <f>IF(D35&gt;0,E35/D35*100,"-")</f>
        <v>10.0995546240503</v>
      </c>
      <c r="G35" s="103">
        <v>771</v>
      </c>
      <c r="H35" s="103">
        <v>0</v>
      </c>
      <c r="I35" s="103">
        <f>+SUM(K35,+M35,+O35)</f>
        <v>6863</v>
      </c>
      <c r="J35" s="104">
        <f>IF(D35&gt;0,I35/D35*100,"-")</f>
        <v>89.9004453759497</v>
      </c>
      <c r="K35" s="103">
        <v>3116</v>
      </c>
      <c r="L35" s="104">
        <f>IF(D35&gt;0,K35/D35*100,"-")</f>
        <v>40.81739586062353</v>
      </c>
      <c r="M35" s="103">
        <v>220</v>
      </c>
      <c r="N35" s="104">
        <f>IF(D35&gt;0,M35/D35*100,"-")</f>
        <v>2.881844380403458</v>
      </c>
      <c r="O35" s="103">
        <v>3527</v>
      </c>
      <c r="P35" s="103">
        <v>3527</v>
      </c>
      <c r="Q35" s="104">
        <f>IF(D35&gt;0,O35/D35*100,"-")</f>
        <v>46.20120513492271</v>
      </c>
      <c r="R35" s="103">
        <v>97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34</v>
      </c>
      <c r="B36" s="102" t="s">
        <v>310</v>
      </c>
      <c r="C36" s="101" t="s">
        <v>311</v>
      </c>
      <c r="D36" s="103">
        <f>+SUM(E36,+I36)</f>
        <v>4524</v>
      </c>
      <c r="E36" s="103">
        <f>+SUM(G36,+H36)</f>
        <v>293</v>
      </c>
      <c r="F36" s="104">
        <f>IF(D36&gt;0,E36/D36*100,"-")</f>
        <v>6.476569407603891</v>
      </c>
      <c r="G36" s="103">
        <v>293</v>
      </c>
      <c r="H36" s="103">
        <v>0</v>
      </c>
      <c r="I36" s="103">
        <f>+SUM(K36,+M36,+O36)</f>
        <v>4231</v>
      </c>
      <c r="J36" s="104">
        <f>IF(D36&gt;0,I36/D36*100,"-")</f>
        <v>93.52343059239611</v>
      </c>
      <c r="K36" s="103">
        <v>3823</v>
      </c>
      <c r="L36" s="104">
        <f>IF(D36&gt;0,K36/D36*100,"-")</f>
        <v>84.50486295313881</v>
      </c>
      <c r="M36" s="103">
        <v>0</v>
      </c>
      <c r="N36" s="104">
        <f>IF(D36&gt;0,M36/D36*100,"-")</f>
        <v>0</v>
      </c>
      <c r="O36" s="103">
        <v>408</v>
      </c>
      <c r="P36" s="103">
        <v>408</v>
      </c>
      <c r="Q36" s="104">
        <f>IF(D36&gt;0,O36/D36*100,"-")</f>
        <v>9.018567639257293</v>
      </c>
      <c r="R36" s="103">
        <v>29</v>
      </c>
      <c r="S36" s="101"/>
      <c r="T36" s="101"/>
      <c r="U36" s="101"/>
      <c r="V36" s="101" t="s">
        <v>255</v>
      </c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34</v>
      </c>
      <c r="B37" s="102" t="s">
        <v>312</v>
      </c>
      <c r="C37" s="101" t="s">
        <v>313</v>
      </c>
      <c r="D37" s="103">
        <f>+SUM(E37,+I37)</f>
        <v>6528</v>
      </c>
      <c r="E37" s="103">
        <f>+SUM(G37,+H37)</f>
        <v>357</v>
      </c>
      <c r="F37" s="104">
        <f>IF(D37&gt;0,E37/D37*100,"-")</f>
        <v>5.46875</v>
      </c>
      <c r="G37" s="103">
        <v>357</v>
      </c>
      <c r="H37" s="103">
        <v>0</v>
      </c>
      <c r="I37" s="103">
        <f>+SUM(K37,+M37,+O37)</f>
        <v>6171</v>
      </c>
      <c r="J37" s="104">
        <f>IF(D37&gt;0,I37/D37*100,"-")</f>
        <v>94.53125</v>
      </c>
      <c r="K37" s="103">
        <v>5700</v>
      </c>
      <c r="L37" s="104">
        <f>IF(D37&gt;0,K37/D37*100,"-")</f>
        <v>87.31617647058823</v>
      </c>
      <c r="M37" s="103">
        <v>0</v>
      </c>
      <c r="N37" s="104">
        <f>IF(D37&gt;0,M37/D37*100,"-")</f>
        <v>0</v>
      </c>
      <c r="O37" s="103">
        <v>471</v>
      </c>
      <c r="P37" s="103">
        <v>403</v>
      </c>
      <c r="Q37" s="104">
        <f>IF(D37&gt;0,O37/D37*100,"-")</f>
        <v>7.2150735294117645</v>
      </c>
      <c r="R37" s="103">
        <v>0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34</v>
      </c>
      <c r="B38" s="102" t="s">
        <v>314</v>
      </c>
      <c r="C38" s="101" t="s">
        <v>315</v>
      </c>
      <c r="D38" s="103">
        <f>+SUM(E38,+I38)</f>
        <v>20944</v>
      </c>
      <c r="E38" s="103">
        <f>+SUM(G38,+H38)</f>
        <v>736</v>
      </c>
      <c r="F38" s="104">
        <f>IF(D38&gt;0,E38/D38*100,"-")</f>
        <v>3.514132925897632</v>
      </c>
      <c r="G38" s="103">
        <v>736</v>
      </c>
      <c r="H38" s="103">
        <v>0</v>
      </c>
      <c r="I38" s="103">
        <f>+SUM(K38,+M38,+O38)</f>
        <v>20208</v>
      </c>
      <c r="J38" s="104">
        <f>IF(D38&gt;0,I38/D38*100,"-")</f>
        <v>96.48586707410237</v>
      </c>
      <c r="K38" s="103">
        <v>20137</v>
      </c>
      <c r="L38" s="104">
        <f>IF(D38&gt;0,K38/D38*100,"-")</f>
        <v>96.1468678380443</v>
      </c>
      <c r="M38" s="103">
        <v>0</v>
      </c>
      <c r="N38" s="104">
        <f>IF(D38&gt;0,M38/D38*100,"-")</f>
        <v>0</v>
      </c>
      <c r="O38" s="103">
        <v>71</v>
      </c>
      <c r="P38" s="103">
        <v>9</v>
      </c>
      <c r="Q38" s="104">
        <f>IF(D38&gt;0,O38/D38*100,"-")</f>
        <v>0.3389992360580596</v>
      </c>
      <c r="R38" s="103">
        <v>255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34</v>
      </c>
      <c r="B39" s="102" t="s">
        <v>316</v>
      </c>
      <c r="C39" s="101" t="s">
        <v>317</v>
      </c>
      <c r="D39" s="103">
        <f>+SUM(E39,+I39)</f>
        <v>15043</v>
      </c>
      <c r="E39" s="103">
        <f>+SUM(G39,+H39)</f>
        <v>2159</v>
      </c>
      <c r="F39" s="104">
        <f>IF(D39&gt;0,E39/D39*100,"-")</f>
        <v>14.352190387555675</v>
      </c>
      <c r="G39" s="103">
        <v>2159</v>
      </c>
      <c r="H39" s="103">
        <v>0</v>
      </c>
      <c r="I39" s="103">
        <f>+SUM(K39,+M39,+O39)</f>
        <v>12884</v>
      </c>
      <c r="J39" s="104">
        <f>IF(D39&gt;0,I39/D39*100,"-")</f>
        <v>85.64780961244432</v>
      </c>
      <c r="K39" s="103">
        <v>9769</v>
      </c>
      <c r="L39" s="104">
        <f>IF(D39&gt;0,K39/D39*100,"-")</f>
        <v>64.94050388885195</v>
      </c>
      <c r="M39" s="103">
        <v>0</v>
      </c>
      <c r="N39" s="104">
        <f>IF(D39&gt;0,M39/D39*100,"-")</f>
        <v>0</v>
      </c>
      <c r="O39" s="103">
        <v>3115</v>
      </c>
      <c r="P39" s="103">
        <v>471</v>
      </c>
      <c r="Q39" s="104">
        <f>IF(D39&gt;0,O39/D39*100,"-")</f>
        <v>20.707305723592366</v>
      </c>
      <c r="R39" s="103">
        <v>202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34</v>
      </c>
      <c r="B40" s="102" t="s">
        <v>318</v>
      </c>
      <c r="C40" s="101" t="s">
        <v>319</v>
      </c>
      <c r="D40" s="103">
        <f>+SUM(E40,+I40)</f>
        <v>7892</v>
      </c>
      <c r="E40" s="103">
        <f>+SUM(G40,+H40)</f>
        <v>632</v>
      </c>
      <c r="F40" s="104">
        <f>IF(D40&gt;0,E40/D40*100,"-")</f>
        <v>8.008109477952356</v>
      </c>
      <c r="G40" s="103">
        <v>632</v>
      </c>
      <c r="H40" s="103">
        <v>0</v>
      </c>
      <c r="I40" s="103">
        <f>+SUM(K40,+M40,+O40)</f>
        <v>7260</v>
      </c>
      <c r="J40" s="104">
        <f>IF(D40&gt;0,I40/D40*100,"-")</f>
        <v>91.99189052204765</v>
      </c>
      <c r="K40" s="103">
        <v>6140</v>
      </c>
      <c r="L40" s="104">
        <f>IF(D40&gt;0,K40/D40*100,"-")</f>
        <v>77.80030410542321</v>
      </c>
      <c r="M40" s="103">
        <v>0</v>
      </c>
      <c r="N40" s="104">
        <f>IF(D40&gt;0,M40/D40*100,"-")</f>
        <v>0</v>
      </c>
      <c r="O40" s="103">
        <v>1120</v>
      </c>
      <c r="P40" s="103">
        <v>1120</v>
      </c>
      <c r="Q40" s="104">
        <f>IF(D40&gt;0,O40/D40*100,"-")</f>
        <v>14.19158641662443</v>
      </c>
      <c r="R40" s="103">
        <v>71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34</v>
      </c>
      <c r="B41" s="102" t="s">
        <v>320</v>
      </c>
      <c r="C41" s="101" t="s">
        <v>321</v>
      </c>
      <c r="D41" s="103">
        <f>+SUM(E41,+I41)</f>
        <v>20369</v>
      </c>
      <c r="E41" s="103">
        <f>+SUM(G41,+H41)</f>
        <v>225</v>
      </c>
      <c r="F41" s="104">
        <f>IF(D41&gt;0,E41/D41*100,"-")</f>
        <v>1.1046197653296677</v>
      </c>
      <c r="G41" s="103">
        <v>225</v>
      </c>
      <c r="H41" s="103">
        <v>0</v>
      </c>
      <c r="I41" s="103">
        <f>+SUM(K41,+M41,+O41)</f>
        <v>20144</v>
      </c>
      <c r="J41" s="104">
        <f>IF(D41&gt;0,I41/D41*100,"-")</f>
        <v>98.89538023467033</v>
      </c>
      <c r="K41" s="103">
        <v>17819</v>
      </c>
      <c r="L41" s="104">
        <f>IF(D41&gt;0,K41/D41*100,"-")</f>
        <v>87.48097599293044</v>
      </c>
      <c r="M41" s="103">
        <v>0</v>
      </c>
      <c r="N41" s="104">
        <f>IF(D41&gt;0,M41/D41*100,"-")</f>
        <v>0</v>
      </c>
      <c r="O41" s="103">
        <v>2325</v>
      </c>
      <c r="P41" s="103">
        <v>2321</v>
      </c>
      <c r="Q41" s="104">
        <f>IF(D41&gt;0,O41/D41*100,"-")</f>
        <v>11.414404241739899</v>
      </c>
      <c r="R41" s="103">
        <v>356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34</v>
      </c>
      <c r="B42" s="102" t="s">
        <v>322</v>
      </c>
      <c r="C42" s="101" t="s">
        <v>323</v>
      </c>
      <c r="D42" s="103">
        <f>+SUM(E42,+I42)</f>
        <v>25057</v>
      </c>
      <c r="E42" s="103">
        <f>+SUM(G42,+H42)</f>
        <v>4373</v>
      </c>
      <c r="F42" s="104">
        <f>IF(D42&gt;0,E42/D42*100,"-")</f>
        <v>17.452208963563077</v>
      </c>
      <c r="G42" s="103">
        <v>4373</v>
      </c>
      <c r="H42" s="103">
        <v>0</v>
      </c>
      <c r="I42" s="103">
        <f>+SUM(K42,+M42,+O42)</f>
        <v>20684</v>
      </c>
      <c r="J42" s="104">
        <f>IF(D42&gt;0,I42/D42*100,"-")</f>
        <v>82.54779103643692</v>
      </c>
      <c r="K42" s="103">
        <v>14767</v>
      </c>
      <c r="L42" s="104">
        <f>IF(D42&gt;0,K42/D42*100,"-")</f>
        <v>58.93363132058905</v>
      </c>
      <c r="M42" s="103">
        <v>0</v>
      </c>
      <c r="N42" s="104">
        <f>IF(D42&gt;0,M42/D42*100,"-")</f>
        <v>0</v>
      </c>
      <c r="O42" s="103">
        <v>5917</v>
      </c>
      <c r="P42" s="103">
        <v>616</v>
      </c>
      <c r="Q42" s="104">
        <f>IF(D42&gt;0,O42/D42*100,"-")</f>
        <v>23.614159715847865</v>
      </c>
      <c r="R42" s="103">
        <v>739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34</v>
      </c>
      <c r="B43" s="102" t="s">
        <v>324</v>
      </c>
      <c r="C43" s="101" t="s">
        <v>325</v>
      </c>
      <c r="D43" s="103">
        <f>+SUM(E43,+I43)</f>
        <v>9808</v>
      </c>
      <c r="E43" s="103">
        <f>+SUM(G43,+H43)</f>
        <v>2471</v>
      </c>
      <c r="F43" s="104">
        <f>IF(D43&gt;0,E43/D43*100,"-")</f>
        <v>25.19371941272431</v>
      </c>
      <c r="G43" s="103">
        <v>2471</v>
      </c>
      <c r="H43" s="103">
        <v>0</v>
      </c>
      <c r="I43" s="103">
        <f>+SUM(K43,+M43,+O43)</f>
        <v>7337</v>
      </c>
      <c r="J43" s="104">
        <f>IF(D43&gt;0,I43/D43*100,"-")</f>
        <v>74.8062805872757</v>
      </c>
      <c r="K43" s="103">
        <v>3733</v>
      </c>
      <c r="L43" s="104">
        <f>IF(D43&gt;0,K43/D43*100,"-")</f>
        <v>38.06076672104405</v>
      </c>
      <c r="M43" s="103">
        <v>0</v>
      </c>
      <c r="N43" s="104">
        <f>IF(D43&gt;0,M43/D43*100,"-")</f>
        <v>0</v>
      </c>
      <c r="O43" s="103">
        <v>3604</v>
      </c>
      <c r="P43" s="103">
        <v>3604</v>
      </c>
      <c r="Q43" s="104">
        <f>IF(D43&gt;0,O43/D43*100,"-")</f>
        <v>36.74551386623165</v>
      </c>
      <c r="R43" s="103">
        <v>202</v>
      </c>
      <c r="S43" s="101" t="s">
        <v>255</v>
      </c>
      <c r="T43" s="101"/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34</v>
      </c>
      <c r="B44" s="102" t="s">
        <v>326</v>
      </c>
      <c r="C44" s="101" t="s">
        <v>327</v>
      </c>
      <c r="D44" s="103">
        <f>+SUM(E44,+I44)</f>
        <v>15101</v>
      </c>
      <c r="E44" s="103">
        <f>+SUM(G44,+H44)</f>
        <v>1898</v>
      </c>
      <c r="F44" s="104">
        <f>IF(D44&gt;0,E44/D44*100,"-")</f>
        <v>12.568704059333818</v>
      </c>
      <c r="G44" s="103">
        <v>1898</v>
      </c>
      <c r="H44" s="103">
        <v>0</v>
      </c>
      <c r="I44" s="103">
        <f>+SUM(K44,+M44,+O44)</f>
        <v>13203</v>
      </c>
      <c r="J44" s="104">
        <f>IF(D44&gt;0,I44/D44*100,"-")</f>
        <v>87.43129594066617</v>
      </c>
      <c r="K44" s="103">
        <v>12961</v>
      </c>
      <c r="L44" s="104">
        <f>IF(D44&gt;0,K44/D44*100,"-")</f>
        <v>85.82875306271109</v>
      </c>
      <c r="M44" s="103">
        <v>0</v>
      </c>
      <c r="N44" s="104">
        <f>IF(D44&gt;0,M44/D44*100,"-")</f>
        <v>0</v>
      </c>
      <c r="O44" s="103">
        <v>242</v>
      </c>
      <c r="P44" s="103">
        <v>242</v>
      </c>
      <c r="Q44" s="104">
        <f>IF(D44&gt;0,O44/D44*100,"-")</f>
        <v>1.6025428779551023</v>
      </c>
      <c r="R44" s="103">
        <v>301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34</v>
      </c>
      <c r="B45" s="102" t="s">
        <v>328</v>
      </c>
      <c r="C45" s="101" t="s">
        <v>329</v>
      </c>
      <c r="D45" s="103">
        <f>+SUM(E45,+I45)</f>
        <v>5089</v>
      </c>
      <c r="E45" s="103">
        <f>+SUM(G45,+H45)</f>
        <v>554</v>
      </c>
      <c r="F45" s="104">
        <f>IF(D45&gt;0,E45/D45*100,"-")</f>
        <v>10.886225191589704</v>
      </c>
      <c r="G45" s="103">
        <v>552</v>
      </c>
      <c r="H45" s="103">
        <v>2</v>
      </c>
      <c r="I45" s="103">
        <f>+SUM(K45,+M45,+O45)</f>
        <v>4535</v>
      </c>
      <c r="J45" s="104">
        <f>IF(D45&gt;0,I45/D45*100,"-")</f>
        <v>89.1137748084103</v>
      </c>
      <c r="K45" s="103">
        <v>2580</v>
      </c>
      <c r="L45" s="104">
        <f>IF(D45&gt;0,K45/D45*100,"-")</f>
        <v>50.69758302220475</v>
      </c>
      <c r="M45" s="103">
        <v>0</v>
      </c>
      <c r="N45" s="104">
        <f>IF(D45&gt;0,M45/D45*100,"-")</f>
        <v>0</v>
      </c>
      <c r="O45" s="103">
        <v>1955</v>
      </c>
      <c r="P45" s="103">
        <v>836</v>
      </c>
      <c r="Q45" s="104">
        <f>IF(D45&gt;0,O45/D45*100,"-")</f>
        <v>38.41619178620554</v>
      </c>
      <c r="R45" s="103">
        <v>42</v>
      </c>
      <c r="S45" s="101" t="s">
        <v>255</v>
      </c>
      <c r="T45" s="101"/>
      <c r="U45" s="101"/>
      <c r="V45" s="101"/>
      <c r="W45" s="101" t="s">
        <v>255</v>
      </c>
      <c r="X45" s="101"/>
      <c r="Y45" s="101"/>
      <c r="Z45" s="101"/>
    </row>
    <row r="46" spans="1:26" s="107" customFormat="1" ht="13.5" customHeight="1">
      <c r="A46" s="101" t="s">
        <v>34</v>
      </c>
      <c r="B46" s="102" t="s">
        <v>330</v>
      </c>
      <c r="C46" s="101" t="s">
        <v>331</v>
      </c>
      <c r="D46" s="103">
        <f>+SUM(E46,+I46)</f>
        <v>9177</v>
      </c>
      <c r="E46" s="103">
        <f>+SUM(G46,+H46)</f>
        <v>146</v>
      </c>
      <c r="F46" s="104">
        <f>IF(D46&gt;0,E46/D46*100,"-")</f>
        <v>1.5909338563800808</v>
      </c>
      <c r="G46" s="103">
        <v>146</v>
      </c>
      <c r="H46" s="103">
        <v>0</v>
      </c>
      <c r="I46" s="103">
        <f>+SUM(K46,+M46,+O46)</f>
        <v>9031</v>
      </c>
      <c r="J46" s="104">
        <f>IF(D46&gt;0,I46/D46*100,"-")</f>
        <v>98.40906614361991</v>
      </c>
      <c r="K46" s="103">
        <v>6645</v>
      </c>
      <c r="L46" s="104">
        <f>IF(D46&gt;0,K46/D46*100,"-")</f>
        <v>72.40928407976462</v>
      </c>
      <c r="M46" s="103">
        <v>0</v>
      </c>
      <c r="N46" s="104">
        <f>IF(D46&gt;0,M46/D46*100,"-")</f>
        <v>0</v>
      </c>
      <c r="O46" s="103">
        <v>2386</v>
      </c>
      <c r="P46" s="103">
        <v>110</v>
      </c>
      <c r="Q46" s="104">
        <f>IF(D46&gt;0,O46/D46*100,"-")</f>
        <v>25.999782063855292</v>
      </c>
      <c r="R46" s="103">
        <v>193</v>
      </c>
      <c r="S46" s="101" t="s">
        <v>255</v>
      </c>
      <c r="T46" s="101"/>
      <c r="U46" s="101"/>
      <c r="V46" s="101"/>
      <c r="W46" s="101" t="s">
        <v>255</v>
      </c>
      <c r="X46" s="101"/>
      <c r="Y46" s="101"/>
      <c r="Z46" s="101"/>
    </row>
    <row r="47" spans="1:26" s="107" customFormat="1" ht="13.5" customHeight="1">
      <c r="A47" s="101" t="s">
        <v>34</v>
      </c>
      <c r="B47" s="102" t="s">
        <v>332</v>
      </c>
      <c r="C47" s="101" t="s">
        <v>333</v>
      </c>
      <c r="D47" s="103">
        <f>+SUM(E47,+I47)</f>
        <v>13672</v>
      </c>
      <c r="E47" s="103">
        <f>+SUM(G47,+H47)</f>
        <v>2972</v>
      </c>
      <c r="F47" s="104">
        <f>IF(D47&gt;0,E47/D47*100,"-")</f>
        <v>21.73785839672323</v>
      </c>
      <c r="G47" s="103">
        <v>2972</v>
      </c>
      <c r="H47" s="103">
        <v>0</v>
      </c>
      <c r="I47" s="103">
        <f>+SUM(K47,+M47,+O47)</f>
        <v>10700</v>
      </c>
      <c r="J47" s="104">
        <f>IF(D47&gt;0,I47/D47*100,"-")</f>
        <v>78.26214160327677</v>
      </c>
      <c r="K47" s="103">
        <v>4479</v>
      </c>
      <c r="L47" s="104">
        <f>IF(D47&gt;0,K47/D47*100,"-")</f>
        <v>32.76038619075482</v>
      </c>
      <c r="M47" s="103">
        <v>0</v>
      </c>
      <c r="N47" s="104">
        <f>IF(D47&gt;0,M47/D47*100,"-")</f>
        <v>0</v>
      </c>
      <c r="O47" s="103">
        <v>6221</v>
      </c>
      <c r="P47" s="103">
        <v>6221</v>
      </c>
      <c r="Q47" s="104">
        <f>IF(D47&gt;0,O47/D47*100,"-")</f>
        <v>45.501755412521945</v>
      </c>
      <c r="R47" s="103">
        <v>112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34</v>
      </c>
      <c r="B48" s="102" t="s">
        <v>334</v>
      </c>
      <c r="C48" s="101" t="s">
        <v>335</v>
      </c>
      <c r="D48" s="103">
        <f>+SUM(E48,+I48)</f>
        <v>13022</v>
      </c>
      <c r="E48" s="103">
        <f>+SUM(G48,+H48)</f>
        <v>2265</v>
      </c>
      <c r="F48" s="104">
        <f>IF(D48&gt;0,E48/D48*100,"-")</f>
        <v>17.393641529718938</v>
      </c>
      <c r="G48" s="103">
        <v>2265</v>
      </c>
      <c r="H48" s="103">
        <v>0</v>
      </c>
      <c r="I48" s="103">
        <f>+SUM(K48,+M48,+O48)</f>
        <v>10757</v>
      </c>
      <c r="J48" s="104">
        <f>IF(D48&gt;0,I48/D48*100,"-")</f>
        <v>82.60635847028107</v>
      </c>
      <c r="K48" s="103">
        <v>6338</v>
      </c>
      <c r="L48" s="104">
        <f>IF(D48&gt;0,K48/D48*100,"-")</f>
        <v>48.67147903547842</v>
      </c>
      <c r="M48" s="103">
        <v>0</v>
      </c>
      <c r="N48" s="104">
        <f>IF(D48&gt;0,M48/D48*100,"-")</f>
        <v>0</v>
      </c>
      <c r="O48" s="103">
        <v>4419</v>
      </c>
      <c r="P48" s="103">
        <v>1260</v>
      </c>
      <c r="Q48" s="104">
        <f>IF(D48&gt;0,O48/D48*100,"-")</f>
        <v>33.93487943480264</v>
      </c>
      <c r="R48" s="103">
        <v>95</v>
      </c>
      <c r="S48" s="101"/>
      <c r="T48" s="101"/>
      <c r="U48" s="101" t="s">
        <v>255</v>
      </c>
      <c r="V48" s="101"/>
      <c r="W48" s="101"/>
      <c r="X48" s="101"/>
      <c r="Y48" s="101" t="s">
        <v>255</v>
      </c>
      <c r="Z48" s="101"/>
    </row>
    <row r="49" spans="1:26" s="107" customFormat="1" ht="13.5" customHeight="1">
      <c r="A49" s="101" t="s">
        <v>34</v>
      </c>
      <c r="B49" s="102" t="s">
        <v>336</v>
      </c>
      <c r="C49" s="101" t="s">
        <v>337</v>
      </c>
      <c r="D49" s="103">
        <f>+SUM(E49,+I49)</f>
        <v>5028</v>
      </c>
      <c r="E49" s="103">
        <f>+SUM(G49,+H49)</f>
        <v>817</v>
      </c>
      <c r="F49" s="104">
        <f>IF(D49&gt;0,E49/D49*100,"-")</f>
        <v>16.24900556881464</v>
      </c>
      <c r="G49" s="103">
        <v>613</v>
      </c>
      <c r="H49" s="103">
        <v>204</v>
      </c>
      <c r="I49" s="103">
        <f>+SUM(K49,+M49,+O49)</f>
        <v>4211</v>
      </c>
      <c r="J49" s="104">
        <f>IF(D49&gt;0,I49/D49*100,"-")</f>
        <v>83.75099443118536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4211</v>
      </c>
      <c r="P49" s="103">
        <v>1717</v>
      </c>
      <c r="Q49" s="104">
        <f>IF(D49&gt;0,O49/D49*100,"-")</f>
        <v>83.75099443118536</v>
      </c>
      <c r="R49" s="103">
        <v>55</v>
      </c>
      <c r="S49" s="101"/>
      <c r="T49" s="101"/>
      <c r="U49" s="101"/>
      <c r="V49" s="101" t="s">
        <v>255</v>
      </c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34</v>
      </c>
      <c r="B50" s="102" t="s">
        <v>338</v>
      </c>
      <c r="C50" s="101" t="s">
        <v>339</v>
      </c>
      <c r="D50" s="103">
        <f>+SUM(E50,+I50)</f>
        <v>6700</v>
      </c>
      <c r="E50" s="103">
        <f>+SUM(G50,+H50)</f>
        <v>636</v>
      </c>
      <c r="F50" s="104">
        <f>IF(D50&gt;0,E50/D50*100,"-")</f>
        <v>9.492537313432836</v>
      </c>
      <c r="G50" s="103">
        <v>636</v>
      </c>
      <c r="H50" s="103">
        <v>0</v>
      </c>
      <c r="I50" s="103">
        <f>+SUM(K50,+M50,+O50)</f>
        <v>6064</v>
      </c>
      <c r="J50" s="104">
        <f>IF(D50&gt;0,I50/D50*100,"-")</f>
        <v>90.50746268656717</v>
      </c>
      <c r="K50" s="103">
        <v>3049</v>
      </c>
      <c r="L50" s="104">
        <f>IF(D50&gt;0,K50/D50*100,"-")</f>
        <v>45.507462686567166</v>
      </c>
      <c r="M50" s="103">
        <v>0</v>
      </c>
      <c r="N50" s="104">
        <f>IF(D50&gt;0,M50/D50*100,"-")</f>
        <v>0</v>
      </c>
      <c r="O50" s="103">
        <v>3015</v>
      </c>
      <c r="P50" s="103">
        <v>1919</v>
      </c>
      <c r="Q50" s="104">
        <f>IF(D50&gt;0,O50/D50*100,"-")</f>
        <v>45</v>
      </c>
      <c r="R50" s="103">
        <v>127</v>
      </c>
      <c r="S50" s="101" t="s">
        <v>255</v>
      </c>
      <c r="T50" s="101"/>
      <c r="U50" s="101"/>
      <c r="V50" s="101"/>
      <c r="W50" s="101" t="s">
        <v>255</v>
      </c>
      <c r="X50" s="101"/>
      <c r="Y50" s="101"/>
      <c r="Z50" s="101"/>
    </row>
    <row r="51" spans="1:26" s="107" customFormat="1" ht="13.5" customHeight="1">
      <c r="A51" s="101" t="s">
        <v>34</v>
      </c>
      <c r="B51" s="102" t="s">
        <v>340</v>
      </c>
      <c r="C51" s="101" t="s">
        <v>341</v>
      </c>
      <c r="D51" s="103">
        <f>+SUM(E51,+I51)</f>
        <v>475</v>
      </c>
      <c r="E51" s="103">
        <f>+SUM(G51,+H51)</f>
        <v>22</v>
      </c>
      <c r="F51" s="104">
        <f>IF(D51&gt;0,E51/D51*100,"-")</f>
        <v>4.631578947368421</v>
      </c>
      <c r="G51" s="103">
        <v>22</v>
      </c>
      <c r="H51" s="103">
        <v>0</v>
      </c>
      <c r="I51" s="103">
        <f>+SUM(K51,+M51,+O51)</f>
        <v>453</v>
      </c>
      <c r="J51" s="104">
        <f>IF(D51&gt;0,I51/D51*100,"-")</f>
        <v>95.36842105263158</v>
      </c>
      <c r="K51" s="103">
        <v>0</v>
      </c>
      <c r="L51" s="104">
        <f>IF(D51&gt;0,K51/D51*100,"-")</f>
        <v>0</v>
      </c>
      <c r="M51" s="103">
        <v>0</v>
      </c>
      <c r="N51" s="104">
        <f>IF(D51&gt;0,M51/D51*100,"-")</f>
        <v>0</v>
      </c>
      <c r="O51" s="103">
        <v>453</v>
      </c>
      <c r="P51" s="103">
        <v>32</v>
      </c>
      <c r="Q51" s="104">
        <f>IF(D51&gt;0,O51/D51*100,"-")</f>
        <v>95.36842105263158</v>
      </c>
      <c r="R51" s="103">
        <v>2</v>
      </c>
      <c r="S51" s="101" t="s">
        <v>255</v>
      </c>
      <c r="T51" s="101"/>
      <c r="U51" s="101"/>
      <c r="V51" s="101"/>
      <c r="W51" s="101" t="s">
        <v>255</v>
      </c>
      <c r="X51" s="101"/>
      <c r="Y51" s="101"/>
      <c r="Z51" s="101"/>
    </row>
    <row r="52" spans="1:26" s="107" customFormat="1" ht="13.5" customHeight="1">
      <c r="A52" s="101" t="s">
        <v>34</v>
      </c>
      <c r="B52" s="102" t="s">
        <v>342</v>
      </c>
      <c r="C52" s="101" t="s">
        <v>343</v>
      </c>
      <c r="D52" s="103">
        <f>+SUM(E52,+I52)</f>
        <v>1007</v>
      </c>
      <c r="E52" s="103">
        <f>+SUM(G52,+H52)</f>
        <v>103</v>
      </c>
      <c r="F52" s="104">
        <f>IF(D52&gt;0,E52/D52*100,"-")</f>
        <v>10.228401191658392</v>
      </c>
      <c r="G52" s="103">
        <v>103</v>
      </c>
      <c r="H52" s="103">
        <v>0</v>
      </c>
      <c r="I52" s="103">
        <f>+SUM(K52,+M52,+O52)</f>
        <v>904</v>
      </c>
      <c r="J52" s="104">
        <f>IF(D52&gt;0,I52/D52*100,"-")</f>
        <v>89.77159880834161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904</v>
      </c>
      <c r="P52" s="103">
        <v>231</v>
      </c>
      <c r="Q52" s="104">
        <f>IF(D52&gt;0,O52/D52*100,"-")</f>
        <v>89.77159880834161</v>
      </c>
      <c r="R52" s="103">
        <v>10</v>
      </c>
      <c r="S52" s="101"/>
      <c r="T52" s="101"/>
      <c r="U52" s="101"/>
      <c r="V52" s="101" t="s">
        <v>255</v>
      </c>
      <c r="W52" s="101"/>
      <c r="X52" s="101"/>
      <c r="Y52" s="101"/>
      <c r="Z52" s="101" t="s">
        <v>255</v>
      </c>
    </row>
    <row r="53" spans="1:26" s="107" customFormat="1" ht="13.5" customHeight="1">
      <c r="A53" s="101" t="s">
        <v>34</v>
      </c>
      <c r="B53" s="102" t="s">
        <v>344</v>
      </c>
      <c r="C53" s="101" t="s">
        <v>345</v>
      </c>
      <c r="D53" s="103">
        <f>+SUM(E53,+I53)</f>
        <v>3955</v>
      </c>
      <c r="E53" s="103">
        <f>+SUM(G53,+H53)</f>
        <v>232</v>
      </c>
      <c r="F53" s="104">
        <f>IF(D53&gt;0,E53/D53*100,"-")</f>
        <v>5.865992414664981</v>
      </c>
      <c r="G53" s="103">
        <v>232</v>
      </c>
      <c r="H53" s="103">
        <v>0</v>
      </c>
      <c r="I53" s="103">
        <f>+SUM(K53,+M53,+O53)</f>
        <v>3723</v>
      </c>
      <c r="J53" s="104">
        <f>IF(D53&gt;0,I53/D53*100,"-")</f>
        <v>94.13400758533503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3723</v>
      </c>
      <c r="P53" s="103">
        <v>3723</v>
      </c>
      <c r="Q53" s="104">
        <f>IF(D53&gt;0,O53/D53*100,"-")</f>
        <v>94.13400758533503</v>
      </c>
      <c r="R53" s="103">
        <v>39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34</v>
      </c>
      <c r="B54" s="102" t="s">
        <v>346</v>
      </c>
      <c r="C54" s="101" t="s">
        <v>347</v>
      </c>
      <c r="D54" s="103">
        <f>+SUM(E54,+I54)</f>
        <v>599</v>
      </c>
      <c r="E54" s="103">
        <f>+SUM(G54,+H54)</f>
        <v>32</v>
      </c>
      <c r="F54" s="104">
        <f>IF(D54&gt;0,E54/D54*100,"-")</f>
        <v>5.342237061769616</v>
      </c>
      <c r="G54" s="103">
        <v>32</v>
      </c>
      <c r="H54" s="103">
        <v>0</v>
      </c>
      <c r="I54" s="103">
        <f>+SUM(K54,+M54,+O54)</f>
        <v>567</v>
      </c>
      <c r="J54" s="104">
        <f>IF(D54&gt;0,I54/D54*100,"-")</f>
        <v>94.65776293823038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567</v>
      </c>
      <c r="P54" s="103">
        <v>242</v>
      </c>
      <c r="Q54" s="104">
        <f>IF(D54&gt;0,O54/D54*100,"-")</f>
        <v>94.65776293823038</v>
      </c>
      <c r="R54" s="103">
        <v>3</v>
      </c>
      <c r="S54" s="101" t="s">
        <v>255</v>
      </c>
      <c r="T54" s="101"/>
      <c r="U54" s="101"/>
      <c r="V54" s="101"/>
      <c r="W54" s="101" t="s">
        <v>255</v>
      </c>
      <c r="X54" s="101"/>
      <c r="Y54" s="101"/>
      <c r="Z54" s="101"/>
    </row>
    <row r="55" spans="1:26" s="107" customFormat="1" ht="13.5" customHeight="1">
      <c r="A55" s="101" t="s">
        <v>34</v>
      </c>
      <c r="B55" s="102" t="s">
        <v>348</v>
      </c>
      <c r="C55" s="101" t="s">
        <v>349</v>
      </c>
      <c r="D55" s="103">
        <f>+SUM(E55,+I55)</f>
        <v>1401</v>
      </c>
      <c r="E55" s="103">
        <f>+SUM(G55,+H55)</f>
        <v>259</v>
      </c>
      <c r="F55" s="104">
        <f>IF(D55&gt;0,E55/D55*100,"-")</f>
        <v>18.486795146324052</v>
      </c>
      <c r="G55" s="103">
        <v>250</v>
      </c>
      <c r="H55" s="103">
        <v>9</v>
      </c>
      <c r="I55" s="103">
        <f>+SUM(K55,+M55,+O55)</f>
        <v>1142</v>
      </c>
      <c r="J55" s="104">
        <f>IF(D55&gt;0,I55/D55*100,"-")</f>
        <v>81.51320485367594</v>
      </c>
      <c r="K55" s="103">
        <v>889</v>
      </c>
      <c r="L55" s="104">
        <f>IF(D55&gt;0,K55/D55*100,"-")</f>
        <v>63.45467523197716</v>
      </c>
      <c r="M55" s="103">
        <v>0</v>
      </c>
      <c r="N55" s="104">
        <f>IF(D55&gt;0,M55/D55*100,"-")</f>
        <v>0</v>
      </c>
      <c r="O55" s="103">
        <v>253</v>
      </c>
      <c r="P55" s="103">
        <v>253</v>
      </c>
      <c r="Q55" s="104">
        <f>IF(D55&gt;0,O55/D55*100,"-")</f>
        <v>18.05852962169879</v>
      </c>
      <c r="R55" s="103">
        <v>18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34</v>
      </c>
      <c r="B56" s="102" t="s">
        <v>350</v>
      </c>
      <c r="C56" s="101" t="s">
        <v>351</v>
      </c>
      <c r="D56" s="103">
        <f>+SUM(E56,+I56)</f>
        <v>1742</v>
      </c>
      <c r="E56" s="103">
        <f>+SUM(G56,+H56)</f>
        <v>532</v>
      </c>
      <c r="F56" s="104">
        <f>IF(D56&gt;0,E56/D56*100,"-")</f>
        <v>30.539609644087257</v>
      </c>
      <c r="G56" s="103">
        <v>504</v>
      </c>
      <c r="H56" s="103">
        <v>28</v>
      </c>
      <c r="I56" s="103">
        <f>+SUM(K56,+M56,+O56)</f>
        <v>1210</v>
      </c>
      <c r="J56" s="104">
        <f>IF(D56&gt;0,I56/D56*100,"-")</f>
        <v>69.46039035591275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1210</v>
      </c>
      <c r="P56" s="103">
        <v>1210</v>
      </c>
      <c r="Q56" s="104">
        <f>IF(D56&gt;0,O56/D56*100,"-")</f>
        <v>69.46039035591275</v>
      </c>
      <c r="R56" s="103">
        <v>30</v>
      </c>
      <c r="S56" s="101" t="s">
        <v>255</v>
      </c>
      <c r="T56" s="101"/>
      <c r="U56" s="101"/>
      <c r="V56" s="101"/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34</v>
      </c>
      <c r="B57" s="102" t="s">
        <v>352</v>
      </c>
      <c r="C57" s="101" t="s">
        <v>353</v>
      </c>
      <c r="D57" s="103">
        <f>+SUM(E57,+I57)</f>
        <v>6581</v>
      </c>
      <c r="E57" s="103">
        <f>+SUM(G57,+H57)</f>
        <v>371</v>
      </c>
      <c r="F57" s="104">
        <f>IF(D57&gt;0,E57/D57*100,"-")</f>
        <v>5.637441118371068</v>
      </c>
      <c r="G57" s="103">
        <v>371</v>
      </c>
      <c r="H57" s="103">
        <v>0</v>
      </c>
      <c r="I57" s="103">
        <f>+SUM(K57,+M57,+O57)</f>
        <v>6210</v>
      </c>
      <c r="J57" s="104">
        <f>IF(D57&gt;0,I57/D57*100,"-")</f>
        <v>94.36255888162893</v>
      </c>
      <c r="K57" s="103">
        <v>3605</v>
      </c>
      <c r="L57" s="104">
        <f>IF(D57&gt;0,K57/D57*100,"-")</f>
        <v>54.778908980398114</v>
      </c>
      <c r="M57" s="103">
        <v>0</v>
      </c>
      <c r="N57" s="104">
        <f>IF(D57&gt;0,M57/D57*100,"-")</f>
        <v>0</v>
      </c>
      <c r="O57" s="103">
        <v>2605</v>
      </c>
      <c r="P57" s="103">
        <v>1036</v>
      </c>
      <c r="Q57" s="104">
        <f>IF(D57&gt;0,O57/D57*100,"-")</f>
        <v>39.583649901230814</v>
      </c>
      <c r="R57" s="103">
        <v>75</v>
      </c>
      <c r="S57" s="101"/>
      <c r="T57" s="101"/>
      <c r="U57" s="101" t="s">
        <v>255</v>
      </c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34</v>
      </c>
      <c r="B58" s="102" t="s">
        <v>354</v>
      </c>
      <c r="C58" s="101" t="s">
        <v>355</v>
      </c>
      <c r="D58" s="103">
        <f>+SUM(E58,+I58)</f>
        <v>6857</v>
      </c>
      <c r="E58" s="103">
        <f>+SUM(G58,+H58)</f>
        <v>111</v>
      </c>
      <c r="F58" s="104">
        <f>IF(D58&gt;0,E58/D58*100,"-")</f>
        <v>1.6187837246609307</v>
      </c>
      <c r="G58" s="103">
        <v>86</v>
      </c>
      <c r="H58" s="103">
        <v>25</v>
      </c>
      <c r="I58" s="103">
        <f>+SUM(K58,+M58,+O58)</f>
        <v>6746</v>
      </c>
      <c r="J58" s="104">
        <f>IF(D58&gt;0,I58/D58*100,"-")</f>
        <v>98.38121627533907</v>
      </c>
      <c r="K58" s="103">
        <v>3448</v>
      </c>
      <c r="L58" s="104">
        <f>IF(D58&gt;0,K58/D58*100,"-")</f>
        <v>50.2843809246026</v>
      </c>
      <c r="M58" s="103">
        <v>0</v>
      </c>
      <c r="N58" s="104">
        <f>IF(D58&gt;0,M58/D58*100,"-")</f>
        <v>0</v>
      </c>
      <c r="O58" s="103">
        <v>3298</v>
      </c>
      <c r="P58" s="103">
        <v>1186</v>
      </c>
      <c r="Q58" s="104">
        <f>IF(D58&gt;0,O58/D58*100,"-")</f>
        <v>48.09683535073647</v>
      </c>
      <c r="R58" s="103">
        <v>107</v>
      </c>
      <c r="S58" s="101"/>
      <c r="T58" s="101"/>
      <c r="U58" s="101" t="s">
        <v>255</v>
      </c>
      <c r="V58" s="101"/>
      <c r="W58" s="101"/>
      <c r="X58" s="101"/>
      <c r="Y58" s="101" t="s">
        <v>255</v>
      </c>
      <c r="Z58" s="101"/>
    </row>
    <row r="59" spans="1:26" s="107" customFormat="1" ht="13.5" customHeight="1">
      <c r="A59" s="101" t="s">
        <v>34</v>
      </c>
      <c r="B59" s="102" t="s">
        <v>356</v>
      </c>
      <c r="C59" s="101" t="s">
        <v>357</v>
      </c>
      <c r="D59" s="103">
        <f>+SUM(E59,+I59)</f>
        <v>1063</v>
      </c>
      <c r="E59" s="103">
        <f>+SUM(G59,+H59)</f>
        <v>516</v>
      </c>
      <c r="F59" s="104">
        <f>IF(D59&gt;0,E59/D59*100,"-")</f>
        <v>48.54186265286924</v>
      </c>
      <c r="G59" s="103">
        <v>516</v>
      </c>
      <c r="H59" s="103">
        <v>0</v>
      </c>
      <c r="I59" s="103">
        <f>+SUM(K59,+M59,+O59)</f>
        <v>547</v>
      </c>
      <c r="J59" s="104">
        <f>IF(D59&gt;0,I59/D59*100,"-")</f>
        <v>51.45813734713076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547</v>
      </c>
      <c r="P59" s="103">
        <v>536</v>
      </c>
      <c r="Q59" s="104">
        <f>IF(D59&gt;0,O59/D59*100,"-")</f>
        <v>51.45813734713076</v>
      </c>
      <c r="R59" s="103">
        <v>7</v>
      </c>
      <c r="S59" s="101"/>
      <c r="T59" s="101"/>
      <c r="U59" s="101"/>
      <c r="V59" s="101" t="s">
        <v>255</v>
      </c>
      <c r="W59" s="101"/>
      <c r="X59" s="101"/>
      <c r="Y59" s="101"/>
      <c r="Z59" s="101" t="s">
        <v>255</v>
      </c>
    </row>
    <row r="60" spans="1:26" s="107" customFormat="1" ht="13.5" customHeight="1">
      <c r="A60" s="101" t="s">
        <v>34</v>
      </c>
      <c r="B60" s="102" t="s">
        <v>358</v>
      </c>
      <c r="C60" s="101" t="s">
        <v>359</v>
      </c>
      <c r="D60" s="103">
        <f>+SUM(E60,+I60)</f>
        <v>4859</v>
      </c>
      <c r="E60" s="103">
        <f>+SUM(G60,+H60)</f>
        <v>1608</v>
      </c>
      <c r="F60" s="104">
        <f>IF(D60&gt;0,E60/D60*100,"-")</f>
        <v>33.09322905947726</v>
      </c>
      <c r="G60" s="103">
        <v>1608</v>
      </c>
      <c r="H60" s="103">
        <v>0</v>
      </c>
      <c r="I60" s="103">
        <f>+SUM(K60,+M60,+O60)</f>
        <v>3251</v>
      </c>
      <c r="J60" s="104">
        <f>IF(D60&gt;0,I60/D60*100,"-")</f>
        <v>66.90677094052275</v>
      </c>
      <c r="K60" s="103">
        <v>2512</v>
      </c>
      <c r="L60" s="104">
        <f>IF(D60&gt;0,K60/D60*100,"-")</f>
        <v>51.697880222267955</v>
      </c>
      <c r="M60" s="103">
        <v>0</v>
      </c>
      <c r="N60" s="104">
        <f>IF(D60&gt;0,M60/D60*100,"-")</f>
        <v>0</v>
      </c>
      <c r="O60" s="103">
        <v>739</v>
      </c>
      <c r="P60" s="103">
        <v>644</v>
      </c>
      <c r="Q60" s="104">
        <f>IF(D60&gt;0,O60/D60*100,"-")</f>
        <v>15.208890718254786</v>
      </c>
      <c r="R60" s="103">
        <v>61</v>
      </c>
      <c r="S60" s="101" t="s">
        <v>255</v>
      </c>
      <c r="T60" s="101"/>
      <c r="U60" s="101"/>
      <c r="V60" s="101"/>
      <c r="W60" s="101" t="s">
        <v>255</v>
      </c>
      <c r="X60" s="101"/>
      <c r="Y60" s="101"/>
      <c r="Z60" s="101"/>
    </row>
    <row r="61" spans="1:26" s="107" customFormat="1" ht="13.5" customHeight="1">
      <c r="A61" s="101" t="s">
        <v>34</v>
      </c>
      <c r="B61" s="102" t="s">
        <v>360</v>
      </c>
      <c r="C61" s="101" t="s">
        <v>361</v>
      </c>
      <c r="D61" s="103">
        <f>+SUM(E61,+I61)</f>
        <v>4370</v>
      </c>
      <c r="E61" s="103">
        <f>+SUM(G61,+H61)</f>
        <v>924</v>
      </c>
      <c r="F61" s="104">
        <f>IF(D61&gt;0,E61/D61*100,"-")</f>
        <v>21.1441647597254</v>
      </c>
      <c r="G61" s="103">
        <v>924</v>
      </c>
      <c r="H61" s="103">
        <v>0</v>
      </c>
      <c r="I61" s="103">
        <f>+SUM(K61,+M61,+O61)</f>
        <v>3446</v>
      </c>
      <c r="J61" s="104">
        <f>IF(D61&gt;0,I61/D61*100,"-")</f>
        <v>78.8558352402746</v>
      </c>
      <c r="K61" s="103">
        <v>318</v>
      </c>
      <c r="L61" s="104">
        <f>IF(D61&gt;0,K61/D61*100,"-")</f>
        <v>7.276887871853546</v>
      </c>
      <c r="M61" s="103">
        <v>0</v>
      </c>
      <c r="N61" s="104">
        <f>IF(D61&gt;0,M61/D61*100,"-")</f>
        <v>0</v>
      </c>
      <c r="O61" s="103">
        <v>3128</v>
      </c>
      <c r="P61" s="103">
        <v>3128</v>
      </c>
      <c r="Q61" s="104">
        <f>IF(D61&gt;0,O61/D61*100,"-")</f>
        <v>71.57894736842105</v>
      </c>
      <c r="R61" s="103">
        <v>28</v>
      </c>
      <c r="S61" s="101" t="s">
        <v>255</v>
      </c>
      <c r="T61" s="101"/>
      <c r="U61" s="101"/>
      <c r="V61" s="101"/>
      <c r="W61" s="101" t="s">
        <v>255</v>
      </c>
      <c r="X61" s="101"/>
      <c r="Y61" s="101"/>
      <c r="Z61" s="101"/>
    </row>
    <row r="62" spans="1:26" s="107" customFormat="1" ht="13.5" customHeight="1">
      <c r="A62" s="101" t="s">
        <v>34</v>
      </c>
      <c r="B62" s="102" t="s">
        <v>362</v>
      </c>
      <c r="C62" s="101" t="s">
        <v>363</v>
      </c>
      <c r="D62" s="103">
        <f>+SUM(E62,+I62)</f>
        <v>3065</v>
      </c>
      <c r="E62" s="103">
        <f>+SUM(G62,+H62)</f>
        <v>417</v>
      </c>
      <c r="F62" s="104">
        <f>IF(D62&gt;0,E62/D62*100,"-")</f>
        <v>13.605220228384992</v>
      </c>
      <c r="G62" s="103">
        <v>417</v>
      </c>
      <c r="H62" s="103">
        <v>0</v>
      </c>
      <c r="I62" s="103">
        <f>+SUM(K62,+M62,+O62)</f>
        <v>2648</v>
      </c>
      <c r="J62" s="104">
        <f>IF(D62&gt;0,I62/D62*100,"-")</f>
        <v>86.394779771615</v>
      </c>
      <c r="K62" s="103">
        <v>1747</v>
      </c>
      <c r="L62" s="104">
        <f>IF(D62&gt;0,K62/D62*100,"-")</f>
        <v>56.99836867862969</v>
      </c>
      <c r="M62" s="103">
        <v>0</v>
      </c>
      <c r="N62" s="104">
        <f>IF(D62&gt;0,M62/D62*100,"-")</f>
        <v>0</v>
      </c>
      <c r="O62" s="103">
        <v>901</v>
      </c>
      <c r="P62" s="103">
        <v>901</v>
      </c>
      <c r="Q62" s="104">
        <f>IF(D62&gt;0,O62/D62*100,"-")</f>
        <v>29.396411092985318</v>
      </c>
      <c r="R62" s="103">
        <v>27</v>
      </c>
      <c r="S62" s="101" t="s">
        <v>255</v>
      </c>
      <c r="T62" s="101"/>
      <c r="U62" s="101"/>
      <c r="V62" s="101"/>
      <c r="W62" s="101" t="s">
        <v>255</v>
      </c>
      <c r="X62" s="101"/>
      <c r="Y62" s="101"/>
      <c r="Z62" s="101"/>
    </row>
    <row r="63" spans="1:26" s="107" customFormat="1" ht="13.5" customHeight="1">
      <c r="A63" s="101" t="s">
        <v>34</v>
      </c>
      <c r="B63" s="102" t="s">
        <v>364</v>
      </c>
      <c r="C63" s="101" t="s">
        <v>365</v>
      </c>
      <c r="D63" s="103">
        <f>+SUM(E63,+I63)</f>
        <v>840</v>
      </c>
      <c r="E63" s="103">
        <f>+SUM(G63,+H63)</f>
        <v>34</v>
      </c>
      <c r="F63" s="104">
        <f>IF(D63&gt;0,E63/D63*100,"-")</f>
        <v>4.0476190476190474</v>
      </c>
      <c r="G63" s="103">
        <v>34</v>
      </c>
      <c r="H63" s="103">
        <v>0</v>
      </c>
      <c r="I63" s="103">
        <f>+SUM(K63,+M63,+O63)</f>
        <v>806</v>
      </c>
      <c r="J63" s="104">
        <f>IF(D63&gt;0,I63/D63*100,"-")</f>
        <v>95.95238095238095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806</v>
      </c>
      <c r="P63" s="103">
        <v>103</v>
      </c>
      <c r="Q63" s="104">
        <f>IF(D63&gt;0,O63/D63*100,"-")</f>
        <v>95.95238095238095</v>
      </c>
      <c r="R63" s="103">
        <v>14</v>
      </c>
      <c r="S63" s="101" t="s">
        <v>255</v>
      </c>
      <c r="T63" s="101"/>
      <c r="U63" s="101"/>
      <c r="V63" s="101"/>
      <c r="W63" s="101" t="s">
        <v>255</v>
      </c>
      <c r="X63" s="101"/>
      <c r="Y63" s="101"/>
      <c r="Z63" s="101"/>
    </row>
    <row r="64" spans="1:26" s="107" customFormat="1" ht="13.5" customHeight="1">
      <c r="A64" s="101" t="s">
        <v>34</v>
      </c>
      <c r="B64" s="102" t="s">
        <v>366</v>
      </c>
      <c r="C64" s="101" t="s">
        <v>367</v>
      </c>
      <c r="D64" s="103">
        <f>+SUM(E64,+I64)</f>
        <v>3965</v>
      </c>
      <c r="E64" s="103">
        <f>+SUM(G64,+H64)</f>
        <v>521</v>
      </c>
      <c r="F64" s="104">
        <f>IF(D64&gt;0,E64/D64*100,"-")</f>
        <v>13.139974779319042</v>
      </c>
      <c r="G64" s="103">
        <v>521</v>
      </c>
      <c r="H64" s="103">
        <v>0</v>
      </c>
      <c r="I64" s="103">
        <f>+SUM(K64,+M64,+O64)</f>
        <v>3444</v>
      </c>
      <c r="J64" s="104">
        <f>IF(D64&gt;0,I64/D64*100,"-")</f>
        <v>86.86002522068095</v>
      </c>
      <c r="K64" s="103">
        <v>2729</v>
      </c>
      <c r="L64" s="104">
        <f>IF(D64&gt;0,K64/D64*100,"-")</f>
        <v>68.82723833543506</v>
      </c>
      <c r="M64" s="103">
        <v>0</v>
      </c>
      <c r="N64" s="104">
        <f>IF(D64&gt;0,M64/D64*100,"-")</f>
        <v>0</v>
      </c>
      <c r="O64" s="103">
        <v>715</v>
      </c>
      <c r="P64" s="103">
        <v>715</v>
      </c>
      <c r="Q64" s="104">
        <f>IF(D64&gt;0,O64/D64*100,"-")</f>
        <v>18.0327868852459</v>
      </c>
      <c r="R64" s="103">
        <v>43</v>
      </c>
      <c r="S64" s="101" t="s">
        <v>255</v>
      </c>
      <c r="T64" s="101"/>
      <c r="U64" s="101"/>
      <c r="V64" s="101"/>
      <c r="W64" s="101" t="s">
        <v>255</v>
      </c>
      <c r="X64" s="101"/>
      <c r="Y64" s="101"/>
      <c r="Z64" s="101"/>
    </row>
    <row r="65" spans="1:26" s="107" customFormat="1" ht="13.5" customHeight="1">
      <c r="A65" s="101" t="s">
        <v>34</v>
      </c>
      <c r="B65" s="102" t="s">
        <v>368</v>
      </c>
      <c r="C65" s="101" t="s">
        <v>369</v>
      </c>
      <c r="D65" s="103">
        <f>+SUM(E65,+I65)</f>
        <v>11986</v>
      </c>
      <c r="E65" s="103">
        <f>+SUM(G65,+H65)</f>
        <v>1751</v>
      </c>
      <c r="F65" s="104">
        <f>IF(D65&gt;0,E65/D65*100,"-")</f>
        <v>14.608710161855498</v>
      </c>
      <c r="G65" s="103">
        <v>1749</v>
      </c>
      <c r="H65" s="103">
        <v>2</v>
      </c>
      <c r="I65" s="103">
        <f>+SUM(K65,+M65,+O65)</f>
        <v>10235</v>
      </c>
      <c r="J65" s="104">
        <f>IF(D65&gt;0,I65/D65*100,"-")</f>
        <v>85.3912898381445</v>
      </c>
      <c r="K65" s="103">
        <v>7628</v>
      </c>
      <c r="L65" s="104">
        <f>IF(D65&gt;0,K65/D65*100,"-")</f>
        <v>63.64091440013348</v>
      </c>
      <c r="M65" s="103">
        <v>0</v>
      </c>
      <c r="N65" s="104">
        <f>IF(D65&gt;0,M65/D65*100,"-")</f>
        <v>0</v>
      </c>
      <c r="O65" s="103">
        <v>2607</v>
      </c>
      <c r="P65" s="103">
        <v>1954</v>
      </c>
      <c r="Q65" s="104">
        <f>IF(D65&gt;0,O65/D65*100,"-")</f>
        <v>21.750375438011012</v>
      </c>
      <c r="R65" s="103">
        <v>149</v>
      </c>
      <c r="S65" s="101" t="s">
        <v>255</v>
      </c>
      <c r="T65" s="101"/>
      <c r="U65" s="101"/>
      <c r="V65" s="101"/>
      <c r="W65" s="101" t="s">
        <v>255</v>
      </c>
      <c r="X65" s="101"/>
      <c r="Y65" s="101"/>
      <c r="Z65" s="101"/>
    </row>
    <row r="66" spans="1:26" s="107" customFormat="1" ht="13.5" customHeight="1">
      <c r="A66" s="101" t="s">
        <v>34</v>
      </c>
      <c r="B66" s="102" t="s">
        <v>370</v>
      </c>
      <c r="C66" s="101" t="s">
        <v>371</v>
      </c>
      <c r="D66" s="103">
        <f>+SUM(E66,+I66)</f>
        <v>2893</v>
      </c>
      <c r="E66" s="103">
        <f>+SUM(G66,+H66)</f>
        <v>406</v>
      </c>
      <c r="F66" s="104">
        <f>IF(D66&gt;0,E66/D66*100,"-")</f>
        <v>14.033874870376772</v>
      </c>
      <c r="G66" s="103">
        <v>406</v>
      </c>
      <c r="H66" s="103">
        <v>0</v>
      </c>
      <c r="I66" s="103">
        <f>+SUM(K66,+M66,+O66)</f>
        <v>2487</v>
      </c>
      <c r="J66" s="104">
        <f>IF(D66&gt;0,I66/D66*100,"-")</f>
        <v>85.96612512962322</v>
      </c>
      <c r="K66" s="103">
        <v>2103</v>
      </c>
      <c r="L66" s="104">
        <f>IF(D66&gt;0,K66/D66*100,"-")</f>
        <v>72.69270653301072</v>
      </c>
      <c r="M66" s="103">
        <v>0</v>
      </c>
      <c r="N66" s="104">
        <f>IF(D66&gt;0,M66/D66*100,"-")</f>
        <v>0</v>
      </c>
      <c r="O66" s="103">
        <v>384</v>
      </c>
      <c r="P66" s="103">
        <v>384</v>
      </c>
      <c r="Q66" s="104">
        <f>IF(D66&gt;0,O66/D66*100,"-")</f>
        <v>13.273418596612514</v>
      </c>
      <c r="R66" s="103">
        <v>15</v>
      </c>
      <c r="S66" s="101" t="s">
        <v>255</v>
      </c>
      <c r="T66" s="101"/>
      <c r="U66" s="101"/>
      <c r="V66" s="101"/>
      <c r="W66" s="101" t="s">
        <v>255</v>
      </c>
      <c r="X66" s="101"/>
      <c r="Y66" s="101"/>
      <c r="Z66" s="101"/>
    </row>
    <row r="67" spans="1:26" s="107" customFormat="1" ht="13.5" customHeight="1">
      <c r="A67" s="101" t="s">
        <v>34</v>
      </c>
      <c r="B67" s="102" t="s">
        <v>372</v>
      </c>
      <c r="C67" s="101" t="s">
        <v>373</v>
      </c>
      <c r="D67" s="103">
        <f>+SUM(E67,+I67)</f>
        <v>1921</v>
      </c>
      <c r="E67" s="103">
        <f>+SUM(G67,+H67)</f>
        <v>352</v>
      </c>
      <c r="F67" s="104">
        <f>IF(D67&gt;0,E67/D67*100,"-")</f>
        <v>18.323789692868296</v>
      </c>
      <c r="G67" s="103">
        <v>352</v>
      </c>
      <c r="H67" s="103">
        <v>0</v>
      </c>
      <c r="I67" s="103">
        <f>+SUM(K67,+M67,+O67)</f>
        <v>1569</v>
      </c>
      <c r="J67" s="104">
        <f>IF(D67&gt;0,I67/D67*100,"-")</f>
        <v>81.6762103071317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1569</v>
      </c>
      <c r="P67" s="103">
        <v>1554</v>
      </c>
      <c r="Q67" s="104">
        <f>IF(D67&gt;0,O67/D67*100,"-")</f>
        <v>81.6762103071317</v>
      </c>
      <c r="R67" s="103">
        <v>16</v>
      </c>
      <c r="S67" s="101"/>
      <c r="T67" s="101"/>
      <c r="U67" s="101"/>
      <c r="V67" s="101" t="s">
        <v>255</v>
      </c>
      <c r="W67" s="101"/>
      <c r="X67" s="101" t="s">
        <v>255</v>
      </c>
      <c r="Y67" s="101"/>
      <c r="Z67" s="101"/>
    </row>
    <row r="68" spans="1:26" s="107" customFormat="1" ht="13.5" customHeight="1">
      <c r="A68" s="101" t="s">
        <v>34</v>
      </c>
      <c r="B68" s="102" t="s">
        <v>374</v>
      </c>
      <c r="C68" s="101" t="s">
        <v>375</v>
      </c>
      <c r="D68" s="103">
        <f>+SUM(E68,+I68)</f>
        <v>8743</v>
      </c>
      <c r="E68" s="103">
        <f>+SUM(G68,+H68)</f>
        <v>33</v>
      </c>
      <c r="F68" s="104">
        <f>IF(D68&gt;0,E68/D68*100,"-")</f>
        <v>0.3774448129932518</v>
      </c>
      <c r="G68" s="103">
        <v>33</v>
      </c>
      <c r="H68" s="103">
        <v>0</v>
      </c>
      <c r="I68" s="103">
        <f>+SUM(K68,+M68,+O68)</f>
        <v>8710</v>
      </c>
      <c r="J68" s="104">
        <f>IF(D68&gt;0,I68/D68*100,"-")</f>
        <v>99.62255518700674</v>
      </c>
      <c r="K68" s="103">
        <v>8606</v>
      </c>
      <c r="L68" s="104">
        <f>IF(D68&gt;0,K68/D68*100,"-")</f>
        <v>98.4330321399977</v>
      </c>
      <c r="M68" s="103">
        <v>0</v>
      </c>
      <c r="N68" s="104">
        <f>IF(D68&gt;0,M68/D68*100,"-")</f>
        <v>0</v>
      </c>
      <c r="O68" s="103">
        <v>104</v>
      </c>
      <c r="P68" s="103">
        <v>0</v>
      </c>
      <c r="Q68" s="104">
        <f>IF(D68&gt;0,O68/D68*100,"-")</f>
        <v>1.1895230470090359</v>
      </c>
      <c r="R68" s="103">
        <v>100</v>
      </c>
      <c r="S68" s="101" t="s">
        <v>255</v>
      </c>
      <c r="T68" s="101"/>
      <c r="U68" s="101"/>
      <c r="V68" s="101"/>
      <c r="W68" s="101" t="s">
        <v>255</v>
      </c>
      <c r="X68" s="101"/>
      <c r="Y68" s="101"/>
      <c r="Z68" s="101"/>
    </row>
    <row r="69" spans="1:26" s="107" customFormat="1" ht="13.5" customHeight="1">
      <c r="A69" s="101" t="s">
        <v>34</v>
      </c>
      <c r="B69" s="102" t="s">
        <v>376</v>
      </c>
      <c r="C69" s="101" t="s">
        <v>377</v>
      </c>
      <c r="D69" s="103">
        <f>+SUM(E69,+I69)</f>
        <v>4668</v>
      </c>
      <c r="E69" s="103">
        <f>+SUM(G69,+H69)</f>
        <v>85</v>
      </c>
      <c r="F69" s="104">
        <f>IF(D69&gt;0,E69/D69*100,"-")</f>
        <v>1.8209083119108824</v>
      </c>
      <c r="G69" s="103">
        <v>85</v>
      </c>
      <c r="H69" s="103">
        <v>0</v>
      </c>
      <c r="I69" s="103">
        <f>+SUM(K69,+M69,+O69)</f>
        <v>4583</v>
      </c>
      <c r="J69" s="104">
        <f>IF(D69&gt;0,I69/D69*100,"-")</f>
        <v>98.17909168808912</v>
      </c>
      <c r="K69" s="103">
        <v>4555</v>
      </c>
      <c r="L69" s="104">
        <f>IF(D69&gt;0,K69/D69*100,"-")</f>
        <v>97.57926306769494</v>
      </c>
      <c r="M69" s="103">
        <v>0</v>
      </c>
      <c r="N69" s="104">
        <f>IF(D69&gt;0,M69/D69*100,"-")</f>
        <v>0</v>
      </c>
      <c r="O69" s="103">
        <v>28</v>
      </c>
      <c r="P69" s="103">
        <v>17</v>
      </c>
      <c r="Q69" s="104">
        <f>IF(D69&gt;0,O69/D69*100,"-")</f>
        <v>0.5998286203941731</v>
      </c>
      <c r="R69" s="103">
        <v>28</v>
      </c>
      <c r="S69" s="101" t="s">
        <v>255</v>
      </c>
      <c r="T69" s="101"/>
      <c r="U69" s="101"/>
      <c r="V69" s="101"/>
      <c r="W69" s="101" t="s">
        <v>255</v>
      </c>
      <c r="X69" s="101"/>
      <c r="Y69" s="101"/>
      <c r="Z69" s="101"/>
    </row>
    <row r="70" spans="1:26" s="107" customFormat="1" ht="13.5" customHeight="1">
      <c r="A70" s="101" t="s">
        <v>34</v>
      </c>
      <c r="B70" s="102" t="s">
        <v>378</v>
      </c>
      <c r="C70" s="101" t="s">
        <v>379</v>
      </c>
      <c r="D70" s="103">
        <f>+SUM(E70,+I70)</f>
        <v>5164</v>
      </c>
      <c r="E70" s="103">
        <f>+SUM(G70,+H70)</f>
        <v>677</v>
      </c>
      <c r="F70" s="104">
        <f>IF(D70&gt;0,E70/D70*100,"-")</f>
        <v>13.109992254066615</v>
      </c>
      <c r="G70" s="103">
        <v>677</v>
      </c>
      <c r="H70" s="103">
        <v>0</v>
      </c>
      <c r="I70" s="103">
        <f>+SUM(K70,+M70,+O70)</f>
        <v>4487</v>
      </c>
      <c r="J70" s="104">
        <f>IF(D70&gt;0,I70/D70*100,"-")</f>
        <v>86.89000774593339</v>
      </c>
      <c r="K70" s="103">
        <v>0</v>
      </c>
      <c r="L70" s="104">
        <f>IF(D70&gt;0,K70/D70*100,"-")</f>
        <v>0</v>
      </c>
      <c r="M70" s="103">
        <v>0</v>
      </c>
      <c r="N70" s="104">
        <f>IF(D70&gt;0,M70/D70*100,"-")</f>
        <v>0</v>
      </c>
      <c r="O70" s="103">
        <v>4487</v>
      </c>
      <c r="P70" s="103">
        <v>4487</v>
      </c>
      <c r="Q70" s="104">
        <f>IF(D70&gt;0,O70/D70*100,"-")</f>
        <v>86.89000774593339</v>
      </c>
      <c r="R70" s="103">
        <v>40</v>
      </c>
      <c r="S70" s="101" t="s">
        <v>255</v>
      </c>
      <c r="T70" s="101"/>
      <c r="U70" s="101"/>
      <c r="V70" s="101"/>
      <c r="W70" s="101" t="s">
        <v>255</v>
      </c>
      <c r="X70" s="101"/>
      <c r="Y70" s="101"/>
      <c r="Z70" s="101"/>
    </row>
    <row r="71" spans="1:26" s="107" customFormat="1" ht="13.5" customHeight="1">
      <c r="A71" s="101" t="s">
        <v>34</v>
      </c>
      <c r="B71" s="102" t="s">
        <v>380</v>
      </c>
      <c r="C71" s="101" t="s">
        <v>381</v>
      </c>
      <c r="D71" s="103">
        <f>+SUM(E71,+I71)</f>
        <v>10273</v>
      </c>
      <c r="E71" s="103">
        <f>+SUM(G71,+H71)</f>
        <v>254</v>
      </c>
      <c r="F71" s="104">
        <f>IF(D71&gt;0,E71/D71*100,"-")</f>
        <v>2.4725007300691133</v>
      </c>
      <c r="G71" s="103">
        <v>254</v>
      </c>
      <c r="H71" s="103">
        <v>0</v>
      </c>
      <c r="I71" s="103">
        <f>+SUM(K71,+M71,+O71)</f>
        <v>10019</v>
      </c>
      <c r="J71" s="104">
        <f>IF(D71&gt;0,I71/D71*100,"-")</f>
        <v>97.52749926993089</v>
      </c>
      <c r="K71" s="103">
        <v>9613</v>
      </c>
      <c r="L71" s="104">
        <f>IF(D71&gt;0,K71/D71*100,"-")</f>
        <v>93.57539180375743</v>
      </c>
      <c r="M71" s="103">
        <v>0</v>
      </c>
      <c r="N71" s="104">
        <f>IF(D71&gt;0,M71/D71*100,"-")</f>
        <v>0</v>
      </c>
      <c r="O71" s="103">
        <v>406</v>
      </c>
      <c r="P71" s="103">
        <v>406</v>
      </c>
      <c r="Q71" s="104">
        <f>IF(D71&gt;0,O71/D71*100,"-")</f>
        <v>3.952107466173464</v>
      </c>
      <c r="R71" s="103">
        <v>79</v>
      </c>
      <c r="S71" s="101" t="s">
        <v>255</v>
      </c>
      <c r="T71" s="101"/>
      <c r="U71" s="101"/>
      <c r="V71" s="101"/>
      <c r="W71" s="101" t="s">
        <v>255</v>
      </c>
      <c r="X71" s="101"/>
      <c r="Y71" s="101"/>
      <c r="Z71" s="101"/>
    </row>
    <row r="72" spans="1:26" s="107" customFormat="1" ht="13.5" customHeight="1">
      <c r="A72" s="101" t="s">
        <v>34</v>
      </c>
      <c r="B72" s="102" t="s">
        <v>382</v>
      </c>
      <c r="C72" s="101" t="s">
        <v>383</v>
      </c>
      <c r="D72" s="103">
        <f>+SUM(E72,+I72)</f>
        <v>9956</v>
      </c>
      <c r="E72" s="103">
        <f>+SUM(G72,+H72)</f>
        <v>707</v>
      </c>
      <c r="F72" s="104">
        <f>IF(D72&gt;0,E72/D72*100,"-")</f>
        <v>7.101245480112494</v>
      </c>
      <c r="G72" s="103">
        <v>707</v>
      </c>
      <c r="H72" s="103">
        <v>0</v>
      </c>
      <c r="I72" s="103">
        <f>+SUM(K72,+M72,+O72)</f>
        <v>9249</v>
      </c>
      <c r="J72" s="104">
        <f>IF(D72&gt;0,I72/D72*100,"-")</f>
        <v>92.8987545198875</v>
      </c>
      <c r="K72" s="103">
        <v>8912</v>
      </c>
      <c r="L72" s="104">
        <f>IF(D72&gt;0,K72/D72*100,"-")</f>
        <v>89.51386098834874</v>
      </c>
      <c r="M72" s="103">
        <v>0</v>
      </c>
      <c r="N72" s="104">
        <f>IF(D72&gt;0,M72/D72*100,"-")</f>
        <v>0</v>
      </c>
      <c r="O72" s="103">
        <v>337</v>
      </c>
      <c r="P72" s="103">
        <v>58</v>
      </c>
      <c r="Q72" s="104">
        <f>IF(D72&gt;0,O72/D72*100,"-")</f>
        <v>3.3848935315387707</v>
      </c>
      <c r="R72" s="103">
        <v>123</v>
      </c>
      <c r="S72" s="101" t="s">
        <v>255</v>
      </c>
      <c r="T72" s="101"/>
      <c r="U72" s="101"/>
      <c r="V72" s="101"/>
      <c r="W72" s="101" t="s">
        <v>255</v>
      </c>
      <c r="X72" s="101"/>
      <c r="Y72" s="101"/>
      <c r="Z72" s="101"/>
    </row>
    <row r="73" spans="1:26" s="107" customFormat="1" ht="13.5" customHeight="1">
      <c r="A73" s="101" t="s">
        <v>34</v>
      </c>
      <c r="B73" s="102" t="s">
        <v>384</v>
      </c>
      <c r="C73" s="101" t="s">
        <v>385</v>
      </c>
      <c r="D73" s="103">
        <f>+SUM(E73,+I73)</f>
        <v>8954</v>
      </c>
      <c r="E73" s="103">
        <f>+SUM(G73,+H73)</f>
        <v>1122</v>
      </c>
      <c r="F73" s="104">
        <f>IF(D73&gt;0,E73/D73*100,"-")</f>
        <v>12.530712530712531</v>
      </c>
      <c r="G73" s="103">
        <v>1122</v>
      </c>
      <c r="H73" s="103">
        <v>0</v>
      </c>
      <c r="I73" s="103">
        <f>+SUM(K73,+M73,+O73)</f>
        <v>7832</v>
      </c>
      <c r="J73" s="104">
        <f>IF(D73&gt;0,I73/D73*100,"-")</f>
        <v>87.46928746928747</v>
      </c>
      <c r="K73" s="103">
        <v>5650</v>
      </c>
      <c r="L73" s="104">
        <f>IF(D73&gt;0,K73/D73*100,"-")</f>
        <v>63.10029037301764</v>
      </c>
      <c r="M73" s="103">
        <v>0</v>
      </c>
      <c r="N73" s="104">
        <f>IF(D73&gt;0,M73/D73*100,"-")</f>
        <v>0</v>
      </c>
      <c r="O73" s="103">
        <v>2182</v>
      </c>
      <c r="P73" s="103">
        <v>1824</v>
      </c>
      <c r="Q73" s="104">
        <f>IF(D73&gt;0,O73/D73*100,"-")</f>
        <v>24.368997096269823</v>
      </c>
      <c r="R73" s="103">
        <v>188</v>
      </c>
      <c r="S73" s="101" t="s">
        <v>255</v>
      </c>
      <c r="T73" s="101"/>
      <c r="U73" s="101"/>
      <c r="V73" s="101"/>
      <c r="W73" s="101" t="s">
        <v>255</v>
      </c>
      <c r="X73" s="101"/>
      <c r="Y73" s="101"/>
      <c r="Z73" s="101"/>
    </row>
    <row r="74" spans="1:26" s="107" customFormat="1" ht="13.5" customHeight="1">
      <c r="A74" s="101" t="s">
        <v>34</v>
      </c>
      <c r="B74" s="102" t="s">
        <v>386</v>
      </c>
      <c r="C74" s="101" t="s">
        <v>387</v>
      </c>
      <c r="D74" s="103">
        <f>+SUM(E74,+I74)</f>
        <v>3179</v>
      </c>
      <c r="E74" s="103">
        <f>+SUM(G74,+H74)</f>
        <v>716</v>
      </c>
      <c r="F74" s="104">
        <f>IF(D74&gt;0,E74/D74*100,"-")</f>
        <v>22.522805913809375</v>
      </c>
      <c r="G74" s="103">
        <v>698</v>
      </c>
      <c r="H74" s="103">
        <v>18</v>
      </c>
      <c r="I74" s="103">
        <f>+SUM(K74,+M74,+O74)</f>
        <v>2463</v>
      </c>
      <c r="J74" s="104">
        <f>IF(D74&gt;0,I74/D74*100,"-")</f>
        <v>77.47719408619062</v>
      </c>
      <c r="K74" s="103">
        <v>235</v>
      </c>
      <c r="L74" s="104">
        <f>IF(D74&gt;0,K74/D74*100,"-")</f>
        <v>7.392261717521233</v>
      </c>
      <c r="M74" s="103">
        <v>0</v>
      </c>
      <c r="N74" s="104">
        <f>IF(D74&gt;0,M74/D74*100,"-")</f>
        <v>0</v>
      </c>
      <c r="O74" s="103">
        <v>2228</v>
      </c>
      <c r="P74" s="103">
        <v>1926</v>
      </c>
      <c r="Q74" s="104">
        <f>IF(D74&gt;0,O74/D74*100,"-")</f>
        <v>70.0849323686694</v>
      </c>
      <c r="R74" s="103">
        <v>52</v>
      </c>
      <c r="S74" s="101" t="s">
        <v>255</v>
      </c>
      <c r="T74" s="101"/>
      <c r="U74" s="101"/>
      <c r="V74" s="101"/>
      <c r="W74" s="101" t="s">
        <v>255</v>
      </c>
      <c r="X74" s="101"/>
      <c r="Y74" s="101"/>
      <c r="Z74" s="101"/>
    </row>
    <row r="75" spans="1:26" s="107" customFormat="1" ht="13.5" customHeight="1">
      <c r="A75" s="101" t="s">
        <v>34</v>
      </c>
      <c r="B75" s="102" t="s">
        <v>388</v>
      </c>
      <c r="C75" s="101" t="s">
        <v>389</v>
      </c>
      <c r="D75" s="103">
        <f>+SUM(E75,+I75)</f>
        <v>15529</v>
      </c>
      <c r="E75" s="103">
        <f>+SUM(G75,+H75)</f>
        <v>4628</v>
      </c>
      <c r="F75" s="104">
        <f>IF(D75&gt;0,E75/D75*100,"-")</f>
        <v>29.802305364157384</v>
      </c>
      <c r="G75" s="103">
        <v>4628</v>
      </c>
      <c r="H75" s="103">
        <v>0</v>
      </c>
      <c r="I75" s="103">
        <f>+SUM(K75,+M75,+O75)</f>
        <v>10901</v>
      </c>
      <c r="J75" s="104">
        <f>IF(D75&gt;0,I75/D75*100,"-")</f>
        <v>70.19769463584262</v>
      </c>
      <c r="K75" s="103">
        <v>8681</v>
      </c>
      <c r="L75" s="104">
        <f>IF(D75&gt;0,K75/D75*100,"-")</f>
        <v>55.90186103419409</v>
      </c>
      <c r="M75" s="103">
        <v>0</v>
      </c>
      <c r="N75" s="104">
        <f>IF(D75&gt;0,M75/D75*100,"-")</f>
        <v>0</v>
      </c>
      <c r="O75" s="103">
        <v>2220</v>
      </c>
      <c r="P75" s="103">
        <v>2120</v>
      </c>
      <c r="Q75" s="104">
        <f>IF(D75&gt;0,O75/D75*100,"-")</f>
        <v>14.295833601648528</v>
      </c>
      <c r="R75" s="103">
        <v>319</v>
      </c>
      <c r="S75" s="101" t="s">
        <v>255</v>
      </c>
      <c r="T75" s="101"/>
      <c r="U75" s="101"/>
      <c r="V75" s="101"/>
      <c r="W75" s="101" t="s">
        <v>255</v>
      </c>
      <c r="X75" s="101"/>
      <c r="Y75" s="101"/>
      <c r="Z75" s="101"/>
    </row>
    <row r="76" spans="1:26" s="107" customFormat="1" ht="13.5" customHeight="1">
      <c r="A76" s="101" t="s">
        <v>34</v>
      </c>
      <c r="B76" s="102" t="s">
        <v>390</v>
      </c>
      <c r="C76" s="101" t="s">
        <v>391</v>
      </c>
      <c r="D76" s="103">
        <f>+SUM(E76,+I76)</f>
        <v>11216</v>
      </c>
      <c r="E76" s="103">
        <f>+SUM(G76,+H76)</f>
        <v>368</v>
      </c>
      <c r="F76" s="104">
        <f>IF(D76&gt;0,E76/D76*100,"-")</f>
        <v>3.2810271041369474</v>
      </c>
      <c r="G76" s="103">
        <v>368</v>
      </c>
      <c r="H76" s="103">
        <v>0</v>
      </c>
      <c r="I76" s="103">
        <f>+SUM(K76,+M76,+O76)</f>
        <v>10848</v>
      </c>
      <c r="J76" s="104">
        <f>IF(D76&gt;0,I76/D76*100,"-")</f>
        <v>96.71897289586305</v>
      </c>
      <c r="K76" s="103">
        <v>8583</v>
      </c>
      <c r="L76" s="104">
        <f>IF(D76&gt;0,K76/D76*100,"-")</f>
        <v>76.52460770328102</v>
      </c>
      <c r="M76" s="103">
        <v>0</v>
      </c>
      <c r="N76" s="104">
        <f>IF(D76&gt;0,M76/D76*100,"-")</f>
        <v>0</v>
      </c>
      <c r="O76" s="103">
        <v>2265</v>
      </c>
      <c r="P76" s="103">
        <v>2221</v>
      </c>
      <c r="Q76" s="104">
        <f>IF(D76&gt;0,O76/D76*100,"-")</f>
        <v>20.194365192582026</v>
      </c>
      <c r="R76" s="103">
        <v>58</v>
      </c>
      <c r="S76" s="101"/>
      <c r="T76" s="101"/>
      <c r="U76" s="101"/>
      <c r="V76" s="101" t="s">
        <v>255</v>
      </c>
      <c r="W76" s="101"/>
      <c r="X76" s="101"/>
      <c r="Y76" s="101"/>
      <c r="Z76" s="101" t="s">
        <v>255</v>
      </c>
    </row>
    <row r="77" spans="1:26" s="107" customFormat="1" ht="13.5" customHeight="1">
      <c r="A77" s="101" t="s">
        <v>34</v>
      </c>
      <c r="B77" s="102" t="s">
        <v>392</v>
      </c>
      <c r="C77" s="101" t="s">
        <v>393</v>
      </c>
      <c r="D77" s="103">
        <f>+SUM(E77,+I77)</f>
        <v>7084</v>
      </c>
      <c r="E77" s="103">
        <f>+SUM(G77,+H77)</f>
        <v>468</v>
      </c>
      <c r="F77" s="104">
        <f>IF(D77&gt;0,E77/D77*100,"-")</f>
        <v>6.60643704121965</v>
      </c>
      <c r="G77" s="103">
        <v>468</v>
      </c>
      <c r="H77" s="103">
        <v>0</v>
      </c>
      <c r="I77" s="103">
        <f>+SUM(K77,+M77,+O77)</f>
        <v>6616</v>
      </c>
      <c r="J77" s="104">
        <f>IF(D77&gt;0,I77/D77*100,"-")</f>
        <v>93.39356295878035</v>
      </c>
      <c r="K77" s="103">
        <v>4399</v>
      </c>
      <c r="L77" s="104">
        <f>IF(D77&gt;0,K77/D77*100,"-")</f>
        <v>62.09768492377188</v>
      </c>
      <c r="M77" s="103">
        <v>2086</v>
      </c>
      <c r="N77" s="104">
        <f>IF(D77&gt;0,M77/D77*100,"-")</f>
        <v>29.446640316205535</v>
      </c>
      <c r="O77" s="103">
        <v>131</v>
      </c>
      <c r="P77" s="103">
        <v>117</v>
      </c>
      <c r="Q77" s="104">
        <f>IF(D77&gt;0,O77/D77*100,"-")</f>
        <v>1.849237718802936</v>
      </c>
      <c r="R77" s="103">
        <v>61</v>
      </c>
      <c r="S77" s="101" t="s">
        <v>255</v>
      </c>
      <c r="T77" s="101"/>
      <c r="U77" s="101"/>
      <c r="V77" s="101"/>
      <c r="W77" s="101" t="s">
        <v>255</v>
      </c>
      <c r="X77" s="101"/>
      <c r="Y77" s="101"/>
      <c r="Z77" s="101"/>
    </row>
    <row r="78" spans="1:26" s="107" customFormat="1" ht="13.5" customHeight="1">
      <c r="A78" s="101" t="s">
        <v>34</v>
      </c>
      <c r="B78" s="102" t="s">
        <v>394</v>
      </c>
      <c r="C78" s="101" t="s">
        <v>395</v>
      </c>
      <c r="D78" s="103">
        <f>+SUM(E78,+I78)</f>
        <v>13251</v>
      </c>
      <c r="E78" s="103">
        <f>+SUM(G78,+H78)</f>
        <v>1368</v>
      </c>
      <c r="F78" s="104">
        <f>IF(D78&gt;0,E78/D78*100,"-")</f>
        <v>10.32374915100747</v>
      </c>
      <c r="G78" s="103">
        <v>1368</v>
      </c>
      <c r="H78" s="103">
        <v>0</v>
      </c>
      <c r="I78" s="103">
        <f>+SUM(K78,+M78,+O78)</f>
        <v>11883</v>
      </c>
      <c r="J78" s="104">
        <f>IF(D78&gt;0,I78/D78*100,"-")</f>
        <v>89.67625084899254</v>
      </c>
      <c r="K78" s="103">
        <v>8323</v>
      </c>
      <c r="L78" s="104">
        <f>IF(D78&gt;0,K78/D78*100,"-")</f>
        <v>62.81035393555203</v>
      </c>
      <c r="M78" s="103">
        <v>0</v>
      </c>
      <c r="N78" s="104">
        <f>IF(D78&gt;0,M78/D78*100,"-")</f>
        <v>0</v>
      </c>
      <c r="O78" s="103">
        <v>3560</v>
      </c>
      <c r="P78" s="103">
        <v>931</v>
      </c>
      <c r="Q78" s="104">
        <f>IF(D78&gt;0,O78/D78*100,"-")</f>
        <v>26.865896913440494</v>
      </c>
      <c r="R78" s="103">
        <v>129</v>
      </c>
      <c r="S78" s="101" t="s">
        <v>255</v>
      </c>
      <c r="T78" s="101"/>
      <c r="U78" s="101"/>
      <c r="V78" s="101"/>
      <c r="W78" s="101" t="s">
        <v>255</v>
      </c>
      <c r="X78" s="101"/>
      <c r="Y78" s="101"/>
      <c r="Z78" s="101"/>
    </row>
    <row r="79" spans="1:26" s="107" customFormat="1" ht="13.5" customHeight="1">
      <c r="A79" s="101" t="s">
        <v>34</v>
      </c>
      <c r="B79" s="102" t="s">
        <v>396</v>
      </c>
      <c r="C79" s="101" t="s">
        <v>397</v>
      </c>
      <c r="D79" s="103">
        <f>+SUM(E79,+I79)</f>
        <v>5002</v>
      </c>
      <c r="E79" s="103">
        <f>+SUM(G79,+H79)</f>
        <v>531</v>
      </c>
      <c r="F79" s="104">
        <f>IF(D79&gt;0,E79/D79*100,"-")</f>
        <v>10.615753698520592</v>
      </c>
      <c r="G79" s="103">
        <v>531</v>
      </c>
      <c r="H79" s="103">
        <v>0</v>
      </c>
      <c r="I79" s="103">
        <f>+SUM(K79,+M79,+O79)</f>
        <v>4471</v>
      </c>
      <c r="J79" s="104">
        <f>IF(D79&gt;0,I79/D79*100,"-")</f>
        <v>89.38424630147941</v>
      </c>
      <c r="K79" s="103">
        <v>4240</v>
      </c>
      <c r="L79" s="104">
        <f>IF(D79&gt;0,K79/D79*100,"-")</f>
        <v>84.76609356257498</v>
      </c>
      <c r="M79" s="103">
        <v>0</v>
      </c>
      <c r="N79" s="104">
        <f>IF(D79&gt;0,M79/D79*100,"-")</f>
        <v>0</v>
      </c>
      <c r="O79" s="103">
        <v>231</v>
      </c>
      <c r="P79" s="103">
        <v>54</v>
      </c>
      <c r="Q79" s="104">
        <f>IF(D79&gt;0,O79/D79*100,"-")</f>
        <v>4.618152738904438</v>
      </c>
      <c r="R79" s="103">
        <v>33</v>
      </c>
      <c r="S79" s="101" t="s">
        <v>255</v>
      </c>
      <c r="T79" s="101"/>
      <c r="U79" s="101"/>
      <c r="V79" s="101"/>
      <c r="W79" s="101" t="s">
        <v>255</v>
      </c>
      <c r="X79" s="101"/>
      <c r="Y79" s="101"/>
      <c r="Z79" s="101"/>
    </row>
    <row r="80" spans="1:26" s="107" customFormat="1" ht="13.5" customHeight="1">
      <c r="A80" s="101" t="s">
        <v>34</v>
      </c>
      <c r="B80" s="102" t="s">
        <v>398</v>
      </c>
      <c r="C80" s="101" t="s">
        <v>399</v>
      </c>
      <c r="D80" s="103">
        <f>+SUM(E80,+I80)</f>
        <v>3698</v>
      </c>
      <c r="E80" s="103">
        <f>+SUM(G80,+H80)</f>
        <v>32</v>
      </c>
      <c r="F80" s="104">
        <f>IF(D80&gt;0,E80/D80*100,"-")</f>
        <v>0.8653326122228232</v>
      </c>
      <c r="G80" s="103">
        <v>32</v>
      </c>
      <c r="H80" s="103">
        <v>0</v>
      </c>
      <c r="I80" s="103">
        <f>+SUM(K80,+M80,+O80)</f>
        <v>3666</v>
      </c>
      <c r="J80" s="104">
        <f>IF(D80&gt;0,I80/D80*100,"-")</f>
        <v>99.13466738777717</v>
      </c>
      <c r="K80" s="103">
        <v>2795</v>
      </c>
      <c r="L80" s="104">
        <f>IF(D80&gt;0,K80/D80*100,"-")</f>
        <v>75.5813953488372</v>
      </c>
      <c r="M80" s="103">
        <v>0</v>
      </c>
      <c r="N80" s="104">
        <f>IF(D80&gt;0,M80/D80*100,"-")</f>
        <v>0</v>
      </c>
      <c r="O80" s="103">
        <v>871</v>
      </c>
      <c r="P80" s="103">
        <v>871</v>
      </c>
      <c r="Q80" s="104">
        <f>IF(D80&gt;0,O80/D80*100,"-")</f>
        <v>23.55327203893997</v>
      </c>
      <c r="R80" s="103">
        <v>28</v>
      </c>
      <c r="S80" s="101" t="s">
        <v>255</v>
      </c>
      <c r="T80" s="101"/>
      <c r="U80" s="101"/>
      <c r="V80" s="101"/>
      <c r="W80" s="101" t="s">
        <v>255</v>
      </c>
      <c r="X80" s="101"/>
      <c r="Y80" s="101"/>
      <c r="Z80" s="101"/>
    </row>
    <row r="81" spans="1:26" s="107" customFormat="1" ht="13.5" customHeight="1">
      <c r="A81" s="101" t="s">
        <v>34</v>
      </c>
      <c r="B81" s="102" t="s">
        <v>400</v>
      </c>
      <c r="C81" s="101" t="s">
        <v>401</v>
      </c>
      <c r="D81" s="103">
        <f>+SUM(E81,+I81)</f>
        <v>8887</v>
      </c>
      <c r="E81" s="103">
        <f>+SUM(G81,+H81)</f>
        <v>2401</v>
      </c>
      <c r="F81" s="104">
        <f>IF(D81&gt;0,E81/D81*100,"-")</f>
        <v>27.016991110611006</v>
      </c>
      <c r="G81" s="103">
        <v>2401</v>
      </c>
      <c r="H81" s="103">
        <v>0</v>
      </c>
      <c r="I81" s="103">
        <f>+SUM(K81,+M81,+O81)</f>
        <v>6486</v>
      </c>
      <c r="J81" s="104">
        <f>IF(D81&gt;0,I81/D81*100,"-")</f>
        <v>72.983008889389</v>
      </c>
      <c r="K81" s="103">
        <v>2405</v>
      </c>
      <c r="L81" s="104">
        <f>IF(D81&gt;0,K81/D81*100,"-")</f>
        <v>27.062000675143466</v>
      </c>
      <c r="M81" s="103">
        <v>0</v>
      </c>
      <c r="N81" s="104">
        <f>IF(D81&gt;0,M81/D81*100,"-")</f>
        <v>0</v>
      </c>
      <c r="O81" s="103">
        <v>4081</v>
      </c>
      <c r="P81" s="103">
        <v>2110</v>
      </c>
      <c r="Q81" s="104">
        <f>IF(D81&gt;0,O81/D81*100,"-")</f>
        <v>45.92100821424553</v>
      </c>
      <c r="R81" s="103">
        <v>66</v>
      </c>
      <c r="S81" s="101" t="s">
        <v>255</v>
      </c>
      <c r="T81" s="101"/>
      <c r="U81" s="101"/>
      <c r="V81" s="101"/>
      <c r="W81" s="101" t="s">
        <v>255</v>
      </c>
      <c r="X81" s="101"/>
      <c r="Y81" s="101"/>
      <c r="Z81" s="101"/>
    </row>
    <row r="82" spans="1:26" s="107" customFormat="1" ht="13.5" customHeight="1">
      <c r="A82" s="101" t="s">
        <v>34</v>
      </c>
      <c r="B82" s="102" t="s">
        <v>402</v>
      </c>
      <c r="C82" s="101" t="s">
        <v>403</v>
      </c>
      <c r="D82" s="103">
        <f>+SUM(E82,+I82)</f>
        <v>2759</v>
      </c>
      <c r="E82" s="103">
        <f>+SUM(G82,+H82)</f>
        <v>398</v>
      </c>
      <c r="F82" s="104">
        <f>IF(D82&gt;0,E82/D82*100,"-")</f>
        <v>14.425516491482421</v>
      </c>
      <c r="G82" s="103">
        <v>398</v>
      </c>
      <c r="H82" s="103">
        <v>0</v>
      </c>
      <c r="I82" s="103">
        <f>+SUM(K82,+M82,+O82)</f>
        <v>2361</v>
      </c>
      <c r="J82" s="104">
        <f>IF(D82&gt;0,I82/D82*100,"-")</f>
        <v>85.57448350851757</v>
      </c>
      <c r="K82" s="103">
        <v>2072</v>
      </c>
      <c r="L82" s="104">
        <f>IF(D82&gt;0,K82/D82*100,"-")</f>
        <v>75.0996737948532</v>
      </c>
      <c r="M82" s="103">
        <v>0</v>
      </c>
      <c r="N82" s="104">
        <f>IF(D82&gt;0,M82/D82*100,"-")</f>
        <v>0</v>
      </c>
      <c r="O82" s="103">
        <v>289</v>
      </c>
      <c r="P82" s="103">
        <v>279</v>
      </c>
      <c r="Q82" s="104">
        <f>IF(D82&gt;0,O82/D82*100,"-")</f>
        <v>10.47480971366437</v>
      </c>
      <c r="R82" s="103">
        <v>12</v>
      </c>
      <c r="S82" s="101" t="s">
        <v>255</v>
      </c>
      <c r="T82" s="101"/>
      <c r="U82" s="101"/>
      <c r="V82" s="101"/>
      <c r="W82" s="101" t="s">
        <v>255</v>
      </c>
      <c r="X82" s="101"/>
      <c r="Y82" s="101"/>
      <c r="Z82" s="101"/>
    </row>
    <row r="83" spans="1:26" s="107" customFormat="1" ht="13.5" customHeight="1">
      <c r="A83" s="101" t="s">
        <v>34</v>
      </c>
      <c r="B83" s="102" t="s">
        <v>404</v>
      </c>
      <c r="C83" s="101" t="s">
        <v>405</v>
      </c>
      <c r="D83" s="103">
        <f>+SUM(E83,+I83)</f>
        <v>11750</v>
      </c>
      <c r="E83" s="103">
        <f>+SUM(G83,+H83)</f>
        <v>1157</v>
      </c>
      <c r="F83" s="104">
        <f>IF(D83&gt;0,E83/D83*100,"-")</f>
        <v>9.846808510638299</v>
      </c>
      <c r="G83" s="103">
        <v>1157</v>
      </c>
      <c r="H83" s="103">
        <v>0</v>
      </c>
      <c r="I83" s="103">
        <f>+SUM(K83,+M83,+O83)</f>
        <v>10593</v>
      </c>
      <c r="J83" s="104">
        <f>IF(D83&gt;0,I83/D83*100,"-")</f>
        <v>90.1531914893617</v>
      </c>
      <c r="K83" s="103">
        <v>6267</v>
      </c>
      <c r="L83" s="104">
        <f>IF(D83&gt;0,K83/D83*100,"-")</f>
        <v>53.33617021276596</v>
      </c>
      <c r="M83" s="103">
        <v>0</v>
      </c>
      <c r="N83" s="104">
        <f>IF(D83&gt;0,M83/D83*100,"-")</f>
        <v>0</v>
      </c>
      <c r="O83" s="103">
        <v>4326</v>
      </c>
      <c r="P83" s="103">
        <v>4289</v>
      </c>
      <c r="Q83" s="104">
        <f>IF(D83&gt;0,O83/D83*100,"-")</f>
        <v>36.817021276595746</v>
      </c>
      <c r="R83" s="103">
        <v>54</v>
      </c>
      <c r="S83" s="101" t="s">
        <v>255</v>
      </c>
      <c r="T83" s="101"/>
      <c r="U83" s="101"/>
      <c r="V83" s="101"/>
      <c r="W83" s="101" t="s">
        <v>255</v>
      </c>
      <c r="X83" s="101"/>
      <c r="Y83" s="101"/>
      <c r="Z83" s="101"/>
    </row>
    <row r="84" spans="1:26" s="107" customFormat="1" ht="13.5" customHeight="1">
      <c r="A84" s="101" t="s">
        <v>34</v>
      </c>
      <c r="B84" s="102" t="s">
        <v>406</v>
      </c>
      <c r="C84" s="101" t="s">
        <v>407</v>
      </c>
      <c r="D84" s="103">
        <f>+SUM(E84,+I84)</f>
        <v>2064</v>
      </c>
      <c r="E84" s="103">
        <f>+SUM(G84,+H84)</f>
        <v>397</v>
      </c>
      <c r="F84" s="104">
        <f>IF(D84&gt;0,E84/D84*100,"-")</f>
        <v>19.234496124031008</v>
      </c>
      <c r="G84" s="103">
        <v>397</v>
      </c>
      <c r="H84" s="103">
        <v>0</v>
      </c>
      <c r="I84" s="103">
        <f>+SUM(K84,+M84,+O84)</f>
        <v>1667</v>
      </c>
      <c r="J84" s="104">
        <f>IF(D84&gt;0,I84/D84*100,"-")</f>
        <v>80.76550387596899</v>
      </c>
      <c r="K84" s="103">
        <v>0</v>
      </c>
      <c r="L84" s="104">
        <f>IF(D84&gt;0,K84/D84*100,"-")</f>
        <v>0</v>
      </c>
      <c r="M84" s="103">
        <v>0</v>
      </c>
      <c r="N84" s="104">
        <f>IF(D84&gt;0,M84/D84*100,"-")</f>
        <v>0</v>
      </c>
      <c r="O84" s="103">
        <v>1667</v>
      </c>
      <c r="P84" s="103">
        <v>1667</v>
      </c>
      <c r="Q84" s="104">
        <f>IF(D84&gt;0,O84/D84*100,"-")</f>
        <v>80.76550387596899</v>
      </c>
      <c r="R84" s="103">
        <v>13</v>
      </c>
      <c r="S84" s="101" t="s">
        <v>255</v>
      </c>
      <c r="T84" s="101"/>
      <c r="U84" s="101"/>
      <c r="V84" s="101"/>
      <c r="W84" s="101" t="s">
        <v>255</v>
      </c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84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長野県</v>
      </c>
      <c r="B7" s="109" t="str">
        <f>'水洗化人口等'!B7</f>
        <v>20000</v>
      </c>
      <c r="C7" s="108" t="s">
        <v>201</v>
      </c>
      <c r="D7" s="110">
        <f>SUM(E7,+H7,+K7)</f>
        <v>336606</v>
      </c>
      <c r="E7" s="110">
        <f>SUM(F7:G7)</f>
        <v>2014</v>
      </c>
      <c r="F7" s="110">
        <f>SUM(F$8:F$1000)</f>
        <v>1728</v>
      </c>
      <c r="G7" s="110">
        <f>SUM(G$8:G$1000)</f>
        <v>286</v>
      </c>
      <c r="H7" s="110">
        <f>SUM(I7:J7)</f>
        <v>48837</v>
      </c>
      <c r="I7" s="110">
        <f>SUM(I$8:I$1000)</f>
        <v>32596</v>
      </c>
      <c r="J7" s="110">
        <f>SUM(J$8:J$1000)</f>
        <v>16241</v>
      </c>
      <c r="K7" s="110">
        <f>SUM(L7:M7)</f>
        <v>285755</v>
      </c>
      <c r="L7" s="110">
        <f>SUM(L$8:L$1000)</f>
        <v>156833</v>
      </c>
      <c r="M7" s="110">
        <f>SUM(M$8:M$1000)</f>
        <v>128922</v>
      </c>
      <c r="N7" s="110">
        <f>SUM(O7,+V7,+AC7)</f>
        <v>337270</v>
      </c>
      <c r="O7" s="110">
        <f>SUM(P7:U7)</f>
        <v>191157</v>
      </c>
      <c r="P7" s="110">
        <f aca="true" t="shared" si="0" ref="P7:U7">SUM(P$8:P$1000)</f>
        <v>174570</v>
      </c>
      <c r="Q7" s="110">
        <f t="shared" si="0"/>
        <v>0</v>
      </c>
      <c r="R7" s="110">
        <f t="shared" si="0"/>
        <v>0</v>
      </c>
      <c r="S7" s="110">
        <f t="shared" si="0"/>
        <v>16587</v>
      </c>
      <c r="T7" s="110">
        <f t="shared" si="0"/>
        <v>0</v>
      </c>
      <c r="U7" s="110">
        <f t="shared" si="0"/>
        <v>0</v>
      </c>
      <c r="V7" s="110">
        <f>SUM(W7:AB7)</f>
        <v>145449</v>
      </c>
      <c r="W7" s="110">
        <f aca="true" t="shared" si="1" ref="W7:AB7">SUM(W$8:W$1000)</f>
        <v>135552</v>
      </c>
      <c r="X7" s="110">
        <f t="shared" si="1"/>
        <v>0</v>
      </c>
      <c r="Y7" s="110">
        <f t="shared" si="1"/>
        <v>0</v>
      </c>
      <c r="Z7" s="110">
        <f t="shared" si="1"/>
        <v>9897</v>
      </c>
      <c r="AA7" s="110">
        <f t="shared" si="1"/>
        <v>0</v>
      </c>
      <c r="AB7" s="110">
        <f t="shared" si="1"/>
        <v>0</v>
      </c>
      <c r="AC7" s="110">
        <f>SUM(AD7:AE7)</f>
        <v>664</v>
      </c>
      <c r="AD7" s="110">
        <f>SUM(AD$8:AD$1000)</f>
        <v>397</v>
      </c>
      <c r="AE7" s="110">
        <f>SUM(AE$8:AE$1000)</f>
        <v>267</v>
      </c>
      <c r="AF7" s="110">
        <f>SUM(AG7:AI7)</f>
        <v>6908</v>
      </c>
      <c r="AG7" s="110">
        <f>SUM(AG$8:AG$1000)</f>
        <v>6908</v>
      </c>
      <c r="AH7" s="110">
        <f>SUM(AH$8:AH$1000)</f>
        <v>0</v>
      </c>
      <c r="AI7" s="110">
        <f>SUM(AI$8:AI$1000)</f>
        <v>0</v>
      </c>
      <c r="AJ7" s="110">
        <f>SUM(AK7:AS7)</f>
        <v>9246</v>
      </c>
      <c r="AK7" s="110">
        <f aca="true" t="shared" si="2" ref="AK7:AS7">SUM(AK$8:AK$1000)</f>
        <v>1859</v>
      </c>
      <c r="AL7" s="110">
        <f t="shared" si="2"/>
        <v>1276</v>
      </c>
      <c r="AM7" s="110">
        <f t="shared" si="2"/>
        <v>1766</v>
      </c>
      <c r="AN7" s="110">
        <f t="shared" si="2"/>
        <v>1524</v>
      </c>
      <c r="AO7" s="110">
        <f t="shared" si="2"/>
        <v>5</v>
      </c>
      <c r="AP7" s="110">
        <f t="shared" si="2"/>
        <v>533</v>
      </c>
      <c r="AQ7" s="110">
        <f t="shared" si="2"/>
        <v>663</v>
      </c>
      <c r="AR7" s="110">
        <f t="shared" si="2"/>
        <v>7</v>
      </c>
      <c r="AS7" s="110">
        <f t="shared" si="2"/>
        <v>1613</v>
      </c>
      <c r="AT7" s="110">
        <f>SUM(AU7:AY7)</f>
        <v>924</v>
      </c>
      <c r="AU7" s="110">
        <f>SUM(AU$8:AU$1000)</f>
        <v>457</v>
      </c>
      <c r="AV7" s="110">
        <f>SUM(AV$8:AV$1000)</f>
        <v>340</v>
      </c>
      <c r="AW7" s="110">
        <f>SUM(AW$8:AW$1000)</f>
        <v>127</v>
      </c>
      <c r="AX7" s="110">
        <f>SUM(AX$8:AX$1000)</f>
        <v>0</v>
      </c>
      <c r="AY7" s="110">
        <f>SUM(AY$8:AY$1000)</f>
        <v>0</v>
      </c>
      <c r="AZ7" s="110">
        <f>SUM(BA7:BC7)</f>
        <v>1252</v>
      </c>
      <c r="BA7" s="110">
        <f>SUM(BA$8:BA$1000)</f>
        <v>1252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34</v>
      </c>
      <c r="B8" s="106" t="s">
        <v>253</v>
      </c>
      <c r="C8" s="101" t="s">
        <v>254</v>
      </c>
      <c r="D8" s="103">
        <f>SUM(E8,+H8,+K8)</f>
        <v>37407</v>
      </c>
      <c r="E8" s="103">
        <f>SUM(F8:G8)</f>
        <v>0</v>
      </c>
      <c r="F8" s="103">
        <v>0</v>
      </c>
      <c r="G8" s="103">
        <v>0</v>
      </c>
      <c r="H8" s="103">
        <f>SUM(I8:J8)</f>
        <v>27646</v>
      </c>
      <c r="I8" s="103">
        <v>22423</v>
      </c>
      <c r="J8" s="103">
        <v>5223</v>
      </c>
      <c r="K8" s="103">
        <f>SUM(L8:M8)</f>
        <v>9761</v>
      </c>
      <c r="L8" s="103">
        <v>4896</v>
      </c>
      <c r="M8" s="103">
        <v>4865</v>
      </c>
      <c r="N8" s="103">
        <f>SUM(O8,+V8,+AC8)</f>
        <v>37407</v>
      </c>
      <c r="O8" s="103">
        <f>SUM(P8:U8)</f>
        <v>27319</v>
      </c>
      <c r="P8" s="103">
        <v>25648</v>
      </c>
      <c r="Q8" s="103">
        <v>0</v>
      </c>
      <c r="R8" s="103">
        <v>0</v>
      </c>
      <c r="S8" s="103">
        <v>1671</v>
      </c>
      <c r="T8" s="103">
        <v>0</v>
      </c>
      <c r="U8" s="103">
        <v>0</v>
      </c>
      <c r="V8" s="103">
        <f>SUM(W8:AB8)</f>
        <v>10088</v>
      </c>
      <c r="W8" s="103">
        <v>9712</v>
      </c>
      <c r="X8" s="103">
        <v>0</v>
      </c>
      <c r="Y8" s="103">
        <v>0</v>
      </c>
      <c r="Z8" s="103">
        <v>376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695</v>
      </c>
      <c r="AG8" s="103">
        <v>695</v>
      </c>
      <c r="AH8" s="103">
        <v>0</v>
      </c>
      <c r="AI8" s="103">
        <v>0</v>
      </c>
      <c r="AJ8" s="103">
        <f>SUM(AK8:AS8)</f>
        <v>830</v>
      </c>
      <c r="AK8" s="103">
        <v>0</v>
      </c>
      <c r="AL8" s="103">
        <v>135</v>
      </c>
      <c r="AM8" s="103">
        <v>30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665</v>
      </c>
      <c r="AT8" s="103">
        <f>SUM(AU8:AY8)</f>
        <v>1</v>
      </c>
      <c r="AU8" s="103">
        <v>0</v>
      </c>
      <c r="AV8" s="103">
        <v>0</v>
      </c>
      <c r="AW8" s="103">
        <v>1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34</v>
      </c>
      <c r="B9" s="106" t="s">
        <v>256</v>
      </c>
      <c r="C9" s="101" t="s">
        <v>257</v>
      </c>
      <c r="D9" s="103">
        <f>SUM(E9,+H9,+K9)</f>
        <v>9742</v>
      </c>
      <c r="E9" s="103">
        <f>SUM(F9:G9)</f>
        <v>38</v>
      </c>
      <c r="F9" s="103">
        <v>38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9704</v>
      </c>
      <c r="L9" s="103">
        <v>5586</v>
      </c>
      <c r="M9" s="103">
        <v>4118</v>
      </c>
      <c r="N9" s="103">
        <f>SUM(O9,+V9,+AC9)</f>
        <v>9742</v>
      </c>
      <c r="O9" s="103">
        <f>SUM(P9:U9)</f>
        <v>5624</v>
      </c>
      <c r="P9" s="103">
        <v>5624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4118</v>
      </c>
      <c r="W9" s="103">
        <v>4118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322</v>
      </c>
      <c r="AG9" s="103">
        <v>322</v>
      </c>
      <c r="AH9" s="103">
        <v>0</v>
      </c>
      <c r="AI9" s="103">
        <v>0</v>
      </c>
      <c r="AJ9" s="103">
        <f>SUM(AK9:AS9)</f>
        <v>322</v>
      </c>
      <c r="AK9" s="103">
        <v>0</v>
      </c>
      <c r="AL9" s="103">
        <v>0</v>
      </c>
      <c r="AM9" s="103">
        <v>322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43</v>
      </c>
      <c r="AU9" s="103">
        <v>0</v>
      </c>
      <c r="AV9" s="103">
        <v>0</v>
      </c>
      <c r="AW9" s="103">
        <v>43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34</v>
      </c>
      <c r="B10" s="106" t="s">
        <v>258</v>
      </c>
      <c r="C10" s="101" t="s">
        <v>259</v>
      </c>
      <c r="D10" s="103">
        <f>SUM(E10,+H10,+K10)</f>
        <v>28146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28146</v>
      </c>
      <c r="L10" s="103">
        <v>13010</v>
      </c>
      <c r="M10" s="103">
        <v>15136</v>
      </c>
      <c r="N10" s="103">
        <f>SUM(O10,+V10,+AC10)</f>
        <v>28640</v>
      </c>
      <c r="O10" s="103">
        <f>SUM(P10:U10)</f>
        <v>13010</v>
      </c>
      <c r="P10" s="103">
        <v>13010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15136</v>
      </c>
      <c r="W10" s="103">
        <v>15136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494</v>
      </c>
      <c r="AD10" s="103">
        <v>227</v>
      </c>
      <c r="AE10" s="103">
        <v>267</v>
      </c>
      <c r="AF10" s="103">
        <f>SUM(AG10:AI10)</f>
        <v>125</v>
      </c>
      <c r="AG10" s="103">
        <v>125</v>
      </c>
      <c r="AH10" s="103">
        <v>0</v>
      </c>
      <c r="AI10" s="103">
        <v>0</v>
      </c>
      <c r="AJ10" s="103">
        <f>SUM(AK10:AS10)</f>
        <v>125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125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125</v>
      </c>
      <c r="BA10" s="103">
        <v>125</v>
      </c>
      <c r="BB10" s="103">
        <v>0</v>
      </c>
      <c r="BC10" s="103">
        <v>0</v>
      </c>
    </row>
    <row r="11" spans="1:55" s="107" customFormat="1" ht="13.5" customHeight="1">
      <c r="A11" s="105" t="s">
        <v>34</v>
      </c>
      <c r="B11" s="106" t="s">
        <v>260</v>
      </c>
      <c r="C11" s="101" t="s">
        <v>261</v>
      </c>
      <c r="D11" s="103">
        <f>SUM(E11,+H11,+K11)</f>
        <v>998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998</v>
      </c>
      <c r="L11" s="103">
        <v>914</v>
      </c>
      <c r="M11" s="103">
        <v>84</v>
      </c>
      <c r="N11" s="103">
        <f>SUM(O11,+V11,+AC11)</f>
        <v>998</v>
      </c>
      <c r="O11" s="103">
        <f>SUM(P11:U11)</f>
        <v>914</v>
      </c>
      <c r="P11" s="103">
        <v>914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84</v>
      </c>
      <c r="W11" s="103">
        <v>84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47</v>
      </c>
      <c r="AG11" s="103">
        <v>47</v>
      </c>
      <c r="AH11" s="103">
        <v>0</v>
      </c>
      <c r="AI11" s="103">
        <v>0</v>
      </c>
      <c r="AJ11" s="103">
        <f>SUM(AK11:AS11)</f>
        <v>47</v>
      </c>
      <c r="AK11" s="103">
        <v>0</v>
      </c>
      <c r="AL11" s="103">
        <v>0</v>
      </c>
      <c r="AM11" s="103">
        <v>0</v>
      </c>
      <c r="AN11" s="103">
        <v>47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34</v>
      </c>
      <c r="B12" s="106" t="s">
        <v>262</v>
      </c>
      <c r="C12" s="101" t="s">
        <v>263</v>
      </c>
      <c r="D12" s="103">
        <f>SUM(E12,+H12,+K12)</f>
        <v>12716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12716</v>
      </c>
      <c r="L12" s="103">
        <v>7655</v>
      </c>
      <c r="M12" s="103">
        <v>5061</v>
      </c>
      <c r="N12" s="103">
        <f>SUM(O12,+V12,+AC12)</f>
        <v>12736</v>
      </c>
      <c r="O12" s="103">
        <f>SUM(P12:U12)</f>
        <v>7655</v>
      </c>
      <c r="P12" s="103">
        <v>7655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5061</v>
      </c>
      <c r="W12" s="103">
        <v>5061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20</v>
      </c>
      <c r="AD12" s="103">
        <v>20</v>
      </c>
      <c r="AE12" s="103">
        <v>0</v>
      </c>
      <c r="AF12" s="103">
        <f>SUM(AG12:AI12)</f>
        <v>786</v>
      </c>
      <c r="AG12" s="103">
        <v>786</v>
      </c>
      <c r="AH12" s="103">
        <v>0</v>
      </c>
      <c r="AI12" s="103">
        <v>0</v>
      </c>
      <c r="AJ12" s="103">
        <f>SUM(AK12:AS12)</f>
        <v>786</v>
      </c>
      <c r="AK12" s="103">
        <v>0</v>
      </c>
      <c r="AL12" s="103">
        <v>0</v>
      </c>
      <c r="AM12" s="103">
        <v>0</v>
      </c>
      <c r="AN12" s="103">
        <v>786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34</v>
      </c>
      <c r="B13" s="106" t="s">
        <v>264</v>
      </c>
      <c r="C13" s="101" t="s">
        <v>265</v>
      </c>
      <c r="D13" s="103">
        <f>SUM(E13,+H13,+K13)</f>
        <v>3371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3371</v>
      </c>
      <c r="L13" s="103">
        <v>2744</v>
      </c>
      <c r="M13" s="103">
        <v>627</v>
      </c>
      <c r="N13" s="103">
        <f>SUM(O13,+V13,+AC13)</f>
        <v>3371</v>
      </c>
      <c r="O13" s="103">
        <f>SUM(P13:U13)</f>
        <v>2744</v>
      </c>
      <c r="P13" s="103">
        <v>0</v>
      </c>
      <c r="Q13" s="103">
        <v>0</v>
      </c>
      <c r="R13" s="103">
        <v>0</v>
      </c>
      <c r="S13" s="103">
        <v>2744</v>
      </c>
      <c r="T13" s="103">
        <v>0</v>
      </c>
      <c r="U13" s="103">
        <v>0</v>
      </c>
      <c r="V13" s="103">
        <f>SUM(W13:AB13)</f>
        <v>627</v>
      </c>
      <c r="W13" s="103">
        <v>0</v>
      </c>
      <c r="X13" s="103">
        <v>0</v>
      </c>
      <c r="Y13" s="103">
        <v>0</v>
      </c>
      <c r="Z13" s="103">
        <v>627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34</v>
      </c>
      <c r="B14" s="106" t="s">
        <v>266</v>
      </c>
      <c r="C14" s="101" t="s">
        <v>267</v>
      </c>
      <c r="D14" s="103">
        <f>SUM(E14,+H14,+K14)</f>
        <v>6692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6692</v>
      </c>
      <c r="L14" s="103">
        <v>5899</v>
      </c>
      <c r="M14" s="103">
        <v>793</v>
      </c>
      <c r="N14" s="103">
        <f>SUM(O14,+V14,+AC14)</f>
        <v>6692</v>
      </c>
      <c r="O14" s="103">
        <f>SUM(P14:U14)</f>
        <v>5899</v>
      </c>
      <c r="P14" s="103">
        <v>0</v>
      </c>
      <c r="Q14" s="103">
        <v>0</v>
      </c>
      <c r="R14" s="103">
        <v>0</v>
      </c>
      <c r="S14" s="103">
        <v>5899</v>
      </c>
      <c r="T14" s="103">
        <v>0</v>
      </c>
      <c r="U14" s="103">
        <v>0</v>
      </c>
      <c r="V14" s="103">
        <f>SUM(W14:AB14)</f>
        <v>793</v>
      </c>
      <c r="W14" s="103">
        <v>0</v>
      </c>
      <c r="X14" s="103">
        <v>0</v>
      </c>
      <c r="Y14" s="103">
        <v>0</v>
      </c>
      <c r="Z14" s="103">
        <v>793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34</v>
      </c>
      <c r="B15" s="106" t="s">
        <v>268</v>
      </c>
      <c r="C15" s="101" t="s">
        <v>269</v>
      </c>
      <c r="D15" s="103">
        <f>SUM(E15,+H15,+K15)</f>
        <v>13502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13502</v>
      </c>
      <c r="L15" s="103">
        <v>7518</v>
      </c>
      <c r="M15" s="103">
        <v>5984</v>
      </c>
      <c r="N15" s="103">
        <f>SUM(O15,+V15,+AC15)</f>
        <v>13502</v>
      </c>
      <c r="O15" s="103">
        <f>SUM(P15:U15)</f>
        <v>7518</v>
      </c>
      <c r="P15" s="103">
        <v>7518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5984</v>
      </c>
      <c r="W15" s="103">
        <v>5984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44</v>
      </c>
      <c r="AG15" s="103">
        <v>44</v>
      </c>
      <c r="AH15" s="103">
        <v>0</v>
      </c>
      <c r="AI15" s="103">
        <v>0</v>
      </c>
      <c r="AJ15" s="103">
        <f>SUM(AK15:AS15)</f>
        <v>44</v>
      </c>
      <c r="AK15" s="103">
        <v>0</v>
      </c>
      <c r="AL15" s="103">
        <v>0</v>
      </c>
      <c r="AM15" s="103">
        <v>44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34</v>
      </c>
      <c r="B16" s="106" t="s">
        <v>270</v>
      </c>
      <c r="C16" s="101" t="s">
        <v>271</v>
      </c>
      <c r="D16" s="103">
        <f>SUM(E16,+H16,+K16)</f>
        <v>20689</v>
      </c>
      <c r="E16" s="103">
        <f>SUM(F16:G16)</f>
        <v>131</v>
      </c>
      <c r="F16" s="103">
        <v>131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20558</v>
      </c>
      <c r="L16" s="103">
        <v>8567</v>
      </c>
      <c r="M16" s="103">
        <v>11991</v>
      </c>
      <c r="N16" s="103">
        <f>SUM(O16,+V16,+AC16)</f>
        <v>20689</v>
      </c>
      <c r="O16" s="103">
        <f>SUM(P16:U16)</f>
        <v>8698</v>
      </c>
      <c r="P16" s="103">
        <v>8698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11991</v>
      </c>
      <c r="W16" s="103">
        <v>11991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</v>
      </c>
      <c r="AG16" s="103">
        <v>10</v>
      </c>
      <c r="AH16" s="103">
        <v>0</v>
      </c>
      <c r="AI16" s="103">
        <v>0</v>
      </c>
      <c r="AJ16" s="103">
        <f>SUM(AK16:AS16)</f>
        <v>943</v>
      </c>
      <c r="AK16" s="103">
        <v>0</v>
      </c>
      <c r="AL16" s="103">
        <v>933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933</v>
      </c>
      <c r="BA16" s="103">
        <v>933</v>
      </c>
      <c r="BB16" s="103">
        <v>0</v>
      </c>
      <c r="BC16" s="103">
        <v>0</v>
      </c>
    </row>
    <row r="17" spans="1:55" s="107" customFormat="1" ht="13.5" customHeight="1">
      <c r="A17" s="105" t="s">
        <v>34</v>
      </c>
      <c r="B17" s="106" t="s">
        <v>272</v>
      </c>
      <c r="C17" s="101" t="s">
        <v>273</v>
      </c>
      <c r="D17" s="103">
        <f>SUM(E17,+H17,+K17)</f>
        <v>5322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5322</v>
      </c>
      <c r="L17" s="103">
        <v>3647</v>
      </c>
      <c r="M17" s="103">
        <v>1675</v>
      </c>
      <c r="N17" s="103">
        <f>SUM(O17,+V17,+AC17)</f>
        <v>5351</v>
      </c>
      <c r="O17" s="103">
        <f>SUM(P17:U17)</f>
        <v>3647</v>
      </c>
      <c r="P17" s="103">
        <v>3647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1675</v>
      </c>
      <c r="W17" s="103">
        <v>1675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29</v>
      </c>
      <c r="AD17" s="103">
        <v>29</v>
      </c>
      <c r="AE17" s="103">
        <v>0</v>
      </c>
      <c r="AF17" s="103">
        <f>SUM(AG17:AI17)</f>
        <v>304</v>
      </c>
      <c r="AG17" s="103">
        <v>304</v>
      </c>
      <c r="AH17" s="103">
        <v>0</v>
      </c>
      <c r="AI17" s="103">
        <v>0</v>
      </c>
      <c r="AJ17" s="103">
        <f>SUM(AK17:AS17)</f>
        <v>304</v>
      </c>
      <c r="AK17" s="103">
        <v>0</v>
      </c>
      <c r="AL17" s="103">
        <v>0</v>
      </c>
      <c r="AM17" s="103">
        <v>6</v>
      </c>
      <c r="AN17" s="103">
        <v>0</v>
      </c>
      <c r="AO17" s="103">
        <v>0</v>
      </c>
      <c r="AP17" s="103">
        <v>0</v>
      </c>
      <c r="AQ17" s="103">
        <v>259</v>
      </c>
      <c r="AR17" s="103">
        <v>0</v>
      </c>
      <c r="AS17" s="103">
        <v>39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34</v>
      </c>
      <c r="B18" s="106" t="s">
        <v>274</v>
      </c>
      <c r="C18" s="101" t="s">
        <v>275</v>
      </c>
      <c r="D18" s="103">
        <f>SUM(E18,+H18,+K18)</f>
        <v>6753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6753</v>
      </c>
      <c r="L18" s="103">
        <v>4577</v>
      </c>
      <c r="M18" s="103">
        <v>2176</v>
      </c>
      <c r="N18" s="103">
        <f>SUM(O18,+V18,+AC18)</f>
        <v>6753</v>
      </c>
      <c r="O18" s="103">
        <f>SUM(P18:U18)</f>
        <v>4577</v>
      </c>
      <c r="P18" s="103">
        <v>4577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2176</v>
      </c>
      <c r="W18" s="103">
        <v>2176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200</v>
      </c>
      <c r="AG18" s="103">
        <v>200</v>
      </c>
      <c r="AH18" s="103">
        <v>0</v>
      </c>
      <c r="AI18" s="103">
        <v>0</v>
      </c>
      <c r="AJ18" s="103">
        <f>SUM(AK18:AS18)</f>
        <v>200</v>
      </c>
      <c r="AK18" s="103">
        <v>0</v>
      </c>
      <c r="AL18" s="103">
        <v>0</v>
      </c>
      <c r="AM18" s="103">
        <v>8</v>
      </c>
      <c r="AN18" s="103">
        <v>192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34</v>
      </c>
      <c r="B19" s="106" t="s">
        <v>276</v>
      </c>
      <c r="C19" s="101" t="s">
        <v>277</v>
      </c>
      <c r="D19" s="103">
        <f>SUM(E19,+H19,+K19)</f>
        <v>8884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8884</v>
      </c>
      <c r="L19" s="103">
        <v>5825</v>
      </c>
      <c r="M19" s="103">
        <v>3059</v>
      </c>
      <c r="N19" s="103">
        <f>SUM(O19,+V19,+AC19)</f>
        <v>8884</v>
      </c>
      <c r="O19" s="103">
        <f>SUM(P19:U19)</f>
        <v>5825</v>
      </c>
      <c r="P19" s="103">
        <v>5825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3059</v>
      </c>
      <c r="W19" s="103">
        <v>3059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37</v>
      </c>
      <c r="AG19" s="103">
        <v>37</v>
      </c>
      <c r="AH19" s="103">
        <v>0</v>
      </c>
      <c r="AI19" s="103">
        <v>0</v>
      </c>
      <c r="AJ19" s="103">
        <f>SUM(AK19:AS19)</f>
        <v>37</v>
      </c>
      <c r="AK19" s="103">
        <v>37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37</v>
      </c>
      <c r="AU19" s="103">
        <v>37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34</v>
      </c>
      <c r="B20" s="106" t="s">
        <v>278</v>
      </c>
      <c r="C20" s="101" t="s">
        <v>279</v>
      </c>
      <c r="D20" s="103">
        <f>SUM(E20,+H20,+K20)</f>
        <v>2852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2852</v>
      </c>
      <c r="L20" s="103">
        <v>1489</v>
      </c>
      <c r="M20" s="103">
        <v>1363</v>
      </c>
      <c r="N20" s="103">
        <f>SUM(O20,+V20,+AC20)</f>
        <v>2852</v>
      </c>
      <c r="O20" s="103">
        <f>SUM(P20:U20)</f>
        <v>1489</v>
      </c>
      <c r="P20" s="103">
        <v>1489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1363</v>
      </c>
      <c r="W20" s="103">
        <v>1363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16</v>
      </c>
      <c r="AG20" s="103">
        <v>16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16</v>
      </c>
      <c r="AU20" s="103">
        <v>16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34</v>
      </c>
      <c r="B21" s="106" t="s">
        <v>280</v>
      </c>
      <c r="C21" s="101" t="s">
        <v>281</v>
      </c>
      <c r="D21" s="103">
        <f>SUM(E21,+H21,+K21)</f>
        <v>5322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5322</v>
      </c>
      <c r="L21" s="103">
        <v>3282</v>
      </c>
      <c r="M21" s="103">
        <v>2040</v>
      </c>
      <c r="N21" s="103">
        <f>SUM(O21,+V21,+AC21)</f>
        <v>5322</v>
      </c>
      <c r="O21" s="103">
        <f>SUM(P21:U21)</f>
        <v>3282</v>
      </c>
      <c r="P21" s="103">
        <v>0</v>
      </c>
      <c r="Q21" s="103">
        <v>0</v>
      </c>
      <c r="R21" s="103">
        <v>0</v>
      </c>
      <c r="S21" s="103">
        <v>3282</v>
      </c>
      <c r="T21" s="103">
        <v>0</v>
      </c>
      <c r="U21" s="103">
        <v>0</v>
      </c>
      <c r="V21" s="103">
        <f>SUM(W21:AB21)</f>
        <v>2040</v>
      </c>
      <c r="W21" s="103">
        <v>0</v>
      </c>
      <c r="X21" s="103">
        <v>0</v>
      </c>
      <c r="Y21" s="103">
        <v>0</v>
      </c>
      <c r="Z21" s="103">
        <v>2040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34</v>
      </c>
      <c r="B22" s="106" t="s">
        <v>282</v>
      </c>
      <c r="C22" s="101" t="s">
        <v>283</v>
      </c>
      <c r="D22" s="103">
        <f>SUM(E22,+H22,+K22)</f>
        <v>6305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6305</v>
      </c>
      <c r="L22" s="103">
        <v>2008</v>
      </c>
      <c r="M22" s="103">
        <v>4297</v>
      </c>
      <c r="N22" s="103">
        <f>SUM(O22,+V22,+AC22)</f>
        <v>6305</v>
      </c>
      <c r="O22" s="103">
        <f>SUM(P22:U22)</f>
        <v>2008</v>
      </c>
      <c r="P22" s="103">
        <v>0</v>
      </c>
      <c r="Q22" s="103">
        <v>0</v>
      </c>
      <c r="R22" s="103">
        <v>0</v>
      </c>
      <c r="S22" s="103">
        <v>2008</v>
      </c>
      <c r="T22" s="103">
        <v>0</v>
      </c>
      <c r="U22" s="103">
        <v>0</v>
      </c>
      <c r="V22" s="103">
        <f>SUM(W22:AB22)</f>
        <v>4297</v>
      </c>
      <c r="W22" s="103">
        <v>0</v>
      </c>
      <c r="X22" s="103">
        <v>0</v>
      </c>
      <c r="Y22" s="103">
        <v>0</v>
      </c>
      <c r="Z22" s="103">
        <v>4297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34</v>
      </c>
      <c r="B23" s="106" t="s">
        <v>284</v>
      </c>
      <c r="C23" s="101" t="s">
        <v>285</v>
      </c>
      <c r="D23" s="103">
        <f>SUM(E23,+H23,+K23)</f>
        <v>26498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26498</v>
      </c>
      <c r="L23" s="103">
        <v>13529</v>
      </c>
      <c r="M23" s="103">
        <v>12969</v>
      </c>
      <c r="N23" s="103">
        <f>SUM(O23,+V23,+AC23)</f>
        <v>26498</v>
      </c>
      <c r="O23" s="103">
        <f>SUM(P23:U23)</f>
        <v>13529</v>
      </c>
      <c r="P23" s="103">
        <v>13529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12969</v>
      </c>
      <c r="W23" s="103">
        <v>12969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39</v>
      </c>
      <c r="AG23" s="103">
        <v>39</v>
      </c>
      <c r="AH23" s="103">
        <v>0</v>
      </c>
      <c r="AI23" s="103">
        <v>0</v>
      </c>
      <c r="AJ23" s="103">
        <f>SUM(AK23:AS23)</f>
        <v>38</v>
      </c>
      <c r="AK23" s="103">
        <v>2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36</v>
      </c>
      <c r="AR23" s="103">
        <v>0</v>
      </c>
      <c r="AS23" s="103">
        <v>0</v>
      </c>
      <c r="AT23" s="103">
        <f>SUM(AU23:AY23)</f>
        <v>3</v>
      </c>
      <c r="AU23" s="103">
        <v>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36</v>
      </c>
      <c r="BA23" s="103">
        <v>36</v>
      </c>
      <c r="BB23" s="103">
        <v>0</v>
      </c>
      <c r="BC23" s="103">
        <v>0</v>
      </c>
    </row>
    <row r="24" spans="1:55" s="107" customFormat="1" ht="13.5" customHeight="1">
      <c r="A24" s="105" t="s">
        <v>34</v>
      </c>
      <c r="B24" s="106" t="s">
        <v>286</v>
      </c>
      <c r="C24" s="101" t="s">
        <v>287</v>
      </c>
      <c r="D24" s="103">
        <f>SUM(E24,+H24,+K24)</f>
        <v>14070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14070</v>
      </c>
      <c r="L24" s="103">
        <v>9296</v>
      </c>
      <c r="M24" s="103">
        <v>4774</v>
      </c>
      <c r="N24" s="103">
        <f>SUM(O24,+V24,+AC24)</f>
        <v>14070</v>
      </c>
      <c r="O24" s="103">
        <f>SUM(P24:U24)</f>
        <v>9296</v>
      </c>
      <c r="P24" s="103">
        <v>9296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4774</v>
      </c>
      <c r="W24" s="103">
        <v>4774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</v>
      </c>
      <c r="AG24" s="103">
        <v>19</v>
      </c>
      <c r="AH24" s="103">
        <v>0</v>
      </c>
      <c r="AI24" s="103">
        <v>0</v>
      </c>
      <c r="AJ24" s="103">
        <f>SUM(AK24:AS24)</f>
        <v>113</v>
      </c>
      <c r="AK24" s="103">
        <v>0</v>
      </c>
      <c r="AL24" s="103">
        <v>94</v>
      </c>
      <c r="AM24" s="103">
        <v>19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34</v>
      </c>
      <c r="B25" s="106" t="s">
        <v>288</v>
      </c>
      <c r="C25" s="101" t="s">
        <v>289</v>
      </c>
      <c r="D25" s="103">
        <f>SUM(E25,+H25,+K25)</f>
        <v>6789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6789</v>
      </c>
      <c r="L25" s="103">
        <v>2767</v>
      </c>
      <c r="M25" s="103">
        <v>4022</v>
      </c>
      <c r="N25" s="103">
        <f>SUM(O25,+V25,+AC25)</f>
        <v>6789</v>
      </c>
      <c r="O25" s="103">
        <f>SUM(P25:U25)</f>
        <v>2767</v>
      </c>
      <c r="P25" s="103">
        <v>2767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4022</v>
      </c>
      <c r="W25" s="103">
        <v>4022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20</v>
      </c>
      <c r="AG25" s="103">
        <v>20</v>
      </c>
      <c r="AH25" s="103">
        <v>0</v>
      </c>
      <c r="AI25" s="103">
        <v>0</v>
      </c>
      <c r="AJ25" s="103">
        <f>SUM(AK25:AS25)</f>
        <v>20</v>
      </c>
      <c r="AK25" s="103">
        <v>0</v>
      </c>
      <c r="AL25" s="103">
        <v>0</v>
      </c>
      <c r="AM25" s="103">
        <v>20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20</v>
      </c>
      <c r="BA25" s="103">
        <v>20</v>
      </c>
      <c r="BB25" s="103">
        <v>0</v>
      </c>
      <c r="BC25" s="103">
        <v>0</v>
      </c>
    </row>
    <row r="26" spans="1:55" s="107" customFormat="1" ht="13.5" customHeight="1">
      <c r="A26" s="105" t="s">
        <v>34</v>
      </c>
      <c r="B26" s="106" t="s">
        <v>290</v>
      </c>
      <c r="C26" s="101" t="s">
        <v>291</v>
      </c>
      <c r="D26" s="103">
        <f>SUM(E26,+H26,+K26)</f>
        <v>14196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14196</v>
      </c>
      <c r="L26" s="103">
        <v>8800</v>
      </c>
      <c r="M26" s="103">
        <v>5396</v>
      </c>
      <c r="N26" s="103">
        <f>SUM(O26,+V26,+AC26)</f>
        <v>14196</v>
      </c>
      <c r="O26" s="103">
        <f>SUM(P26:U26)</f>
        <v>8800</v>
      </c>
      <c r="P26" s="103">
        <v>8800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5396</v>
      </c>
      <c r="W26" s="103">
        <v>5396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777</v>
      </c>
      <c r="AG26" s="103">
        <v>777</v>
      </c>
      <c r="AH26" s="103">
        <v>0</v>
      </c>
      <c r="AI26" s="103">
        <v>0</v>
      </c>
      <c r="AJ26" s="103">
        <f>SUM(AK26:AS26)</f>
        <v>777</v>
      </c>
      <c r="AK26" s="103">
        <v>0</v>
      </c>
      <c r="AL26" s="103">
        <v>0</v>
      </c>
      <c r="AM26" s="103">
        <v>777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62</v>
      </c>
      <c r="AU26" s="103">
        <v>0</v>
      </c>
      <c r="AV26" s="103">
        <v>0</v>
      </c>
      <c r="AW26" s="103">
        <v>62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34</v>
      </c>
      <c r="B27" s="106" t="s">
        <v>292</v>
      </c>
      <c r="C27" s="101" t="s">
        <v>293</v>
      </c>
      <c r="D27" s="103">
        <f>SUM(E27,+H27,+K27)</f>
        <v>1716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1716</v>
      </c>
      <c r="L27" s="103">
        <v>1126</v>
      </c>
      <c r="M27" s="103">
        <v>590</v>
      </c>
      <c r="N27" s="103">
        <f>SUM(O27,+V27,+AC27)</f>
        <v>1716</v>
      </c>
      <c r="O27" s="103">
        <f>SUM(P27:U27)</f>
        <v>1126</v>
      </c>
      <c r="P27" s="103">
        <v>1126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590</v>
      </c>
      <c r="W27" s="103">
        <v>590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</v>
      </c>
      <c r="AG27" s="103">
        <v>4</v>
      </c>
      <c r="AH27" s="103">
        <v>0</v>
      </c>
      <c r="AI27" s="103">
        <v>0</v>
      </c>
      <c r="AJ27" s="103">
        <f>SUM(AK27:AS27)</f>
        <v>4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3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3</v>
      </c>
      <c r="BA27" s="103">
        <v>3</v>
      </c>
      <c r="BB27" s="103">
        <v>0</v>
      </c>
      <c r="BC27" s="103">
        <v>0</v>
      </c>
    </row>
    <row r="28" spans="1:55" s="107" customFormat="1" ht="13.5" customHeight="1">
      <c r="A28" s="105" t="s">
        <v>34</v>
      </c>
      <c r="B28" s="106" t="s">
        <v>294</v>
      </c>
      <c r="C28" s="101" t="s">
        <v>295</v>
      </c>
      <c r="D28" s="103">
        <f>SUM(E28,+H28,+K28)</f>
        <v>977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977</v>
      </c>
      <c r="L28" s="103">
        <v>801</v>
      </c>
      <c r="M28" s="103">
        <v>176</v>
      </c>
      <c r="N28" s="103">
        <f>SUM(O28,+V28,+AC28)</f>
        <v>977</v>
      </c>
      <c r="O28" s="103">
        <f>SUM(P28:U28)</f>
        <v>801</v>
      </c>
      <c r="P28" s="103">
        <v>801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176</v>
      </c>
      <c r="W28" s="103">
        <v>176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</v>
      </c>
      <c r="AG28" s="103">
        <v>2</v>
      </c>
      <c r="AH28" s="103">
        <v>0</v>
      </c>
      <c r="AI28" s="103">
        <v>0</v>
      </c>
      <c r="AJ28" s="103">
        <f>SUM(AK28:AS28)</f>
        <v>2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2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</v>
      </c>
      <c r="BA28" s="103">
        <v>2</v>
      </c>
      <c r="BB28" s="103">
        <v>0</v>
      </c>
      <c r="BC28" s="103">
        <v>0</v>
      </c>
    </row>
    <row r="29" spans="1:55" s="107" customFormat="1" ht="13.5" customHeight="1">
      <c r="A29" s="105" t="s">
        <v>34</v>
      </c>
      <c r="B29" s="106" t="s">
        <v>296</v>
      </c>
      <c r="C29" s="101" t="s">
        <v>297</v>
      </c>
      <c r="D29" s="103">
        <f>SUM(E29,+H29,+K29)</f>
        <v>1564</v>
      </c>
      <c r="E29" s="103">
        <f>SUM(F29:G29)</f>
        <v>0</v>
      </c>
      <c r="F29" s="103">
        <v>0</v>
      </c>
      <c r="G29" s="103">
        <v>0</v>
      </c>
      <c r="H29" s="103">
        <f>SUM(I29:J29)</f>
        <v>1564</v>
      </c>
      <c r="I29" s="103">
        <v>926</v>
      </c>
      <c r="J29" s="103">
        <v>638</v>
      </c>
      <c r="K29" s="103">
        <f>SUM(L29:M29)</f>
        <v>0</v>
      </c>
      <c r="L29" s="103">
        <v>0</v>
      </c>
      <c r="M29" s="103">
        <v>0</v>
      </c>
      <c r="N29" s="103">
        <f>SUM(O29,+V29,+AC29)</f>
        <v>1564</v>
      </c>
      <c r="O29" s="103">
        <f>SUM(P29:U29)</f>
        <v>926</v>
      </c>
      <c r="P29" s="103">
        <v>926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638</v>
      </c>
      <c r="W29" s="103">
        <v>638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</v>
      </c>
      <c r="AG29" s="103">
        <v>3</v>
      </c>
      <c r="AH29" s="103">
        <v>0</v>
      </c>
      <c r="AI29" s="103">
        <v>0</v>
      </c>
      <c r="AJ29" s="103">
        <f>SUM(AK29:AS29)</f>
        <v>3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3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3</v>
      </c>
      <c r="BA29" s="103">
        <v>3</v>
      </c>
      <c r="BB29" s="103">
        <v>0</v>
      </c>
      <c r="BC29" s="103">
        <v>0</v>
      </c>
    </row>
    <row r="30" spans="1:55" s="107" customFormat="1" ht="13.5" customHeight="1">
      <c r="A30" s="105" t="s">
        <v>34</v>
      </c>
      <c r="B30" s="106" t="s">
        <v>298</v>
      </c>
      <c r="C30" s="101" t="s">
        <v>299</v>
      </c>
      <c r="D30" s="103">
        <f>SUM(E30,+H30,+K30)</f>
        <v>500</v>
      </c>
      <c r="E30" s="103">
        <f>SUM(F30:G30)</f>
        <v>0</v>
      </c>
      <c r="F30" s="103">
        <v>0</v>
      </c>
      <c r="G30" s="103">
        <v>0</v>
      </c>
      <c r="H30" s="103">
        <f>SUM(I30:J30)</f>
        <v>500</v>
      </c>
      <c r="I30" s="103">
        <v>158</v>
      </c>
      <c r="J30" s="103">
        <v>342</v>
      </c>
      <c r="K30" s="103">
        <f>SUM(L30:M30)</f>
        <v>0</v>
      </c>
      <c r="L30" s="103">
        <v>0</v>
      </c>
      <c r="M30" s="103">
        <v>0</v>
      </c>
      <c r="N30" s="103">
        <f>SUM(O30,+V30,+AC30)</f>
        <v>500</v>
      </c>
      <c r="O30" s="103">
        <f>SUM(P30:U30)</f>
        <v>158</v>
      </c>
      <c r="P30" s="103">
        <v>158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342</v>
      </c>
      <c r="W30" s="103">
        <v>342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</v>
      </c>
      <c r="AG30" s="103">
        <v>1</v>
      </c>
      <c r="AH30" s="103">
        <v>0</v>
      </c>
      <c r="AI30" s="103">
        <v>0</v>
      </c>
      <c r="AJ30" s="103">
        <f>SUM(AK30:AS30)</f>
        <v>1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</v>
      </c>
      <c r="BA30" s="103">
        <v>1</v>
      </c>
      <c r="BB30" s="103">
        <v>0</v>
      </c>
      <c r="BC30" s="103">
        <v>0</v>
      </c>
    </row>
    <row r="31" spans="1:55" s="107" customFormat="1" ht="13.5" customHeight="1">
      <c r="A31" s="105" t="s">
        <v>34</v>
      </c>
      <c r="B31" s="106" t="s">
        <v>300</v>
      </c>
      <c r="C31" s="101" t="s">
        <v>301</v>
      </c>
      <c r="D31" s="103">
        <f>SUM(E31,+H31,+K31)</f>
        <v>401</v>
      </c>
      <c r="E31" s="103">
        <f>SUM(F31:G31)</f>
        <v>0</v>
      </c>
      <c r="F31" s="103">
        <v>0</v>
      </c>
      <c r="G31" s="103">
        <v>0</v>
      </c>
      <c r="H31" s="103">
        <f>SUM(I31:J31)</f>
        <v>401</v>
      </c>
      <c r="I31" s="103">
        <v>106</v>
      </c>
      <c r="J31" s="103">
        <v>295</v>
      </c>
      <c r="K31" s="103">
        <f>SUM(L31:M31)</f>
        <v>0</v>
      </c>
      <c r="L31" s="103">
        <v>0</v>
      </c>
      <c r="M31" s="103">
        <v>0</v>
      </c>
      <c r="N31" s="103">
        <f>SUM(O31,+V31,+AC31)</f>
        <v>401</v>
      </c>
      <c r="O31" s="103">
        <f>SUM(P31:U31)</f>
        <v>106</v>
      </c>
      <c r="P31" s="103">
        <v>106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295</v>
      </c>
      <c r="W31" s="103">
        <v>295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34</v>
      </c>
      <c r="B32" s="106" t="s">
        <v>302</v>
      </c>
      <c r="C32" s="101" t="s">
        <v>303</v>
      </c>
      <c r="D32" s="103">
        <f>SUM(E32,+H32,+K32)</f>
        <v>2749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2749</v>
      </c>
      <c r="L32" s="103">
        <v>1785</v>
      </c>
      <c r="M32" s="103">
        <v>964</v>
      </c>
      <c r="N32" s="103">
        <f>SUM(O32,+V32,+AC32)</f>
        <v>2749</v>
      </c>
      <c r="O32" s="103">
        <f>SUM(P32:U32)</f>
        <v>1785</v>
      </c>
      <c r="P32" s="103">
        <v>1785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964</v>
      </c>
      <c r="W32" s="103">
        <v>964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7</v>
      </c>
      <c r="AG32" s="103">
        <v>7</v>
      </c>
      <c r="AH32" s="103">
        <v>0</v>
      </c>
      <c r="AI32" s="103">
        <v>0</v>
      </c>
      <c r="AJ32" s="103">
        <f>SUM(AK32:AS32)</f>
        <v>6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6</v>
      </c>
      <c r="AR32" s="103">
        <v>0</v>
      </c>
      <c r="AS32" s="103">
        <v>0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6</v>
      </c>
      <c r="BA32" s="103">
        <v>6</v>
      </c>
      <c r="BB32" s="103">
        <v>0</v>
      </c>
      <c r="BC32" s="103">
        <v>0</v>
      </c>
    </row>
    <row r="33" spans="1:55" s="107" customFormat="1" ht="13.5" customHeight="1">
      <c r="A33" s="105" t="s">
        <v>34</v>
      </c>
      <c r="B33" s="106" t="s">
        <v>304</v>
      </c>
      <c r="C33" s="101" t="s">
        <v>305</v>
      </c>
      <c r="D33" s="103">
        <f>SUM(E33,+H33,+K33)</f>
        <v>10241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10241</v>
      </c>
      <c r="L33" s="103">
        <v>2443</v>
      </c>
      <c r="M33" s="103">
        <v>7798</v>
      </c>
      <c r="N33" s="103">
        <f>SUM(O33,+V33,+AC33)</f>
        <v>10241</v>
      </c>
      <c r="O33" s="103">
        <f>SUM(P33:U33)</f>
        <v>2443</v>
      </c>
      <c r="P33" s="103">
        <v>2443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7798</v>
      </c>
      <c r="W33" s="103">
        <v>7798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34</v>
      </c>
      <c r="AG33" s="103">
        <v>34</v>
      </c>
      <c r="AH33" s="103">
        <v>0</v>
      </c>
      <c r="AI33" s="103">
        <v>0</v>
      </c>
      <c r="AJ33" s="103">
        <f>SUM(AK33:AS33)</f>
        <v>34</v>
      </c>
      <c r="AK33" s="103">
        <v>0</v>
      </c>
      <c r="AL33" s="103">
        <v>0</v>
      </c>
      <c r="AM33" s="103">
        <v>34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29</v>
      </c>
      <c r="BA33" s="103">
        <v>29</v>
      </c>
      <c r="BB33" s="103">
        <v>0</v>
      </c>
      <c r="BC33" s="103">
        <v>0</v>
      </c>
    </row>
    <row r="34" spans="1:55" s="107" customFormat="1" ht="13.5" customHeight="1">
      <c r="A34" s="105" t="s">
        <v>34</v>
      </c>
      <c r="B34" s="106" t="s">
        <v>306</v>
      </c>
      <c r="C34" s="101" t="s">
        <v>307</v>
      </c>
      <c r="D34" s="103">
        <f>SUM(E34,+H34,+K34)</f>
        <v>2292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2292</v>
      </c>
      <c r="L34" s="103">
        <v>1461</v>
      </c>
      <c r="M34" s="103">
        <v>831</v>
      </c>
      <c r="N34" s="103">
        <f>SUM(O34,+V34,+AC34)</f>
        <v>2292</v>
      </c>
      <c r="O34" s="103">
        <f>SUM(P34:U34)</f>
        <v>1461</v>
      </c>
      <c r="P34" s="103">
        <v>1461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831</v>
      </c>
      <c r="W34" s="103">
        <v>831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</v>
      </c>
      <c r="AG34" s="103">
        <v>8</v>
      </c>
      <c r="AH34" s="103">
        <v>0</v>
      </c>
      <c r="AI34" s="103">
        <v>0</v>
      </c>
      <c r="AJ34" s="103">
        <f>SUM(AK34:AS34)</f>
        <v>8</v>
      </c>
      <c r="AK34" s="103">
        <v>0</v>
      </c>
      <c r="AL34" s="103">
        <v>0</v>
      </c>
      <c r="AM34" s="103">
        <v>8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20</v>
      </c>
      <c r="BA34" s="103">
        <v>20</v>
      </c>
      <c r="BB34" s="103">
        <v>0</v>
      </c>
      <c r="BC34" s="103">
        <v>0</v>
      </c>
    </row>
    <row r="35" spans="1:55" s="107" customFormat="1" ht="13.5" customHeight="1">
      <c r="A35" s="105" t="s">
        <v>34</v>
      </c>
      <c r="B35" s="106" t="s">
        <v>308</v>
      </c>
      <c r="C35" s="101" t="s">
        <v>309</v>
      </c>
      <c r="D35" s="103">
        <f>SUM(E35,+H35,+K35)</f>
        <v>1306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1306</v>
      </c>
      <c r="L35" s="103">
        <v>1019</v>
      </c>
      <c r="M35" s="103">
        <v>287</v>
      </c>
      <c r="N35" s="103">
        <f>SUM(O35,+V35,+AC35)</f>
        <v>1306</v>
      </c>
      <c r="O35" s="103">
        <f>SUM(P35:U35)</f>
        <v>1019</v>
      </c>
      <c r="P35" s="103">
        <v>1019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287</v>
      </c>
      <c r="W35" s="103">
        <v>287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479</v>
      </c>
      <c r="AG35" s="103">
        <v>479</v>
      </c>
      <c r="AH35" s="103">
        <v>0</v>
      </c>
      <c r="AI35" s="103">
        <v>0</v>
      </c>
      <c r="AJ35" s="103">
        <f>SUM(AK35:AS35)</f>
        <v>479</v>
      </c>
      <c r="AK35" s="103">
        <v>0</v>
      </c>
      <c r="AL35" s="103">
        <v>0</v>
      </c>
      <c r="AM35" s="103">
        <v>3</v>
      </c>
      <c r="AN35" s="103">
        <v>0</v>
      </c>
      <c r="AO35" s="103">
        <v>0</v>
      </c>
      <c r="AP35" s="103">
        <v>476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34</v>
      </c>
      <c r="B36" s="106" t="s">
        <v>310</v>
      </c>
      <c r="C36" s="101" t="s">
        <v>311</v>
      </c>
      <c r="D36" s="103">
        <f>SUM(E36,+H36,+K36)</f>
        <v>937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937</v>
      </c>
      <c r="L36" s="103">
        <v>811</v>
      </c>
      <c r="M36" s="103">
        <v>126</v>
      </c>
      <c r="N36" s="103">
        <f>SUM(O36,+V36,+AC36)</f>
        <v>937</v>
      </c>
      <c r="O36" s="103">
        <f>SUM(P36:U36)</f>
        <v>811</v>
      </c>
      <c r="P36" s="103">
        <v>811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126</v>
      </c>
      <c r="W36" s="103">
        <v>126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</v>
      </c>
      <c r="AG36" s="103">
        <v>3</v>
      </c>
      <c r="AH36" s="103">
        <v>0</v>
      </c>
      <c r="AI36" s="103">
        <v>0</v>
      </c>
      <c r="AJ36" s="103">
        <f>SUM(AK36:AS36)</f>
        <v>3</v>
      </c>
      <c r="AK36" s="103">
        <v>3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3</v>
      </c>
      <c r="AU36" s="103">
        <v>3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3</v>
      </c>
      <c r="BA36" s="103">
        <v>3</v>
      </c>
      <c r="BB36" s="103">
        <v>0</v>
      </c>
      <c r="BC36" s="103">
        <v>0</v>
      </c>
    </row>
    <row r="37" spans="1:55" s="107" customFormat="1" ht="13.5" customHeight="1">
      <c r="A37" s="105" t="s">
        <v>34</v>
      </c>
      <c r="B37" s="106" t="s">
        <v>312</v>
      </c>
      <c r="C37" s="101" t="s">
        <v>313</v>
      </c>
      <c r="D37" s="103">
        <f>SUM(E37,+H37,+K37)</f>
        <v>1950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1950</v>
      </c>
      <c r="L37" s="103">
        <v>1776</v>
      </c>
      <c r="M37" s="103">
        <v>174</v>
      </c>
      <c r="N37" s="103">
        <f>SUM(O37,+V37,+AC37)</f>
        <v>1950</v>
      </c>
      <c r="O37" s="103">
        <f>SUM(P37:U37)</f>
        <v>1776</v>
      </c>
      <c r="P37" s="103">
        <v>1776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174</v>
      </c>
      <c r="W37" s="103">
        <v>174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34</v>
      </c>
      <c r="B38" s="106" t="s">
        <v>314</v>
      </c>
      <c r="C38" s="101" t="s">
        <v>315</v>
      </c>
      <c r="D38" s="103">
        <f>SUM(E38,+H38,+K38)</f>
        <v>345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345</v>
      </c>
      <c r="L38" s="103">
        <v>305</v>
      </c>
      <c r="M38" s="103">
        <v>40</v>
      </c>
      <c r="N38" s="103">
        <f>SUM(O38,+V38,+AC38)</f>
        <v>345</v>
      </c>
      <c r="O38" s="103">
        <f>SUM(P38:U38)</f>
        <v>305</v>
      </c>
      <c r="P38" s="103">
        <v>305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40</v>
      </c>
      <c r="W38" s="103">
        <v>40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16</v>
      </c>
      <c r="AG38" s="103">
        <v>16</v>
      </c>
      <c r="AH38" s="103">
        <v>0</v>
      </c>
      <c r="AI38" s="103">
        <v>0</v>
      </c>
      <c r="AJ38" s="103">
        <f>SUM(AK38:AS38)</f>
        <v>16</v>
      </c>
      <c r="AK38" s="103">
        <v>0</v>
      </c>
      <c r="AL38" s="103">
        <v>0</v>
      </c>
      <c r="AM38" s="103">
        <v>0</v>
      </c>
      <c r="AN38" s="103">
        <v>16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34</v>
      </c>
      <c r="B39" s="106" t="s">
        <v>316</v>
      </c>
      <c r="C39" s="101" t="s">
        <v>317</v>
      </c>
      <c r="D39" s="103">
        <f>SUM(E39,+H39,+K39)</f>
        <v>2903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2903</v>
      </c>
      <c r="L39" s="103">
        <v>2289</v>
      </c>
      <c r="M39" s="103">
        <v>614</v>
      </c>
      <c r="N39" s="103">
        <f>SUM(O39,+V39,+AC39)</f>
        <v>2903</v>
      </c>
      <c r="O39" s="103">
        <f>SUM(P39:U39)</f>
        <v>2289</v>
      </c>
      <c r="P39" s="103">
        <v>2289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614</v>
      </c>
      <c r="W39" s="103">
        <v>614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8</v>
      </c>
      <c r="AG39" s="103">
        <v>8</v>
      </c>
      <c r="AH39" s="103">
        <v>0</v>
      </c>
      <c r="AI39" s="103">
        <v>0</v>
      </c>
      <c r="AJ39" s="103">
        <f>SUM(AK39:AS39)</f>
        <v>419</v>
      </c>
      <c r="AK39" s="103">
        <v>419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8</v>
      </c>
      <c r="AU39" s="103">
        <v>8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34</v>
      </c>
      <c r="B40" s="106" t="s">
        <v>318</v>
      </c>
      <c r="C40" s="101" t="s">
        <v>319</v>
      </c>
      <c r="D40" s="103">
        <f>SUM(E40,+H40,+K40)</f>
        <v>1725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1725</v>
      </c>
      <c r="L40" s="103">
        <v>1363</v>
      </c>
      <c r="M40" s="103">
        <v>362</v>
      </c>
      <c r="N40" s="103">
        <f>SUM(O40,+V40,+AC40)</f>
        <v>1725</v>
      </c>
      <c r="O40" s="103">
        <f>SUM(P40:U40)</f>
        <v>1363</v>
      </c>
      <c r="P40" s="103">
        <v>1363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362</v>
      </c>
      <c r="W40" s="103">
        <v>362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</v>
      </c>
      <c r="AG40" s="103">
        <v>5</v>
      </c>
      <c r="AH40" s="103">
        <v>0</v>
      </c>
      <c r="AI40" s="103">
        <v>0</v>
      </c>
      <c r="AJ40" s="103">
        <f>SUM(AK40:AS40)</f>
        <v>249</v>
      </c>
      <c r="AK40" s="103">
        <v>249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5</v>
      </c>
      <c r="AU40" s="103">
        <v>5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34</v>
      </c>
      <c r="B41" s="106" t="s">
        <v>320</v>
      </c>
      <c r="C41" s="101" t="s">
        <v>321</v>
      </c>
      <c r="D41" s="103">
        <f>SUM(E41,+H41,+K41)</f>
        <v>1880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1880</v>
      </c>
      <c r="L41" s="103">
        <v>1534</v>
      </c>
      <c r="M41" s="103">
        <v>346</v>
      </c>
      <c r="N41" s="103">
        <f>SUM(O41,+V41,+AC41)</f>
        <v>1880</v>
      </c>
      <c r="O41" s="103">
        <f>SUM(P41:U41)</f>
        <v>1534</v>
      </c>
      <c r="P41" s="103">
        <v>1534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346</v>
      </c>
      <c r="W41" s="103">
        <v>346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88</v>
      </c>
      <c r="AG41" s="103">
        <v>88</v>
      </c>
      <c r="AH41" s="103">
        <v>0</v>
      </c>
      <c r="AI41" s="103">
        <v>0</v>
      </c>
      <c r="AJ41" s="103">
        <f>SUM(AK41:AS41)</f>
        <v>88</v>
      </c>
      <c r="AK41" s="103">
        <v>0</v>
      </c>
      <c r="AL41" s="103">
        <v>0</v>
      </c>
      <c r="AM41" s="103">
        <v>0</v>
      </c>
      <c r="AN41" s="103">
        <v>88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34</v>
      </c>
      <c r="B42" s="106" t="s">
        <v>322</v>
      </c>
      <c r="C42" s="101" t="s">
        <v>323</v>
      </c>
      <c r="D42" s="103">
        <f>SUM(E42,+H42,+K42)</f>
        <v>7066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7066</v>
      </c>
      <c r="L42" s="103">
        <v>4358</v>
      </c>
      <c r="M42" s="103">
        <v>2708</v>
      </c>
      <c r="N42" s="103">
        <f>SUM(O42,+V42,+AC42)</f>
        <v>7066</v>
      </c>
      <c r="O42" s="103">
        <f>SUM(P42:U42)</f>
        <v>4358</v>
      </c>
      <c r="P42" s="103">
        <v>4358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2708</v>
      </c>
      <c r="W42" s="103">
        <v>2708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340</v>
      </c>
      <c r="AG42" s="103">
        <v>340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340</v>
      </c>
      <c r="AU42" s="103">
        <v>0</v>
      </c>
      <c r="AV42" s="103">
        <v>340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34</v>
      </c>
      <c r="B43" s="106" t="s">
        <v>324</v>
      </c>
      <c r="C43" s="101" t="s">
        <v>325</v>
      </c>
      <c r="D43" s="103">
        <f>SUM(E43,+H43,+K43)</f>
        <v>3087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3087</v>
      </c>
      <c r="L43" s="103">
        <v>2003</v>
      </c>
      <c r="M43" s="103">
        <v>1084</v>
      </c>
      <c r="N43" s="103">
        <f>SUM(O43,+V43,+AC43)</f>
        <v>3087</v>
      </c>
      <c r="O43" s="103">
        <f>SUM(P43:U43)</f>
        <v>2003</v>
      </c>
      <c r="P43" s="103">
        <v>2003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1084</v>
      </c>
      <c r="W43" s="103">
        <v>1084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177</v>
      </c>
      <c r="AG43" s="103">
        <v>177</v>
      </c>
      <c r="AH43" s="103">
        <v>0</v>
      </c>
      <c r="AI43" s="103">
        <v>0</v>
      </c>
      <c r="AJ43" s="103">
        <f>SUM(AK43:AS43)</f>
        <v>177</v>
      </c>
      <c r="AK43" s="103">
        <v>0</v>
      </c>
      <c r="AL43" s="103">
        <v>0</v>
      </c>
      <c r="AM43" s="103">
        <v>4</v>
      </c>
      <c r="AN43" s="103">
        <v>0</v>
      </c>
      <c r="AO43" s="103">
        <v>0</v>
      </c>
      <c r="AP43" s="103">
        <v>0</v>
      </c>
      <c r="AQ43" s="103">
        <v>150</v>
      </c>
      <c r="AR43" s="103">
        <v>0</v>
      </c>
      <c r="AS43" s="103">
        <v>23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34</v>
      </c>
      <c r="B44" s="106" t="s">
        <v>326</v>
      </c>
      <c r="C44" s="101" t="s">
        <v>327</v>
      </c>
      <c r="D44" s="103">
        <f>SUM(E44,+H44,+K44)</f>
        <v>1985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1985</v>
      </c>
      <c r="L44" s="103">
        <v>1477</v>
      </c>
      <c r="M44" s="103">
        <v>508</v>
      </c>
      <c r="N44" s="103">
        <f>SUM(O44,+V44,+AC44)</f>
        <v>1985</v>
      </c>
      <c r="O44" s="103">
        <f>SUM(P44:U44)</f>
        <v>1477</v>
      </c>
      <c r="P44" s="103">
        <v>1477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508</v>
      </c>
      <c r="W44" s="103">
        <v>508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90</v>
      </c>
      <c r="AK44" s="103">
        <v>0</v>
      </c>
      <c r="AL44" s="103">
        <v>90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34</v>
      </c>
      <c r="B45" s="106" t="s">
        <v>328</v>
      </c>
      <c r="C45" s="101" t="s">
        <v>329</v>
      </c>
      <c r="D45" s="103">
        <f>SUM(E45,+H45,+K45)</f>
        <v>627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627</v>
      </c>
      <c r="L45" s="103">
        <v>361</v>
      </c>
      <c r="M45" s="103">
        <v>266</v>
      </c>
      <c r="N45" s="103">
        <f>SUM(O45,+V45,+AC45)</f>
        <v>628</v>
      </c>
      <c r="O45" s="103">
        <f>SUM(P45:U45)</f>
        <v>361</v>
      </c>
      <c r="P45" s="103">
        <v>361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266</v>
      </c>
      <c r="W45" s="103">
        <v>266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1</v>
      </c>
      <c r="AD45" s="103">
        <v>1</v>
      </c>
      <c r="AE45" s="103">
        <v>0</v>
      </c>
      <c r="AF45" s="103">
        <f>SUM(AG45:AI45)</f>
        <v>36</v>
      </c>
      <c r="AG45" s="103">
        <v>36</v>
      </c>
      <c r="AH45" s="103">
        <v>0</v>
      </c>
      <c r="AI45" s="103">
        <v>0</v>
      </c>
      <c r="AJ45" s="103">
        <f>SUM(AK45:AS45)</f>
        <v>36</v>
      </c>
      <c r="AK45" s="103">
        <v>0</v>
      </c>
      <c r="AL45" s="103">
        <v>0</v>
      </c>
      <c r="AM45" s="103">
        <v>1</v>
      </c>
      <c r="AN45" s="103">
        <v>0</v>
      </c>
      <c r="AO45" s="103">
        <v>0</v>
      </c>
      <c r="AP45" s="103">
        <v>0</v>
      </c>
      <c r="AQ45" s="103">
        <v>30</v>
      </c>
      <c r="AR45" s="103">
        <v>0</v>
      </c>
      <c r="AS45" s="103">
        <v>5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34</v>
      </c>
      <c r="B46" s="106" t="s">
        <v>330</v>
      </c>
      <c r="C46" s="101" t="s">
        <v>331</v>
      </c>
      <c r="D46" s="103">
        <f>SUM(E46,+H46,+K46)</f>
        <v>676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676</v>
      </c>
      <c r="L46" s="103">
        <v>527</v>
      </c>
      <c r="M46" s="103">
        <v>149</v>
      </c>
      <c r="N46" s="103">
        <f>SUM(O46,+V46,+AC46)</f>
        <v>676</v>
      </c>
      <c r="O46" s="103">
        <f>SUM(P46:U46)</f>
        <v>527</v>
      </c>
      <c r="P46" s="103">
        <v>527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149</v>
      </c>
      <c r="W46" s="103">
        <v>149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39</v>
      </c>
      <c r="AG46" s="103">
        <v>39</v>
      </c>
      <c r="AH46" s="103">
        <v>0</v>
      </c>
      <c r="AI46" s="103">
        <v>0</v>
      </c>
      <c r="AJ46" s="103">
        <f>SUM(AK46:AS46)</f>
        <v>39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33</v>
      </c>
      <c r="AR46" s="103">
        <v>0</v>
      </c>
      <c r="AS46" s="103">
        <v>5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34</v>
      </c>
      <c r="B47" s="106" t="s">
        <v>332</v>
      </c>
      <c r="C47" s="101" t="s">
        <v>333</v>
      </c>
      <c r="D47" s="103">
        <f>SUM(E47,+H47,+K47)</f>
        <v>4366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4366</v>
      </c>
      <c r="L47" s="103">
        <v>1954</v>
      </c>
      <c r="M47" s="103">
        <v>2412</v>
      </c>
      <c r="N47" s="103">
        <f>SUM(O47,+V47,+AC47)</f>
        <v>4366</v>
      </c>
      <c r="O47" s="103">
        <f>SUM(P47:U47)</f>
        <v>1954</v>
      </c>
      <c r="P47" s="103">
        <v>1954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2412</v>
      </c>
      <c r="W47" s="103">
        <v>2412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270</v>
      </c>
      <c r="AG47" s="103">
        <v>270</v>
      </c>
      <c r="AH47" s="103">
        <v>0</v>
      </c>
      <c r="AI47" s="103">
        <v>0</v>
      </c>
      <c r="AJ47" s="103">
        <f>SUM(AK47:AS47)</f>
        <v>270</v>
      </c>
      <c r="AK47" s="103">
        <v>270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270</v>
      </c>
      <c r="AU47" s="103">
        <v>270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34</v>
      </c>
      <c r="B48" s="106" t="s">
        <v>334</v>
      </c>
      <c r="C48" s="101" t="s">
        <v>335</v>
      </c>
      <c r="D48" s="103">
        <f>SUM(E48,+H48,+K48)</f>
        <v>2959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2959</v>
      </c>
      <c r="L48" s="103">
        <v>839</v>
      </c>
      <c r="M48" s="103">
        <v>2120</v>
      </c>
      <c r="N48" s="103">
        <f>SUM(O48,+V48,+AC48)</f>
        <v>2959</v>
      </c>
      <c r="O48" s="103">
        <f>SUM(P48:U48)</f>
        <v>839</v>
      </c>
      <c r="P48" s="103">
        <v>839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2120</v>
      </c>
      <c r="W48" s="103">
        <v>2120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183</v>
      </c>
      <c r="AG48" s="103">
        <v>183</v>
      </c>
      <c r="AH48" s="103">
        <v>0</v>
      </c>
      <c r="AI48" s="103">
        <v>0</v>
      </c>
      <c r="AJ48" s="103">
        <f>SUM(AK48:AS48)</f>
        <v>183</v>
      </c>
      <c r="AK48" s="103">
        <v>0</v>
      </c>
      <c r="AL48" s="103">
        <v>0</v>
      </c>
      <c r="AM48" s="103">
        <v>0</v>
      </c>
      <c r="AN48" s="103">
        <v>183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34</v>
      </c>
      <c r="B49" s="106" t="s">
        <v>336</v>
      </c>
      <c r="C49" s="101" t="s">
        <v>337</v>
      </c>
      <c r="D49" s="103">
        <f>SUM(E49,+H49,+K49)</f>
        <v>1668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1668</v>
      </c>
      <c r="L49" s="103">
        <v>381</v>
      </c>
      <c r="M49" s="103">
        <v>1287</v>
      </c>
      <c r="N49" s="103">
        <f>SUM(O49,+V49,+AC49)</f>
        <v>1708</v>
      </c>
      <c r="O49" s="103">
        <f>SUM(P49:U49)</f>
        <v>381</v>
      </c>
      <c r="P49" s="103">
        <v>381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1287</v>
      </c>
      <c r="W49" s="103">
        <v>1287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40</v>
      </c>
      <c r="AD49" s="103">
        <v>40</v>
      </c>
      <c r="AE49" s="103">
        <v>0</v>
      </c>
      <c r="AF49" s="103">
        <f>SUM(AG49:AI49)</f>
        <v>80</v>
      </c>
      <c r="AG49" s="103">
        <v>80</v>
      </c>
      <c r="AH49" s="103">
        <v>0</v>
      </c>
      <c r="AI49" s="103">
        <v>0</v>
      </c>
      <c r="AJ49" s="103">
        <f>SUM(AK49:AS49)</f>
        <v>80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80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34</v>
      </c>
      <c r="B50" s="106" t="s">
        <v>338</v>
      </c>
      <c r="C50" s="101" t="s">
        <v>339</v>
      </c>
      <c r="D50" s="103">
        <f>SUM(E50,+H50,+K50)</f>
        <v>1997</v>
      </c>
      <c r="E50" s="103">
        <f>SUM(F50:G50)</f>
        <v>0</v>
      </c>
      <c r="F50" s="103">
        <v>0</v>
      </c>
      <c r="G50" s="103">
        <v>0</v>
      </c>
      <c r="H50" s="103">
        <f>SUM(I50:J50)</f>
        <v>706</v>
      </c>
      <c r="I50" s="103">
        <v>706</v>
      </c>
      <c r="J50" s="103">
        <v>0</v>
      </c>
      <c r="K50" s="103">
        <f>SUM(L50:M50)</f>
        <v>1291</v>
      </c>
      <c r="L50" s="103">
        <v>0</v>
      </c>
      <c r="M50" s="103">
        <v>1291</v>
      </c>
      <c r="N50" s="103">
        <f>SUM(O50,+V50,+AC50)</f>
        <v>1997</v>
      </c>
      <c r="O50" s="103">
        <f>SUM(P50:U50)</f>
        <v>706</v>
      </c>
      <c r="P50" s="103">
        <v>706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1291</v>
      </c>
      <c r="W50" s="103">
        <v>1291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208</v>
      </c>
      <c r="AG50" s="103">
        <v>208</v>
      </c>
      <c r="AH50" s="103">
        <v>0</v>
      </c>
      <c r="AI50" s="103">
        <v>0</v>
      </c>
      <c r="AJ50" s="103">
        <f>SUM(AK50:AS50)</f>
        <v>208</v>
      </c>
      <c r="AK50" s="103">
        <v>0</v>
      </c>
      <c r="AL50" s="103">
        <v>0</v>
      </c>
      <c r="AM50" s="103">
        <v>208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23</v>
      </c>
      <c r="BA50" s="103">
        <v>23</v>
      </c>
      <c r="BB50" s="103">
        <v>0</v>
      </c>
      <c r="BC50" s="103">
        <v>0</v>
      </c>
    </row>
    <row r="51" spans="1:55" s="107" customFormat="1" ht="13.5" customHeight="1">
      <c r="A51" s="105" t="s">
        <v>34</v>
      </c>
      <c r="B51" s="106" t="s">
        <v>340</v>
      </c>
      <c r="C51" s="101" t="s">
        <v>341</v>
      </c>
      <c r="D51" s="103">
        <f>SUM(E51,+H51,+K51)</f>
        <v>395</v>
      </c>
      <c r="E51" s="103">
        <f>SUM(F51:G51)</f>
        <v>0</v>
      </c>
      <c r="F51" s="103">
        <v>0</v>
      </c>
      <c r="G51" s="103">
        <v>0</v>
      </c>
      <c r="H51" s="103">
        <f>SUM(I51:J51)</f>
        <v>79</v>
      </c>
      <c r="I51" s="103">
        <v>79</v>
      </c>
      <c r="J51" s="103">
        <v>0</v>
      </c>
      <c r="K51" s="103">
        <f>SUM(L51:M51)</f>
        <v>316</v>
      </c>
      <c r="L51" s="103">
        <v>0</v>
      </c>
      <c r="M51" s="103">
        <v>316</v>
      </c>
      <c r="N51" s="103">
        <f>SUM(O51,+V51,+AC51)</f>
        <v>395</v>
      </c>
      <c r="O51" s="103">
        <f>SUM(P51:U51)</f>
        <v>79</v>
      </c>
      <c r="P51" s="103">
        <v>79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316</v>
      </c>
      <c r="W51" s="103">
        <v>316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41</v>
      </c>
      <c r="AG51" s="103">
        <v>41</v>
      </c>
      <c r="AH51" s="103">
        <v>0</v>
      </c>
      <c r="AI51" s="103">
        <v>0</v>
      </c>
      <c r="AJ51" s="103">
        <f>SUM(AK51:AS51)</f>
        <v>41</v>
      </c>
      <c r="AK51" s="103">
        <v>0</v>
      </c>
      <c r="AL51" s="103">
        <v>0</v>
      </c>
      <c r="AM51" s="103">
        <v>41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4</v>
      </c>
      <c r="BA51" s="103">
        <v>4</v>
      </c>
      <c r="BB51" s="103">
        <v>0</v>
      </c>
      <c r="BC51" s="103">
        <v>0</v>
      </c>
    </row>
    <row r="52" spans="1:55" s="107" customFormat="1" ht="13.5" customHeight="1">
      <c r="A52" s="105" t="s">
        <v>34</v>
      </c>
      <c r="B52" s="106" t="s">
        <v>342</v>
      </c>
      <c r="C52" s="101" t="s">
        <v>343</v>
      </c>
      <c r="D52" s="103">
        <f>SUM(E52,+H52,+K52)</f>
        <v>754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754</v>
      </c>
      <c r="L52" s="103">
        <v>185</v>
      </c>
      <c r="M52" s="103">
        <v>569</v>
      </c>
      <c r="N52" s="103">
        <f>SUM(O52,+V52,+AC52)</f>
        <v>754</v>
      </c>
      <c r="O52" s="103">
        <f>SUM(P52:U52)</f>
        <v>185</v>
      </c>
      <c r="P52" s="103">
        <v>185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569</v>
      </c>
      <c r="W52" s="103">
        <v>569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4</v>
      </c>
      <c r="BA52" s="103">
        <v>4</v>
      </c>
      <c r="BB52" s="103">
        <v>0</v>
      </c>
      <c r="BC52" s="103">
        <v>0</v>
      </c>
    </row>
    <row r="53" spans="1:55" s="107" customFormat="1" ht="13.5" customHeight="1">
      <c r="A53" s="105" t="s">
        <v>34</v>
      </c>
      <c r="B53" s="106" t="s">
        <v>344</v>
      </c>
      <c r="C53" s="101" t="s">
        <v>345</v>
      </c>
      <c r="D53" s="103">
        <f>SUM(E53,+H53,+K53)</f>
        <v>2024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2024</v>
      </c>
      <c r="L53" s="103">
        <v>209</v>
      </c>
      <c r="M53" s="103">
        <v>1815</v>
      </c>
      <c r="N53" s="103">
        <f>SUM(O53,+V53,+AC53)</f>
        <v>2024</v>
      </c>
      <c r="O53" s="103">
        <f>SUM(P53:U53)</f>
        <v>209</v>
      </c>
      <c r="P53" s="103">
        <v>209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1815</v>
      </c>
      <c r="W53" s="103">
        <v>1815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0</v>
      </c>
      <c r="AG53" s="103">
        <v>0</v>
      </c>
      <c r="AH53" s="103">
        <v>0</v>
      </c>
      <c r="AI53" s="103">
        <v>0</v>
      </c>
      <c r="AJ53" s="103">
        <f>SUM(AK53:AS53)</f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34</v>
      </c>
      <c r="B54" s="106" t="s">
        <v>346</v>
      </c>
      <c r="C54" s="101" t="s">
        <v>347</v>
      </c>
      <c r="D54" s="103">
        <f>SUM(E54,+H54,+K54)</f>
        <v>342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342</v>
      </c>
      <c r="L54" s="103">
        <v>91</v>
      </c>
      <c r="M54" s="103">
        <v>251</v>
      </c>
      <c r="N54" s="103">
        <f>SUM(O54,+V54,+AC54)</f>
        <v>342</v>
      </c>
      <c r="O54" s="103">
        <f>SUM(P54:U54)</f>
        <v>91</v>
      </c>
      <c r="P54" s="103">
        <v>91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251</v>
      </c>
      <c r="W54" s="103">
        <v>251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16</v>
      </c>
      <c r="AG54" s="103">
        <v>16</v>
      </c>
      <c r="AH54" s="103">
        <v>0</v>
      </c>
      <c r="AI54" s="103">
        <v>0</v>
      </c>
      <c r="AJ54" s="103">
        <f>SUM(AK54:AS54)</f>
        <v>16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16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16</v>
      </c>
      <c r="BA54" s="103">
        <v>16</v>
      </c>
      <c r="BB54" s="103">
        <v>0</v>
      </c>
      <c r="BC54" s="103">
        <v>0</v>
      </c>
    </row>
    <row r="55" spans="1:55" s="107" customFormat="1" ht="13.5" customHeight="1">
      <c r="A55" s="105" t="s">
        <v>34</v>
      </c>
      <c r="B55" s="106" t="s">
        <v>348</v>
      </c>
      <c r="C55" s="101" t="s">
        <v>349</v>
      </c>
      <c r="D55" s="103">
        <f>SUM(E55,+H55,+K55)</f>
        <v>330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330</v>
      </c>
      <c r="L55" s="103">
        <v>228</v>
      </c>
      <c r="M55" s="103">
        <v>102</v>
      </c>
      <c r="N55" s="103">
        <f>SUM(O55,+V55,+AC55)</f>
        <v>346</v>
      </c>
      <c r="O55" s="103">
        <f>SUM(P55:U55)</f>
        <v>228</v>
      </c>
      <c r="P55" s="103">
        <v>228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102</v>
      </c>
      <c r="W55" s="103">
        <v>102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16</v>
      </c>
      <c r="AD55" s="103">
        <v>16</v>
      </c>
      <c r="AE55" s="103">
        <v>0</v>
      </c>
      <c r="AF55" s="103">
        <f>SUM(AG55:AI55)</f>
        <v>1</v>
      </c>
      <c r="AG55" s="103">
        <v>1</v>
      </c>
      <c r="AH55" s="103">
        <v>0</v>
      </c>
      <c r="AI55" s="103">
        <v>0</v>
      </c>
      <c r="AJ55" s="103">
        <f>SUM(AK55:AS55)</f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</v>
      </c>
      <c r="AU55" s="103">
        <v>1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34</v>
      </c>
      <c r="B56" s="106" t="s">
        <v>350</v>
      </c>
      <c r="C56" s="101" t="s">
        <v>351</v>
      </c>
      <c r="D56" s="103">
        <f>SUM(E56,+H56,+K56)</f>
        <v>902</v>
      </c>
      <c r="E56" s="103">
        <f>SUM(F56:G56)</f>
        <v>0</v>
      </c>
      <c r="F56" s="103">
        <v>0</v>
      </c>
      <c r="G56" s="103">
        <v>0</v>
      </c>
      <c r="H56" s="103">
        <f>SUM(I56:J56)</f>
        <v>902</v>
      </c>
      <c r="I56" s="103">
        <v>369</v>
      </c>
      <c r="J56" s="103">
        <v>533</v>
      </c>
      <c r="K56" s="103">
        <f>SUM(L56:M56)</f>
        <v>0</v>
      </c>
      <c r="L56" s="103">
        <v>0</v>
      </c>
      <c r="M56" s="103">
        <v>0</v>
      </c>
      <c r="N56" s="103">
        <f>SUM(O56,+V56,+AC56)</f>
        <v>932</v>
      </c>
      <c r="O56" s="103">
        <f>SUM(P56:U56)</f>
        <v>369</v>
      </c>
      <c r="P56" s="103">
        <v>369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533</v>
      </c>
      <c r="W56" s="103">
        <v>533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30</v>
      </c>
      <c r="AD56" s="103">
        <v>30</v>
      </c>
      <c r="AE56" s="103">
        <v>0</v>
      </c>
      <c r="AF56" s="103">
        <f>SUM(AG56:AI56)</f>
        <v>6</v>
      </c>
      <c r="AG56" s="103">
        <v>6</v>
      </c>
      <c r="AH56" s="103">
        <v>0</v>
      </c>
      <c r="AI56" s="103">
        <v>0</v>
      </c>
      <c r="AJ56" s="103">
        <f>SUM(AK56:AS56)</f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6</v>
      </c>
      <c r="AU56" s="103">
        <v>6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34</v>
      </c>
      <c r="B57" s="106" t="s">
        <v>352</v>
      </c>
      <c r="C57" s="101" t="s">
        <v>353</v>
      </c>
      <c r="D57" s="103">
        <f>SUM(E57,+H57,+K57)</f>
        <v>865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865</v>
      </c>
      <c r="L57" s="103">
        <v>192</v>
      </c>
      <c r="M57" s="103">
        <v>673</v>
      </c>
      <c r="N57" s="103">
        <f>SUM(O57,+V57,+AC57)</f>
        <v>865</v>
      </c>
      <c r="O57" s="103">
        <f>SUM(P57:U57)</f>
        <v>192</v>
      </c>
      <c r="P57" s="103">
        <v>192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673</v>
      </c>
      <c r="W57" s="103">
        <v>673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53</v>
      </c>
      <c r="AG57" s="103">
        <v>53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53</v>
      </c>
      <c r="AU57" s="103">
        <v>53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34</v>
      </c>
      <c r="B58" s="106" t="s">
        <v>354</v>
      </c>
      <c r="C58" s="101" t="s">
        <v>355</v>
      </c>
      <c r="D58" s="103">
        <f>SUM(E58,+H58,+K58)</f>
        <v>1085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1085</v>
      </c>
      <c r="L58" s="103">
        <v>250</v>
      </c>
      <c r="M58" s="103">
        <v>835</v>
      </c>
      <c r="N58" s="103">
        <f>SUM(O58,+V58,+AC58)</f>
        <v>1098</v>
      </c>
      <c r="O58" s="103">
        <f>SUM(P58:U58)</f>
        <v>250</v>
      </c>
      <c r="P58" s="103">
        <v>250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835</v>
      </c>
      <c r="W58" s="103">
        <v>835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13</v>
      </c>
      <c r="AD58" s="103">
        <v>13</v>
      </c>
      <c r="AE58" s="103">
        <v>0</v>
      </c>
      <c r="AF58" s="103">
        <f>SUM(AG58:AI58)</f>
        <v>7</v>
      </c>
      <c r="AG58" s="103">
        <v>7</v>
      </c>
      <c r="AH58" s="103">
        <v>0</v>
      </c>
      <c r="AI58" s="103">
        <v>0</v>
      </c>
      <c r="AJ58" s="103">
        <f>SUM(AK58:AS58)</f>
        <v>7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7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34</v>
      </c>
      <c r="B59" s="106" t="s">
        <v>356</v>
      </c>
      <c r="C59" s="101" t="s">
        <v>357</v>
      </c>
      <c r="D59" s="103">
        <f>SUM(E59,+H59,+K59)</f>
        <v>576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576</v>
      </c>
      <c r="L59" s="103">
        <v>474</v>
      </c>
      <c r="M59" s="103">
        <v>102</v>
      </c>
      <c r="N59" s="103">
        <f>SUM(O59,+V59,+AC59)</f>
        <v>576</v>
      </c>
      <c r="O59" s="103">
        <f>SUM(P59:U59)</f>
        <v>474</v>
      </c>
      <c r="P59" s="103">
        <v>474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102</v>
      </c>
      <c r="W59" s="103">
        <v>102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36</v>
      </c>
      <c r="AG59" s="103">
        <v>36</v>
      </c>
      <c r="AH59" s="103">
        <v>0</v>
      </c>
      <c r="AI59" s="103">
        <v>0</v>
      </c>
      <c r="AJ59" s="103">
        <f>SUM(AK59:AS59)</f>
        <v>36</v>
      </c>
      <c r="AK59" s="103">
        <v>0</v>
      </c>
      <c r="AL59" s="103">
        <v>0</v>
      </c>
      <c r="AM59" s="103">
        <v>0</v>
      </c>
      <c r="AN59" s="103">
        <v>36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34</v>
      </c>
      <c r="B60" s="106" t="s">
        <v>358</v>
      </c>
      <c r="C60" s="101" t="s">
        <v>359</v>
      </c>
      <c r="D60" s="103">
        <f>SUM(E60,+H60,+K60)</f>
        <v>2135</v>
      </c>
      <c r="E60" s="103">
        <f>SUM(F60:G60)</f>
        <v>1559</v>
      </c>
      <c r="F60" s="103">
        <v>1559</v>
      </c>
      <c r="G60" s="103">
        <v>0</v>
      </c>
      <c r="H60" s="103">
        <f>SUM(I60:J60)</f>
        <v>576</v>
      </c>
      <c r="I60" s="103">
        <v>0</v>
      </c>
      <c r="J60" s="103">
        <v>576</v>
      </c>
      <c r="K60" s="103">
        <f>SUM(L60:M60)</f>
        <v>0</v>
      </c>
      <c r="L60" s="103">
        <v>0</v>
      </c>
      <c r="M60" s="103">
        <v>0</v>
      </c>
      <c r="N60" s="103">
        <f>SUM(O60,+V60,+AC60)</f>
        <v>2135</v>
      </c>
      <c r="O60" s="103">
        <f>SUM(P60:U60)</f>
        <v>1559</v>
      </c>
      <c r="P60" s="103">
        <v>1559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576</v>
      </c>
      <c r="W60" s="103">
        <v>576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121</v>
      </c>
      <c r="AG60" s="103">
        <v>121</v>
      </c>
      <c r="AH60" s="103">
        <v>0</v>
      </c>
      <c r="AI60" s="103">
        <v>0</v>
      </c>
      <c r="AJ60" s="103">
        <f>SUM(AK60:AS60)</f>
        <v>121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121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34</v>
      </c>
      <c r="B61" s="106" t="s">
        <v>360</v>
      </c>
      <c r="C61" s="101" t="s">
        <v>361</v>
      </c>
      <c r="D61" s="103">
        <f>SUM(E61,+H61,+K61)</f>
        <v>3131</v>
      </c>
      <c r="E61" s="103">
        <f>SUM(F61:G61)</f>
        <v>0</v>
      </c>
      <c r="F61" s="103">
        <v>0</v>
      </c>
      <c r="G61" s="103">
        <v>0</v>
      </c>
      <c r="H61" s="103">
        <f>SUM(I61:J61)</f>
        <v>3131</v>
      </c>
      <c r="I61" s="103">
        <v>835</v>
      </c>
      <c r="J61" s="103">
        <v>2296</v>
      </c>
      <c r="K61" s="103">
        <f>SUM(L61:M61)</f>
        <v>0</v>
      </c>
      <c r="L61" s="103">
        <v>0</v>
      </c>
      <c r="M61" s="103">
        <v>0</v>
      </c>
      <c r="N61" s="103">
        <f>SUM(O61,+V61,+AC61)</f>
        <v>3131</v>
      </c>
      <c r="O61" s="103">
        <f>SUM(P61:U61)</f>
        <v>835</v>
      </c>
      <c r="P61" s="103">
        <v>835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2296</v>
      </c>
      <c r="W61" s="103">
        <v>2296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178</v>
      </c>
      <c r="AG61" s="103">
        <v>178</v>
      </c>
      <c r="AH61" s="103">
        <v>0</v>
      </c>
      <c r="AI61" s="103">
        <v>0</v>
      </c>
      <c r="AJ61" s="103">
        <f>SUM(AK61:AS61)</f>
        <v>178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178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34</v>
      </c>
      <c r="B62" s="106" t="s">
        <v>362</v>
      </c>
      <c r="C62" s="101" t="s">
        <v>363</v>
      </c>
      <c r="D62" s="103">
        <f>SUM(E62,+H62,+K62)</f>
        <v>1118</v>
      </c>
      <c r="E62" s="103">
        <f>SUM(F62:G62)</f>
        <v>0</v>
      </c>
      <c r="F62" s="103">
        <v>0</v>
      </c>
      <c r="G62" s="103">
        <v>0</v>
      </c>
      <c r="H62" s="103">
        <f>SUM(I62:J62)</f>
        <v>1118</v>
      </c>
      <c r="I62" s="103">
        <v>407</v>
      </c>
      <c r="J62" s="103">
        <v>711</v>
      </c>
      <c r="K62" s="103">
        <f>SUM(L62:M62)</f>
        <v>0</v>
      </c>
      <c r="L62" s="103">
        <v>0</v>
      </c>
      <c r="M62" s="103">
        <v>0</v>
      </c>
      <c r="N62" s="103">
        <f>SUM(O62,+V62,+AC62)</f>
        <v>1118</v>
      </c>
      <c r="O62" s="103">
        <f>SUM(P62:U62)</f>
        <v>407</v>
      </c>
      <c r="P62" s="103">
        <v>407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711</v>
      </c>
      <c r="W62" s="103">
        <v>711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64</v>
      </c>
      <c r="AG62" s="103">
        <v>64</v>
      </c>
      <c r="AH62" s="103">
        <v>0</v>
      </c>
      <c r="AI62" s="103">
        <v>0</v>
      </c>
      <c r="AJ62" s="103">
        <f>SUM(AK62:AS62)</f>
        <v>64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64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7" customFormat="1" ht="13.5" customHeight="1">
      <c r="A63" s="105" t="s">
        <v>34</v>
      </c>
      <c r="B63" s="106" t="s">
        <v>364</v>
      </c>
      <c r="C63" s="101" t="s">
        <v>365</v>
      </c>
      <c r="D63" s="103">
        <f>SUM(E63,+H63,+K63)</f>
        <v>623</v>
      </c>
      <c r="E63" s="103">
        <f>SUM(F63:G63)</f>
        <v>0</v>
      </c>
      <c r="F63" s="103">
        <v>0</v>
      </c>
      <c r="G63" s="103">
        <v>0</v>
      </c>
      <c r="H63" s="103">
        <f>SUM(I63:J63)</f>
        <v>623</v>
      </c>
      <c r="I63" s="103">
        <v>207</v>
      </c>
      <c r="J63" s="103">
        <v>416</v>
      </c>
      <c r="K63" s="103">
        <f>SUM(L63:M63)</f>
        <v>0</v>
      </c>
      <c r="L63" s="103">
        <v>0</v>
      </c>
      <c r="M63" s="103">
        <v>0</v>
      </c>
      <c r="N63" s="103">
        <f>SUM(O63,+V63,+AC63)</f>
        <v>623</v>
      </c>
      <c r="O63" s="103">
        <f>SUM(P63:U63)</f>
        <v>207</v>
      </c>
      <c r="P63" s="103">
        <v>207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416</v>
      </c>
      <c r="W63" s="103">
        <v>416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35</v>
      </c>
      <c r="AG63" s="103">
        <v>35</v>
      </c>
      <c r="AH63" s="103">
        <v>0</v>
      </c>
      <c r="AI63" s="103">
        <v>0</v>
      </c>
      <c r="AJ63" s="103">
        <f>SUM(AK63:AS63)</f>
        <v>35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35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7" customFormat="1" ht="13.5" customHeight="1">
      <c r="A64" s="105" t="s">
        <v>34</v>
      </c>
      <c r="B64" s="106" t="s">
        <v>366</v>
      </c>
      <c r="C64" s="101" t="s">
        <v>367</v>
      </c>
      <c r="D64" s="103">
        <f>SUM(E64,+H64,+K64)</f>
        <v>1692</v>
      </c>
      <c r="E64" s="103">
        <f>SUM(F64:G64)</f>
        <v>0</v>
      </c>
      <c r="F64" s="103">
        <v>0</v>
      </c>
      <c r="G64" s="103">
        <v>0</v>
      </c>
      <c r="H64" s="103">
        <f>SUM(I64:J64)</f>
        <v>1692</v>
      </c>
      <c r="I64" s="103">
        <v>494</v>
      </c>
      <c r="J64" s="103">
        <v>1198</v>
      </c>
      <c r="K64" s="103">
        <f>SUM(L64:M64)</f>
        <v>0</v>
      </c>
      <c r="L64" s="103">
        <v>0</v>
      </c>
      <c r="M64" s="103">
        <v>0</v>
      </c>
      <c r="N64" s="103">
        <f>SUM(O64,+V64,+AC64)</f>
        <v>1692</v>
      </c>
      <c r="O64" s="103">
        <f>SUM(P64:U64)</f>
        <v>494</v>
      </c>
      <c r="P64" s="103">
        <v>494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1198</v>
      </c>
      <c r="W64" s="103">
        <v>1198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96</v>
      </c>
      <c r="AG64" s="103">
        <v>96</v>
      </c>
      <c r="AH64" s="103">
        <v>0</v>
      </c>
      <c r="AI64" s="103">
        <v>0</v>
      </c>
      <c r="AJ64" s="103">
        <f>SUM(AK64:AS64)</f>
        <v>96</v>
      </c>
      <c r="AK64" s="103">
        <v>0</v>
      </c>
      <c r="AL64" s="103">
        <v>0</v>
      </c>
      <c r="AM64" s="103">
        <v>0</v>
      </c>
      <c r="AN64" s="103">
        <v>96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34</v>
      </c>
      <c r="B65" s="106" t="s">
        <v>368</v>
      </c>
      <c r="C65" s="101" t="s">
        <v>369</v>
      </c>
      <c r="D65" s="103">
        <f>SUM(E65,+H65,+K65)</f>
        <v>4620</v>
      </c>
      <c r="E65" s="103">
        <f>SUM(F65:G65)</f>
        <v>0</v>
      </c>
      <c r="F65" s="103">
        <v>0</v>
      </c>
      <c r="G65" s="103">
        <v>0</v>
      </c>
      <c r="H65" s="103">
        <f>SUM(I65:J65)</f>
        <v>4620</v>
      </c>
      <c r="I65" s="103">
        <v>2027</v>
      </c>
      <c r="J65" s="103">
        <v>2593</v>
      </c>
      <c r="K65" s="103">
        <f>SUM(L65:M65)</f>
        <v>0</v>
      </c>
      <c r="L65" s="103">
        <v>0</v>
      </c>
      <c r="M65" s="103">
        <v>0</v>
      </c>
      <c r="N65" s="103">
        <f>SUM(O65,+V65,+AC65)</f>
        <v>4622</v>
      </c>
      <c r="O65" s="103">
        <f>SUM(P65:U65)</f>
        <v>2027</v>
      </c>
      <c r="P65" s="103">
        <v>2027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2593</v>
      </c>
      <c r="W65" s="103">
        <v>2593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2</v>
      </c>
      <c r="AD65" s="103">
        <v>2</v>
      </c>
      <c r="AE65" s="103">
        <v>0</v>
      </c>
      <c r="AF65" s="103">
        <f>SUM(AG65:AI65)</f>
        <v>263</v>
      </c>
      <c r="AG65" s="103">
        <v>263</v>
      </c>
      <c r="AH65" s="103">
        <v>0</v>
      </c>
      <c r="AI65" s="103">
        <v>0</v>
      </c>
      <c r="AJ65" s="103">
        <f>SUM(AK65:AS65)</f>
        <v>263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263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7" customFormat="1" ht="13.5" customHeight="1">
      <c r="A66" s="105" t="s">
        <v>34</v>
      </c>
      <c r="B66" s="106" t="s">
        <v>370</v>
      </c>
      <c r="C66" s="101" t="s">
        <v>371</v>
      </c>
      <c r="D66" s="103">
        <f>SUM(E66,+H66,+K66)</f>
        <v>668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668</v>
      </c>
      <c r="L66" s="103">
        <v>326</v>
      </c>
      <c r="M66" s="103">
        <v>342</v>
      </c>
      <c r="N66" s="103">
        <f>SUM(O66,+V66,+AC66)</f>
        <v>668</v>
      </c>
      <c r="O66" s="103">
        <f>SUM(P66:U66)</f>
        <v>326</v>
      </c>
      <c r="P66" s="103">
        <v>326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342</v>
      </c>
      <c r="W66" s="103">
        <v>342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7" customFormat="1" ht="13.5" customHeight="1">
      <c r="A67" s="105" t="s">
        <v>34</v>
      </c>
      <c r="B67" s="106" t="s">
        <v>372</v>
      </c>
      <c r="C67" s="101" t="s">
        <v>373</v>
      </c>
      <c r="D67" s="103">
        <f>SUM(E67,+H67,+K67)</f>
        <v>525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525</v>
      </c>
      <c r="L67" s="103">
        <v>187</v>
      </c>
      <c r="M67" s="103">
        <v>338</v>
      </c>
      <c r="N67" s="103">
        <f>SUM(O67,+V67,+AC67)</f>
        <v>525</v>
      </c>
      <c r="O67" s="103">
        <f>SUM(P67:U67)</f>
        <v>187</v>
      </c>
      <c r="P67" s="103">
        <v>187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338</v>
      </c>
      <c r="W67" s="103">
        <v>338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29</v>
      </c>
      <c r="AG67" s="103">
        <v>29</v>
      </c>
      <c r="AH67" s="103">
        <v>0</v>
      </c>
      <c r="AI67" s="103">
        <v>0</v>
      </c>
      <c r="AJ67" s="103">
        <f>SUM(AK67:AS67)</f>
        <v>29</v>
      </c>
      <c r="AK67" s="103">
        <v>0</v>
      </c>
      <c r="AL67" s="103">
        <v>0</v>
      </c>
      <c r="AM67" s="103">
        <v>29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2</v>
      </c>
      <c r="AU67" s="103">
        <v>0</v>
      </c>
      <c r="AV67" s="103">
        <v>0</v>
      </c>
      <c r="AW67" s="103">
        <v>2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7" customFormat="1" ht="13.5" customHeight="1">
      <c r="A68" s="105" t="s">
        <v>34</v>
      </c>
      <c r="B68" s="106" t="s">
        <v>374</v>
      </c>
      <c r="C68" s="101" t="s">
        <v>375</v>
      </c>
      <c r="D68" s="103">
        <f>SUM(E68,+H68,+K68)</f>
        <v>630</v>
      </c>
      <c r="E68" s="103">
        <f>SUM(F68:G68)</f>
        <v>0</v>
      </c>
      <c r="F68" s="103">
        <v>0</v>
      </c>
      <c r="G68" s="103">
        <v>0</v>
      </c>
      <c r="H68" s="103">
        <f>SUM(I68:J68)</f>
        <v>0</v>
      </c>
      <c r="I68" s="103">
        <v>0</v>
      </c>
      <c r="J68" s="103">
        <v>0</v>
      </c>
      <c r="K68" s="103">
        <f>SUM(L68:M68)</f>
        <v>630</v>
      </c>
      <c r="L68" s="103">
        <v>437</v>
      </c>
      <c r="M68" s="103">
        <v>193</v>
      </c>
      <c r="N68" s="103">
        <f>SUM(O68,+V68,+AC68)</f>
        <v>630</v>
      </c>
      <c r="O68" s="103">
        <f>SUM(P68:U68)</f>
        <v>437</v>
      </c>
      <c r="P68" s="103">
        <v>437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193</v>
      </c>
      <c r="W68" s="103">
        <v>193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7" customFormat="1" ht="13.5" customHeight="1">
      <c r="A69" s="105" t="s">
        <v>34</v>
      </c>
      <c r="B69" s="106" t="s">
        <v>376</v>
      </c>
      <c r="C69" s="101" t="s">
        <v>377</v>
      </c>
      <c r="D69" s="103">
        <f>SUM(E69,+H69,+K69)</f>
        <v>156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156</v>
      </c>
      <c r="L69" s="103">
        <v>131</v>
      </c>
      <c r="M69" s="103">
        <v>25</v>
      </c>
      <c r="N69" s="103">
        <f>SUM(O69,+V69,+AC69)</f>
        <v>156</v>
      </c>
      <c r="O69" s="103">
        <f>SUM(P69:U69)</f>
        <v>131</v>
      </c>
      <c r="P69" s="103">
        <v>131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25</v>
      </c>
      <c r="W69" s="103">
        <v>25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7" customFormat="1" ht="13.5" customHeight="1">
      <c r="A70" s="105" t="s">
        <v>34</v>
      </c>
      <c r="B70" s="106" t="s">
        <v>378</v>
      </c>
      <c r="C70" s="101" t="s">
        <v>379</v>
      </c>
      <c r="D70" s="103">
        <f>SUM(E70,+H70,+K70)</f>
        <v>1851</v>
      </c>
      <c r="E70" s="103">
        <f>SUM(F70:G70)</f>
        <v>0</v>
      </c>
      <c r="F70" s="103">
        <v>0</v>
      </c>
      <c r="G70" s="103">
        <v>0</v>
      </c>
      <c r="H70" s="103">
        <f>SUM(I70:J70)</f>
        <v>0</v>
      </c>
      <c r="I70" s="103">
        <v>0</v>
      </c>
      <c r="J70" s="103">
        <v>0</v>
      </c>
      <c r="K70" s="103">
        <f>SUM(L70:M70)</f>
        <v>1851</v>
      </c>
      <c r="L70" s="103">
        <v>603</v>
      </c>
      <c r="M70" s="103">
        <v>1248</v>
      </c>
      <c r="N70" s="103">
        <f>SUM(O70,+V70,+AC70)</f>
        <v>1851</v>
      </c>
      <c r="O70" s="103">
        <f>SUM(P70:U70)</f>
        <v>603</v>
      </c>
      <c r="P70" s="103">
        <v>603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1248</v>
      </c>
      <c r="W70" s="103">
        <v>1248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123</v>
      </c>
      <c r="AG70" s="103">
        <v>123</v>
      </c>
      <c r="AH70" s="103">
        <v>0</v>
      </c>
      <c r="AI70" s="103">
        <v>0</v>
      </c>
      <c r="AJ70" s="103">
        <f>SUM(AK70:AS70)</f>
        <v>123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123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7" customFormat="1" ht="13.5" customHeight="1">
      <c r="A71" s="105" t="s">
        <v>34</v>
      </c>
      <c r="B71" s="106" t="s">
        <v>380</v>
      </c>
      <c r="C71" s="101" t="s">
        <v>381</v>
      </c>
      <c r="D71" s="103">
        <f>SUM(E71,+H71,+K71)</f>
        <v>919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919</v>
      </c>
      <c r="L71" s="103">
        <v>632</v>
      </c>
      <c r="M71" s="103">
        <v>287</v>
      </c>
      <c r="N71" s="103">
        <f>SUM(O71,+V71,+AC71)</f>
        <v>919</v>
      </c>
      <c r="O71" s="103">
        <f>SUM(P71:U71)</f>
        <v>632</v>
      </c>
      <c r="P71" s="103">
        <v>632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287</v>
      </c>
      <c r="W71" s="103">
        <v>287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4</v>
      </c>
      <c r="AG71" s="103">
        <v>4</v>
      </c>
      <c r="AH71" s="103">
        <v>0</v>
      </c>
      <c r="AI71" s="103">
        <v>0</v>
      </c>
      <c r="AJ71" s="103">
        <f>SUM(AK71:AS71)</f>
        <v>51</v>
      </c>
      <c r="AK71" s="103">
        <v>51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f>SUM(AU71:AY71)</f>
        <v>4</v>
      </c>
      <c r="AU71" s="103">
        <v>4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7" customFormat="1" ht="13.5" customHeight="1">
      <c r="A72" s="105" t="s">
        <v>34</v>
      </c>
      <c r="B72" s="106" t="s">
        <v>382</v>
      </c>
      <c r="C72" s="101" t="s">
        <v>383</v>
      </c>
      <c r="D72" s="103">
        <f>SUM(E72,+H72,+K72)</f>
        <v>824</v>
      </c>
      <c r="E72" s="103">
        <f>SUM(F72:G72)</f>
        <v>0</v>
      </c>
      <c r="F72" s="103">
        <v>0</v>
      </c>
      <c r="G72" s="103">
        <v>0</v>
      </c>
      <c r="H72" s="103">
        <f>SUM(I72:J72)</f>
        <v>824</v>
      </c>
      <c r="I72" s="103">
        <v>801</v>
      </c>
      <c r="J72" s="103">
        <v>23</v>
      </c>
      <c r="K72" s="103">
        <f>SUM(L72:M72)</f>
        <v>0</v>
      </c>
      <c r="L72" s="103">
        <v>0</v>
      </c>
      <c r="M72" s="103">
        <v>0</v>
      </c>
      <c r="N72" s="103">
        <f>SUM(O72,+V72,+AC72)</f>
        <v>824</v>
      </c>
      <c r="O72" s="103">
        <f>SUM(P72:U72)</f>
        <v>801</v>
      </c>
      <c r="P72" s="103">
        <v>801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23</v>
      </c>
      <c r="W72" s="103">
        <v>23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45</v>
      </c>
      <c r="AG72" s="103">
        <v>45</v>
      </c>
      <c r="AH72" s="103">
        <v>0</v>
      </c>
      <c r="AI72" s="103">
        <v>0</v>
      </c>
      <c r="AJ72" s="103">
        <f>SUM(AK72:AS72)</f>
        <v>824</v>
      </c>
      <c r="AK72" s="103">
        <v>824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f>SUM(AU72:AY72)</f>
        <v>45</v>
      </c>
      <c r="AU72" s="103">
        <v>45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7" customFormat="1" ht="13.5" customHeight="1">
      <c r="A73" s="105" t="s">
        <v>34</v>
      </c>
      <c r="B73" s="106" t="s">
        <v>384</v>
      </c>
      <c r="C73" s="101" t="s">
        <v>385</v>
      </c>
      <c r="D73" s="103">
        <f>SUM(E73,+H73,+K73)</f>
        <v>2833</v>
      </c>
      <c r="E73" s="103">
        <f>SUM(F73:G73)</f>
        <v>0</v>
      </c>
      <c r="F73" s="103">
        <v>0</v>
      </c>
      <c r="G73" s="103">
        <v>0</v>
      </c>
      <c r="H73" s="103">
        <f>SUM(I73:J73)</f>
        <v>1233</v>
      </c>
      <c r="I73" s="103">
        <v>1233</v>
      </c>
      <c r="J73" s="103">
        <v>0</v>
      </c>
      <c r="K73" s="103">
        <f>SUM(L73:M73)</f>
        <v>1600</v>
      </c>
      <c r="L73" s="103">
        <v>0</v>
      </c>
      <c r="M73" s="103">
        <v>1600</v>
      </c>
      <c r="N73" s="103">
        <f>SUM(O73,+V73,+AC73)</f>
        <v>2833</v>
      </c>
      <c r="O73" s="103">
        <f>SUM(P73:U73)</f>
        <v>1233</v>
      </c>
      <c r="P73" s="103">
        <v>1233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1600</v>
      </c>
      <c r="W73" s="103">
        <v>1600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0</v>
      </c>
      <c r="AD73" s="103">
        <v>0</v>
      </c>
      <c r="AE73" s="103">
        <v>0</v>
      </c>
      <c r="AF73" s="103">
        <f>SUM(AG73:AI73)</f>
        <v>4</v>
      </c>
      <c r="AG73" s="103">
        <v>4</v>
      </c>
      <c r="AH73" s="103">
        <v>0</v>
      </c>
      <c r="AI73" s="103">
        <v>0</v>
      </c>
      <c r="AJ73" s="103">
        <f>SUM(AK73:AS73)</f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f>SUM(AU73:AY73)</f>
        <v>4</v>
      </c>
      <c r="AU73" s="103">
        <v>4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7" customFormat="1" ht="13.5" customHeight="1">
      <c r="A74" s="105" t="s">
        <v>34</v>
      </c>
      <c r="B74" s="106" t="s">
        <v>386</v>
      </c>
      <c r="C74" s="101" t="s">
        <v>387</v>
      </c>
      <c r="D74" s="103">
        <f>SUM(E74,+H74,+K74)</f>
        <v>1646</v>
      </c>
      <c r="E74" s="103">
        <f>SUM(F74:G74)</f>
        <v>0</v>
      </c>
      <c r="F74" s="103">
        <v>0</v>
      </c>
      <c r="G74" s="103">
        <v>0</v>
      </c>
      <c r="H74" s="103">
        <f>SUM(I74:J74)</f>
        <v>755</v>
      </c>
      <c r="I74" s="103">
        <v>755</v>
      </c>
      <c r="J74" s="103">
        <v>0</v>
      </c>
      <c r="K74" s="103">
        <f>SUM(L74:M74)</f>
        <v>891</v>
      </c>
      <c r="L74" s="103">
        <v>0</v>
      </c>
      <c r="M74" s="103">
        <v>891</v>
      </c>
      <c r="N74" s="103">
        <f>SUM(O74,+V74,+AC74)</f>
        <v>1665</v>
      </c>
      <c r="O74" s="103">
        <f>SUM(P74:U74)</f>
        <v>755</v>
      </c>
      <c r="P74" s="103">
        <v>755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891</v>
      </c>
      <c r="W74" s="103">
        <v>891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19</v>
      </c>
      <c r="AD74" s="103">
        <v>19</v>
      </c>
      <c r="AE74" s="103">
        <v>0</v>
      </c>
      <c r="AF74" s="103">
        <f>SUM(AG74:AI74)</f>
        <v>2</v>
      </c>
      <c r="AG74" s="103">
        <v>2</v>
      </c>
      <c r="AH74" s="103">
        <v>0</v>
      </c>
      <c r="AI74" s="103">
        <v>0</v>
      </c>
      <c r="AJ74" s="103">
        <f>SUM(AK74:AS74)</f>
        <v>2</v>
      </c>
      <c r="AK74" s="103">
        <v>0</v>
      </c>
      <c r="AL74" s="103">
        <v>0</v>
      </c>
      <c r="AM74" s="103">
        <v>2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7" customFormat="1" ht="13.5" customHeight="1">
      <c r="A75" s="105" t="s">
        <v>34</v>
      </c>
      <c r="B75" s="106" t="s">
        <v>388</v>
      </c>
      <c r="C75" s="101" t="s">
        <v>389</v>
      </c>
      <c r="D75" s="103">
        <f>SUM(E75,+H75,+K75)</f>
        <v>5966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5966</v>
      </c>
      <c r="L75" s="103">
        <v>5083</v>
      </c>
      <c r="M75" s="103">
        <v>883</v>
      </c>
      <c r="N75" s="103">
        <f>SUM(O75,+V75,+AC75)</f>
        <v>5966</v>
      </c>
      <c r="O75" s="103">
        <f>SUM(P75:U75)</f>
        <v>5083</v>
      </c>
      <c r="P75" s="103">
        <v>5083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883</v>
      </c>
      <c r="W75" s="103">
        <v>883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5</v>
      </c>
      <c r="AG75" s="103">
        <v>5</v>
      </c>
      <c r="AH75" s="103">
        <v>0</v>
      </c>
      <c r="AI75" s="103">
        <v>0</v>
      </c>
      <c r="AJ75" s="103">
        <f>SUM(AK75:AS75)</f>
        <v>29</v>
      </c>
      <c r="AK75" s="103">
        <v>0</v>
      </c>
      <c r="AL75" s="103">
        <v>24</v>
      </c>
      <c r="AM75" s="103">
        <v>5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24</v>
      </c>
      <c r="BA75" s="103">
        <v>24</v>
      </c>
      <c r="BB75" s="103">
        <v>0</v>
      </c>
      <c r="BC75" s="103">
        <v>0</v>
      </c>
    </row>
    <row r="76" spans="1:55" s="107" customFormat="1" ht="13.5" customHeight="1">
      <c r="A76" s="105" t="s">
        <v>34</v>
      </c>
      <c r="B76" s="106" t="s">
        <v>390</v>
      </c>
      <c r="C76" s="101" t="s">
        <v>391</v>
      </c>
      <c r="D76" s="103">
        <f>SUM(E76,+H76,+K76)</f>
        <v>593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593</v>
      </c>
      <c r="L76" s="103">
        <v>512</v>
      </c>
      <c r="M76" s="103">
        <v>81</v>
      </c>
      <c r="N76" s="103">
        <f>SUM(O76,+V76,+AC76)</f>
        <v>593</v>
      </c>
      <c r="O76" s="103">
        <f>SUM(P76:U76)</f>
        <v>512</v>
      </c>
      <c r="P76" s="103">
        <v>0</v>
      </c>
      <c r="Q76" s="103">
        <v>0</v>
      </c>
      <c r="R76" s="103">
        <v>0</v>
      </c>
      <c r="S76" s="103">
        <v>512</v>
      </c>
      <c r="T76" s="103">
        <v>0</v>
      </c>
      <c r="U76" s="103">
        <v>0</v>
      </c>
      <c r="V76" s="103">
        <f>SUM(W76:AB76)</f>
        <v>81</v>
      </c>
      <c r="W76" s="103">
        <v>0</v>
      </c>
      <c r="X76" s="103">
        <v>0</v>
      </c>
      <c r="Y76" s="103">
        <v>0</v>
      </c>
      <c r="Z76" s="103">
        <v>81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0</v>
      </c>
      <c r="AG76" s="103">
        <v>0</v>
      </c>
      <c r="AH76" s="103">
        <v>0</v>
      </c>
      <c r="AI76" s="103">
        <v>0</v>
      </c>
      <c r="AJ76" s="103">
        <f>SUM(AK76:AS76)</f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7" customFormat="1" ht="13.5" customHeight="1">
      <c r="A77" s="105" t="s">
        <v>34</v>
      </c>
      <c r="B77" s="106" t="s">
        <v>392</v>
      </c>
      <c r="C77" s="101" t="s">
        <v>393</v>
      </c>
      <c r="D77" s="103">
        <f>SUM(E77,+H77,+K77)</f>
        <v>1868</v>
      </c>
      <c r="E77" s="103">
        <f>SUM(F77:G77)</f>
        <v>0</v>
      </c>
      <c r="F77" s="103">
        <v>0</v>
      </c>
      <c r="G77" s="103">
        <v>0</v>
      </c>
      <c r="H77" s="103">
        <f>SUM(I77:J77)</f>
        <v>1868</v>
      </c>
      <c r="I77" s="103">
        <v>471</v>
      </c>
      <c r="J77" s="103">
        <v>1397</v>
      </c>
      <c r="K77" s="103">
        <f>SUM(L77:M77)</f>
        <v>0</v>
      </c>
      <c r="L77" s="103">
        <v>0</v>
      </c>
      <c r="M77" s="103">
        <v>0</v>
      </c>
      <c r="N77" s="103">
        <f>SUM(O77,+V77,+AC77)</f>
        <v>1868</v>
      </c>
      <c r="O77" s="103">
        <f>SUM(P77:U77)</f>
        <v>471</v>
      </c>
      <c r="P77" s="103">
        <v>0</v>
      </c>
      <c r="Q77" s="103">
        <v>0</v>
      </c>
      <c r="R77" s="103">
        <v>0</v>
      </c>
      <c r="S77" s="103">
        <v>471</v>
      </c>
      <c r="T77" s="103">
        <v>0</v>
      </c>
      <c r="U77" s="103">
        <v>0</v>
      </c>
      <c r="V77" s="103">
        <f>SUM(W77:AB77)</f>
        <v>1397</v>
      </c>
      <c r="W77" s="103">
        <v>0</v>
      </c>
      <c r="X77" s="103">
        <v>0</v>
      </c>
      <c r="Y77" s="103">
        <v>0</v>
      </c>
      <c r="Z77" s="103">
        <v>1397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0</v>
      </c>
      <c r="AG77" s="103">
        <v>0</v>
      </c>
      <c r="AH77" s="103">
        <v>0</v>
      </c>
      <c r="AI77" s="103">
        <v>0</v>
      </c>
      <c r="AJ77" s="103">
        <f>SUM(AK77:AS77)</f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7" customFormat="1" ht="13.5" customHeight="1">
      <c r="A78" s="105" t="s">
        <v>34</v>
      </c>
      <c r="B78" s="106" t="s">
        <v>394</v>
      </c>
      <c r="C78" s="101" t="s">
        <v>395</v>
      </c>
      <c r="D78" s="103">
        <f>SUM(E78,+H78,+K78)</f>
        <v>2699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2699</v>
      </c>
      <c r="L78" s="103">
        <v>1738</v>
      </c>
      <c r="M78" s="103">
        <v>961</v>
      </c>
      <c r="N78" s="103">
        <f>SUM(O78,+V78,+AC78)</f>
        <v>2699</v>
      </c>
      <c r="O78" s="103">
        <f>SUM(P78:U78)</f>
        <v>1738</v>
      </c>
      <c r="P78" s="103">
        <v>1738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961</v>
      </c>
      <c r="W78" s="103">
        <v>961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80</v>
      </c>
      <c r="AG78" s="103">
        <v>80</v>
      </c>
      <c r="AH78" s="103">
        <v>0</v>
      </c>
      <c r="AI78" s="103">
        <v>0</v>
      </c>
      <c r="AJ78" s="103">
        <f>SUM(AK78:AS78)</f>
        <v>80</v>
      </c>
      <c r="AK78" s="103">
        <v>0</v>
      </c>
      <c r="AL78" s="103">
        <v>0</v>
      </c>
      <c r="AM78" s="103">
        <v>0</v>
      </c>
      <c r="AN78" s="103">
        <v>80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7" customFormat="1" ht="13.5" customHeight="1">
      <c r="A79" s="105" t="s">
        <v>34</v>
      </c>
      <c r="B79" s="106" t="s">
        <v>396</v>
      </c>
      <c r="C79" s="101" t="s">
        <v>397</v>
      </c>
      <c r="D79" s="103">
        <f>SUM(E79,+H79,+K79)</f>
        <v>511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511</v>
      </c>
      <c r="L79" s="103">
        <v>438</v>
      </c>
      <c r="M79" s="103">
        <v>73</v>
      </c>
      <c r="N79" s="103">
        <f>SUM(O79,+V79,+AC79)</f>
        <v>511</v>
      </c>
      <c r="O79" s="103">
        <f>SUM(P79:U79)</f>
        <v>438</v>
      </c>
      <c r="P79" s="103">
        <v>438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73</v>
      </c>
      <c r="W79" s="103">
        <v>73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3</v>
      </c>
      <c r="AK79" s="103">
        <v>3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7" customFormat="1" ht="13.5" customHeight="1">
      <c r="A80" s="105" t="s">
        <v>34</v>
      </c>
      <c r="B80" s="106" t="s">
        <v>398</v>
      </c>
      <c r="C80" s="101" t="s">
        <v>399</v>
      </c>
      <c r="D80" s="103">
        <f>SUM(E80,+H80,+K80)</f>
        <v>337</v>
      </c>
      <c r="E80" s="103">
        <f>SUM(F80:G80)</f>
        <v>286</v>
      </c>
      <c r="F80" s="103">
        <v>0</v>
      </c>
      <c r="G80" s="103">
        <v>286</v>
      </c>
      <c r="H80" s="103">
        <f>SUM(I80:J80)</f>
        <v>51</v>
      </c>
      <c r="I80" s="103">
        <v>51</v>
      </c>
      <c r="J80" s="103">
        <v>0</v>
      </c>
      <c r="K80" s="103">
        <f>SUM(L80:M80)</f>
        <v>0</v>
      </c>
      <c r="L80" s="103">
        <v>0</v>
      </c>
      <c r="M80" s="103">
        <v>0</v>
      </c>
      <c r="N80" s="103">
        <f>SUM(O80,+V80,+AC80)</f>
        <v>337</v>
      </c>
      <c r="O80" s="103">
        <f>SUM(P80:U80)</f>
        <v>51</v>
      </c>
      <c r="P80" s="103">
        <v>51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f>SUM(W80:AB80)</f>
        <v>286</v>
      </c>
      <c r="W80" s="103">
        <v>0</v>
      </c>
      <c r="X80" s="103">
        <v>0</v>
      </c>
      <c r="Y80" s="103">
        <v>0</v>
      </c>
      <c r="Z80" s="103">
        <v>286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7" customFormat="1" ht="13.5" customHeight="1">
      <c r="A81" s="105" t="s">
        <v>34</v>
      </c>
      <c r="B81" s="106" t="s">
        <v>400</v>
      </c>
      <c r="C81" s="101" t="s">
        <v>401</v>
      </c>
      <c r="D81" s="103">
        <f>SUM(E81,+H81,+K81)</f>
        <v>4116</v>
      </c>
      <c r="E81" s="103">
        <f>SUM(F81:G81)</f>
        <v>0</v>
      </c>
      <c r="F81" s="103">
        <v>0</v>
      </c>
      <c r="G81" s="103">
        <v>0</v>
      </c>
      <c r="H81" s="103">
        <f>SUM(I81:J81)</f>
        <v>0</v>
      </c>
      <c r="I81" s="103">
        <v>0</v>
      </c>
      <c r="J81" s="103">
        <v>0</v>
      </c>
      <c r="K81" s="103">
        <f>SUM(L81:M81)</f>
        <v>4116</v>
      </c>
      <c r="L81" s="103">
        <v>3002</v>
      </c>
      <c r="M81" s="103">
        <v>1114</v>
      </c>
      <c r="N81" s="103">
        <f>SUM(O81,+V81,+AC81)</f>
        <v>4116</v>
      </c>
      <c r="O81" s="103">
        <f>SUM(P81:U81)</f>
        <v>3002</v>
      </c>
      <c r="P81" s="103">
        <v>3002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f>SUM(W81:AB81)</f>
        <v>1114</v>
      </c>
      <c r="W81" s="103">
        <v>1114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148</v>
      </c>
      <c r="AG81" s="103">
        <v>148</v>
      </c>
      <c r="AH81" s="103">
        <v>0</v>
      </c>
      <c r="AI81" s="103">
        <v>0</v>
      </c>
      <c r="AJ81" s="103">
        <f>SUM(AK81:AS81)</f>
        <v>148</v>
      </c>
      <c r="AK81" s="103">
        <v>0</v>
      </c>
      <c r="AL81" s="103">
        <v>0</v>
      </c>
      <c r="AM81" s="103">
        <v>148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13</v>
      </c>
      <c r="AU81" s="103">
        <v>0</v>
      </c>
      <c r="AV81" s="103">
        <v>0</v>
      </c>
      <c r="AW81" s="103">
        <v>13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7" customFormat="1" ht="13.5" customHeight="1">
      <c r="A82" s="105" t="s">
        <v>34</v>
      </c>
      <c r="B82" s="106" t="s">
        <v>402</v>
      </c>
      <c r="C82" s="101" t="s">
        <v>403</v>
      </c>
      <c r="D82" s="103">
        <f>SUM(E82,+H82,+K82)</f>
        <v>456</v>
      </c>
      <c r="E82" s="103">
        <f>SUM(F82:G82)</f>
        <v>0</v>
      </c>
      <c r="F82" s="103">
        <v>0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456</v>
      </c>
      <c r="L82" s="103">
        <v>387</v>
      </c>
      <c r="M82" s="103">
        <v>69</v>
      </c>
      <c r="N82" s="103">
        <f>SUM(O82,+V82,+AC82)</f>
        <v>456</v>
      </c>
      <c r="O82" s="103">
        <f>SUM(P82:U82)</f>
        <v>387</v>
      </c>
      <c r="P82" s="103">
        <v>387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f>SUM(W82:AB82)</f>
        <v>69</v>
      </c>
      <c r="W82" s="103">
        <v>69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7" customFormat="1" ht="13.5" customHeight="1">
      <c r="A83" s="105" t="s">
        <v>34</v>
      </c>
      <c r="B83" s="106" t="s">
        <v>404</v>
      </c>
      <c r="C83" s="101" t="s">
        <v>405</v>
      </c>
      <c r="D83" s="103">
        <f>SUM(E83,+H83,+K83)</f>
        <v>1539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1539</v>
      </c>
      <c r="L83" s="103">
        <v>1106</v>
      </c>
      <c r="M83" s="103">
        <v>433</v>
      </c>
      <c r="N83" s="103">
        <f>SUM(O83,+V83,+AC83)</f>
        <v>1539</v>
      </c>
      <c r="O83" s="103">
        <f>SUM(P83:U83)</f>
        <v>1106</v>
      </c>
      <c r="P83" s="103">
        <v>1106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f>SUM(W83:AB83)</f>
        <v>433</v>
      </c>
      <c r="W83" s="103">
        <v>433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56</v>
      </c>
      <c r="AG83" s="103">
        <v>56</v>
      </c>
      <c r="AH83" s="103">
        <v>0</v>
      </c>
      <c r="AI83" s="103">
        <v>0</v>
      </c>
      <c r="AJ83" s="103">
        <f>SUM(AK83:AS83)</f>
        <v>56</v>
      </c>
      <c r="AK83" s="103">
        <v>0</v>
      </c>
      <c r="AL83" s="103">
        <v>0</v>
      </c>
      <c r="AM83" s="103">
        <v>56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5</v>
      </c>
      <c r="AU83" s="103">
        <v>0</v>
      </c>
      <c r="AV83" s="103">
        <v>0</v>
      </c>
      <c r="AW83" s="103">
        <v>5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7" customFormat="1" ht="13.5" customHeight="1">
      <c r="A84" s="105" t="s">
        <v>34</v>
      </c>
      <c r="B84" s="106" t="s">
        <v>406</v>
      </c>
      <c r="C84" s="101" t="s">
        <v>407</v>
      </c>
      <c r="D84" s="103">
        <f>SUM(E84,+H84,+K84)</f>
        <v>1706</v>
      </c>
      <c r="E84" s="103">
        <f>SUM(F84:G84)</f>
        <v>0</v>
      </c>
      <c r="F84" s="103">
        <v>0</v>
      </c>
      <c r="G84" s="103">
        <v>0</v>
      </c>
      <c r="H84" s="103">
        <f>SUM(I84:J84)</f>
        <v>548</v>
      </c>
      <c r="I84" s="103">
        <v>548</v>
      </c>
      <c r="J84" s="103">
        <v>0</v>
      </c>
      <c r="K84" s="103">
        <f>SUM(L84:M84)</f>
        <v>1158</v>
      </c>
      <c r="L84" s="103">
        <v>0</v>
      </c>
      <c r="M84" s="103">
        <v>1158</v>
      </c>
      <c r="N84" s="103">
        <f>SUM(O84,+V84,+AC84)</f>
        <v>1706</v>
      </c>
      <c r="O84" s="103">
        <f>SUM(P84:U84)</f>
        <v>548</v>
      </c>
      <c r="P84" s="103">
        <v>548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>SUM(W84:AB84)</f>
        <v>1158</v>
      </c>
      <c r="W84" s="103">
        <v>1158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62</v>
      </c>
      <c r="AG84" s="103">
        <v>62</v>
      </c>
      <c r="AH84" s="103">
        <v>0</v>
      </c>
      <c r="AI84" s="103">
        <v>0</v>
      </c>
      <c r="AJ84" s="103">
        <f>SUM(AK84:AS84)</f>
        <v>62</v>
      </c>
      <c r="AK84" s="103">
        <v>0</v>
      </c>
      <c r="AL84" s="103">
        <v>0</v>
      </c>
      <c r="AM84" s="103">
        <v>0</v>
      </c>
      <c r="AN84" s="103">
        <v>0</v>
      </c>
      <c r="AO84" s="103">
        <v>5</v>
      </c>
      <c r="AP84" s="103">
        <v>57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20000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20201</v>
      </c>
      <c r="AG207" s="11">
        <v>207</v>
      </c>
    </row>
    <row r="208" spans="32:33" ht="13.5">
      <c r="AF208" s="45" t="str">
        <f>+'水洗化人口等'!B9</f>
        <v>20202</v>
      </c>
      <c r="AG208" s="11">
        <v>208</v>
      </c>
    </row>
    <row r="209" spans="32:33" ht="13.5">
      <c r="AF209" s="45" t="str">
        <f>+'水洗化人口等'!B10</f>
        <v>20203</v>
      </c>
      <c r="AG209" s="11">
        <v>209</v>
      </c>
    </row>
    <row r="210" spans="32:33" ht="13.5">
      <c r="AF210" s="45" t="str">
        <f>+'水洗化人口等'!B11</f>
        <v>20204</v>
      </c>
      <c r="AG210" s="11">
        <v>210</v>
      </c>
    </row>
    <row r="211" spans="32:33" ht="13.5">
      <c r="AF211" s="45" t="str">
        <f>+'水洗化人口等'!B12</f>
        <v>20205</v>
      </c>
      <c r="AG211" s="11">
        <v>211</v>
      </c>
    </row>
    <row r="212" spans="32:33" ht="13.5">
      <c r="AF212" s="45" t="str">
        <f>+'水洗化人口等'!B13</f>
        <v>20206</v>
      </c>
      <c r="AG212" s="11">
        <v>212</v>
      </c>
    </row>
    <row r="213" spans="32:33" ht="13.5">
      <c r="AF213" s="45" t="str">
        <f>+'水洗化人口等'!B14</f>
        <v>20207</v>
      </c>
      <c r="AG213" s="11">
        <v>213</v>
      </c>
    </row>
    <row r="214" spans="32:33" ht="13.5">
      <c r="AF214" s="45" t="str">
        <f>+'水洗化人口等'!B15</f>
        <v>20208</v>
      </c>
      <c r="AG214" s="11">
        <v>214</v>
      </c>
    </row>
    <row r="215" spans="32:33" ht="13.5">
      <c r="AF215" s="45" t="str">
        <f>+'水洗化人口等'!B16</f>
        <v>20209</v>
      </c>
      <c r="AG215" s="11">
        <v>215</v>
      </c>
    </row>
    <row r="216" spans="32:33" ht="13.5">
      <c r="AF216" s="45" t="str">
        <f>+'水洗化人口等'!B17</f>
        <v>20210</v>
      </c>
      <c r="AG216" s="11">
        <v>216</v>
      </c>
    </row>
    <row r="217" spans="32:33" ht="13.5">
      <c r="AF217" s="45" t="str">
        <f>+'水洗化人口等'!B18</f>
        <v>20211</v>
      </c>
      <c r="AG217" s="11">
        <v>217</v>
      </c>
    </row>
    <row r="218" spans="32:33" ht="13.5">
      <c r="AF218" s="45" t="str">
        <f>+'水洗化人口等'!B19</f>
        <v>20212</v>
      </c>
      <c r="AG218" s="11">
        <v>218</v>
      </c>
    </row>
    <row r="219" spans="32:33" ht="13.5">
      <c r="AF219" s="45" t="str">
        <f>+'水洗化人口等'!B20</f>
        <v>20213</v>
      </c>
      <c r="AG219" s="11">
        <v>219</v>
      </c>
    </row>
    <row r="220" spans="32:33" ht="13.5">
      <c r="AF220" s="45" t="str">
        <f>+'水洗化人口等'!B21</f>
        <v>20214</v>
      </c>
      <c r="AG220" s="11">
        <v>220</v>
      </c>
    </row>
    <row r="221" spans="32:33" ht="13.5">
      <c r="AF221" s="45" t="str">
        <f>+'水洗化人口等'!B22</f>
        <v>20215</v>
      </c>
      <c r="AG221" s="11">
        <v>221</v>
      </c>
    </row>
    <row r="222" spans="32:33" ht="13.5">
      <c r="AF222" s="45" t="str">
        <f>+'水洗化人口等'!B23</f>
        <v>20217</v>
      </c>
      <c r="AG222" s="11">
        <v>222</v>
      </c>
    </row>
    <row r="223" spans="32:33" ht="13.5">
      <c r="AF223" s="45" t="str">
        <f>+'水洗化人口等'!B24</f>
        <v>20218</v>
      </c>
      <c r="AG223" s="11">
        <v>223</v>
      </c>
    </row>
    <row r="224" spans="32:33" ht="13.5">
      <c r="AF224" s="45" t="str">
        <f>+'水洗化人口等'!B25</f>
        <v>20219</v>
      </c>
      <c r="AG224" s="11">
        <v>224</v>
      </c>
    </row>
    <row r="225" spans="32:33" ht="13.5">
      <c r="AF225" s="45" t="str">
        <f>+'水洗化人口等'!B26</f>
        <v>20220</v>
      </c>
      <c r="AG225" s="11">
        <v>225</v>
      </c>
    </row>
    <row r="226" spans="32:33" ht="13.5">
      <c r="AF226" s="45" t="str">
        <f>+'水洗化人口等'!B27</f>
        <v>20303</v>
      </c>
      <c r="AG226" s="11">
        <v>226</v>
      </c>
    </row>
    <row r="227" spans="32:33" ht="13.5">
      <c r="AF227" s="45" t="str">
        <f>+'水洗化人口等'!B28</f>
        <v>20304</v>
      </c>
      <c r="AG227" s="11">
        <v>227</v>
      </c>
    </row>
    <row r="228" spans="32:33" ht="13.5">
      <c r="AF228" s="45" t="str">
        <f>+'水洗化人口等'!B29</f>
        <v>20305</v>
      </c>
      <c r="AG228" s="11">
        <v>228</v>
      </c>
    </row>
    <row r="229" spans="32:33" ht="13.5">
      <c r="AF229" s="45" t="str">
        <f>+'水洗化人口等'!B30</f>
        <v>20306</v>
      </c>
      <c r="AG229" s="11">
        <v>229</v>
      </c>
    </row>
    <row r="230" spans="32:33" ht="13.5">
      <c r="AF230" s="45" t="str">
        <f>+'水洗化人口等'!B31</f>
        <v>20307</v>
      </c>
      <c r="AG230" s="11">
        <v>230</v>
      </c>
    </row>
    <row r="231" spans="32:33" ht="13.5">
      <c r="AF231" s="45" t="str">
        <f>+'水洗化人口等'!B32</f>
        <v>20309</v>
      </c>
      <c r="AG231" s="11">
        <v>231</v>
      </c>
    </row>
    <row r="232" spans="32:33" ht="13.5">
      <c r="AF232" s="45" t="str">
        <f>+'水洗化人口等'!B33</f>
        <v>20321</v>
      </c>
      <c r="AG232" s="11">
        <v>232</v>
      </c>
    </row>
    <row r="233" spans="32:33" ht="13.5">
      <c r="AF233" s="45" t="str">
        <f>+'水洗化人口等'!B34</f>
        <v>20323</v>
      </c>
      <c r="AG233" s="11">
        <v>233</v>
      </c>
    </row>
    <row r="234" spans="32:33" ht="13.5">
      <c r="AF234" s="45" t="str">
        <f>+'水洗化人口等'!B35</f>
        <v>20324</v>
      </c>
      <c r="AG234" s="11">
        <v>234</v>
      </c>
    </row>
    <row r="235" spans="32:33" ht="13.5">
      <c r="AF235" s="45" t="str">
        <f>+'水洗化人口等'!B36</f>
        <v>20349</v>
      </c>
      <c r="AG235" s="11">
        <v>235</v>
      </c>
    </row>
    <row r="236" spans="32:33" ht="13.5">
      <c r="AF236" s="45" t="str">
        <f>+'水洗化人口等'!B37</f>
        <v>20350</v>
      </c>
      <c r="AG236" s="11">
        <v>236</v>
      </c>
    </row>
    <row r="237" spans="32:33" ht="13.5">
      <c r="AF237" s="45" t="str">
        <f>+'水洗化人口等'!B38</f>
        <v>20361</v>
      </c>
      <c r="AG237" s="11">
        <v>237</v>
      </c>
    </row>
    <row r="238" spans="32:33" ht="13.5">
      <c r="AF238" s="45" t="str">
        <f>+'水洗化人口等'!B39</f>
        <v>20362</v>
      </c>
      <c r="AG238" s="11">
        <v>238</v>
      </c>
    </row>
    <row r="239" spans="32:33" ht="13.5">
      <c r="AF239" s="45" t="str">
        <f>+'水洗化人口等'!B40</f>
        <v>20363</v>
      </c>
      <c r="AG239" s="11">
        <v>239</v>
      </c>
    </row>
    <row r="240" spans="32:33" ht="13.5">
      <c r="AF240" s="45" t="str">
        <f>+'水洗化人口等'!B41</f>
        <v>20382</v>
      </c>
      <c r="AG240" s="11">
        <v>240</v>
      </c>
    </row>
    <row r="241" spans="32:33" ht="13.5">
      <c r="AF241" s="45" t="str">
        <f>+'水洗化人口等'!B42</f>
        <v>20383</v>
      </c>
      <c r="AG241" s="11">
        <v>241</v>
      </c>
    </row>
    <row r="242" spans="32:33" ht="13.5">
      <c r="AF242" s="45" t="str">
        <f>+'水洗化人口等'!B43</f>
        <v>20384</v>
      </c>
      <c r="AG242" s="11">
        <v>242</v>
      </c>
    </row>
    <row r="243" spans="32:33" ht="13.5">
      <c r="AF243" s="45" t="str">
        <f>+'水洗化人口等'!B44</f>
        <v>20385</v>
      </c>
      <c r="AG243" s="11">
        <v>243</v>
      </c>
    </row>
    <row r="244" spans="32:33" ht="13.5">
      <c r="AF244" s="45" t="str">
        <f>+'水洗化人口等'!B45</f>
        <v>20386</v>
      </c>
      <c r="AG244" s="11">
        <v>244</v>
      </c>
    </row>
    <row r="245" spans="32:33" ht="13.5">
      <c r="AF245" s="45" t="str">
        <f>+'水洗化人口等'!B46</f>
        <v>20388</v>
      </c>
      <c r="AG245" s="11">
        <v>245</v>
      </c>
    </row>
    <row r="246" spans="32:33" ht="13.5">
      <c r="AF246" s="45" t="str">
        <f>+'水洗化人口等'!B47</f>
        <v>20402</v>
      </c>
      <c r="AG246" s="11">
        <v>246</v>
      </c>
    </row>
    <row r="247" spans="32:33" ht="13.5">
      <c r="AF247" s="45" t="str">
        <f>+'水洗化人口等'!B48</f>
        <v>20403</v>
      </c>
      <c r="AG247" s="11">
        <v>247</v>
      </c>
    </row>
    <row r="248" spans="32:33" ht="13.5">
      <c r="AF248" s="45" t="str">
        <f>+'水洗化人口等'!B49</f>
        <v>20404</v>
      </c>
      <c r="AG248" s="11">
        <v>248</v>
      </c>
    </row>
    <row r="249" spans="32:33" ht="13.5">
      <c r="AF249" s="45" t="str">
        <f>+'水洗化人口等'!B50</f>
        <v>20407</v>
      </c>
      <c r="AG249" s="11">
        <v>249</v>
      </c>
    </row>
    <row r="250" spans="32:33" ht="13.5">
      <c r="AF250" s="45" t="str">
        <f>+'水洗化人口等'!B51</f>
        <v>20409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2017-02-03T12:32:53Z</dcterms:modified>
  <cp:category/>
  <cp:version/>
  <cp:contentType/>
  <cp:contentStatus/>
</cp:coreProperties>
</file>