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'し尿処理状況'!$2:$66</definedName>
    <definedName name="_xlnm.Print_Area" localSheetId="0">'水洗化人口等'!$2:$66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<sst xmlns="http://schemas.openxmlformats.org/spreadsheetml/2006/main" count="956" uniqueCount="372">
  <si>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</si>
  <si>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</si>
  <si>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</si>
  <si>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</si>
  <si>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</si>
  <si>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</si>
  <si>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</si>
  <si>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</si>
  <si>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</si>
  <si>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</si>
  <si>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</si>
  <si>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</si>
  <si>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</si>
  <si>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</si>
  <si>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</si>
  <si>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</si>
  <si>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</si>
  <si>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</si>
  <si>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</si>
  <si>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</si>
  <si>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</si>
  <si>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</si>
  <si>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</si>
  <si>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</si>
  <si>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</si>
  <si>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</si>
  <si>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</si>
  <si>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</si>
  <si>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</si>
  <si>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</si>
  <si>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</si>
  <si>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</si>
  <si>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</si>
  <si>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</si>
  <si>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</si>
  <si>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</si>
  <si>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</si>
  <si>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</si>
  <si>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</si>
  <si>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</si>
  <si>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</si>
  <si>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</si>
  <si>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</si>
  <si>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</si>
  <si>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</si>
  <si>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</si>
  <si>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</si>
  <si>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</si>
  <si>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</si>
  <si>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</si>
  <si>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</si>
  <si>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</si>
  <si>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</si>
  <si>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</si>
  <si>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</si>
  <si>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</si>
  <si>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</si>
  <si>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</si>
  <si>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</si>
  <si>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</si>
  <si>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</si>
  <si>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</si>
  <si>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</si>
  <si>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</si>
  <si>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</si>
  <si>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</si>
  <si>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</si>
  <si>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</si>
  <si>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</si>
  <si>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</si>
  <si>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</si>
  <si>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</si>
  <si>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</si>
  <si>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</si>
  <si>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</si>
  <si>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</si>
  <si>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</si>
  <si>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</si>
  <si>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</si>
  <si>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</si>
  <si>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</si>
  <si>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</si>
  <si>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</si>
  <si>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</si>
  <si>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</si>
  <si>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</si>
  <si>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</si>
  <si>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</si>
  <si>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</si>
  <si>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</si>
  <si>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</si>
  <si>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</si>
  <si>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</si>
  <si>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</si>
  <si>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</si>
  <si>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</si>
  <si>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</si>
  <si>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</si>
  <si>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</si>
  <si>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</si>
  <si>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</si>
  <si>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</si>
  <si>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</si>
  <si>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</si>
  <si>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</si>
  <si>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</si>
  <si>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</si>
  <si>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</si>
  <si>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</si>
  <si>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</si>
  <si>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</si>
  <si>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</si>
  <si>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</si>
  <si>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</si>
  <si>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</si>
  <si>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</si>
  <si>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</si>
  <si>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</si>
  <si>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</si>
  <si>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</si>
  <si>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</si>
  <si>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</si>
  <si>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</si>
  <si>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</si>
  <si>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</si>
  <si>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</si>
  <si>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</si>
  <si>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</si>
  <si>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</si>
  <si>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</si>
  <si>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</si>
  <si>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</si>
  <si>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</si>
  <si>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</si>
  <si>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</si>
  <si>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</si>
  <si>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</si>
  <si>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</si>
  <si>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</si>
  <si>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</si>
  <si>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</si>
  <si>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</si>
  <si>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</si>
  <si>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</si>
  <si>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</si>
  <si>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</si>
  <si>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</si>
  <si>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</si>
  <si>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</si>
  <si>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</si>
  <si>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</si>
  <si>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</si>
  <si>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</si>
  <si>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</si>
  <si>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</si>
  <si>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</si>
  <si>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</si>
  <si>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</si>
  <si>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</si>
  <si>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</si>
  <si>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</si>
  <si>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</si>
  <si>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</si>
  <si>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</si>
  <si>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</si>
  <si>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</si>
  <si>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</si>
  <si>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</si>
  <si>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</si>
  <si>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</si>
  <si>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</si>
  <si>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</si>
  <si>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</si>
  <si>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</si>
  <si>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</si>
  <si>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</si>
  <si>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</si>
  <si>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</si>
  <si>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</si>
  <si>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</si>
  <si>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</si>
  <si>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</si>
  <si>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</si>
  <si>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</si>
  <si>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</si>
  <si>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</si>
  <si>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</si>
  <si>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</si>
  <si>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</si>
  <si>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</si>
  <si>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</si>
  <si>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</si>
  <si>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</si>
  <si>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</si>
  <si>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</si>
  <si>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</si>
  <si>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</si>
  <si>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</si>
  <si>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</si>
  <si>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</si>
  <si>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</si>
  <si>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</si>
  <si>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</si>
  <si>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</si>
  <si>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</si>
  <si>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</si>
  <si>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</si>
  <si>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</si>
  <si>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</si>
  <si>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</si>
  <si>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</si>
  <si>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</si>
  <si>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</si>
  <si>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</si>
  <si>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</si>
  <si>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</si>
  <si>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</si>
  <si>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</si>
  <si>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</si>
  <si>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</si>
  <si>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</si>
  <si>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</si>
  <si>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</si>
  <si>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</si>
  <si>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</si>
  <si>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</si>
  <si>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</si>
  <si>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</si>
  <si>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</si>
  <si>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</si>
  <si>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</si>
  <si>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</si>
  <si>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</si>
  <si>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</si>
  <si>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</si>
  <si>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</si>
  <si>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</si>
  <si>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</si>
  <si>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</si>
  <si>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</si>
  <si>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</si>
  <si>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</si>
  <si>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</si>
  <si>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</si>
  <si>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</si>
  <si>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</si>
  <si>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</si>
  <si>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</si>
  <si>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</si>
  <si>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</si>
  <si>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07000</t>
  </si>
  <si>
    <t>水洗化人口等（平成27年度実績）</t>
  </si>
  <si>
    <t>し尿処理の状況（平成27年度実績）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</si>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</sst>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6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47</v>
      </c>
      <c r="B7" s="115" t="s">
        <v>250</v>
      </c>
      <c r="C7" s="111" t="s">
        <v>201</v>
      </c>
      <c r="D7" s="112">
        <f>+SUM(E7,+I7)</f>
        <v>1966221</v>
      </c>
      <c r="E7" s="112">
        <f>+SUM(G7,+H7)</f>
        <v>200019</v>
      </c>
      <c r="F7" s="113">
        <f>IF(D7&gt;0,E7/D7*100,"-")</f>
        <v>10.17276287863877</v>
      </c>
      <c r="G7" s="110">
        <f>SUM(G$8:G$1000)</f>
        <v>199720</v>
      </c>
      <c r="H7" s="110">
        <f>SUM(H$8:H$1000)</f>
        <v>299</v>
      </c>
      <c r="I7" s="112">
        <f>+SUM(K7,+M7,+O7)</f>
        <v>1766202</v>
      </c>
      <c r="J7" s="113">
        <f>IF(D7&gt;0,I7/D7*100,"-")</f>
        <v>89.82723712136122</v>
      </c>
      <c r="K7" s="110">
        <f>SUM(K$8:K$1000)</f>
        <v>913603</v>
      </c>
      <c r="L7" s="113">
        <f>IF(D7&gt;0,K7/D7*100,"-")</f>
        <v>46.46491925373598</v>
      </c>
      <c r="M7" s="110">
        <f>SUM(M$8:M$1000)</f>
        <v>2877</v>
      </c>
      <c r="N7" s="113">
        <f>IF(D7&gt;0,M7/D7*100,"-")</f>
        <v>0.14632129348633752</v>
      </c>
      <c r="O7" s="110">
        <f>SUM(O$8:O$1000)</f>
        <v>849722</v>
      </c>
      <c r="P7" s="110">
        <f>SUM(P$8:P$1000)</f>
        <v>497423</v>
      </c>
      <c r="Q7" s="113">
        <f>IF(D7&gt;0,O7/D7*100,"-")</f>
        <v>43.21599657413892</v>
      </c>
      <c r="R7" s="110">
        <f>SUM(R$8:R$1000)</f>
        <v>10801</v>
      </c>
      <c r="S7" s="114">
        <f aca="true" t="shared" si="0" ref="S7:Z7">COUNTIF(S$8:S$1000,"○")</f>
        <v>38</v>
      </c>
      <c r="T7" s="114">
        <f t="shared" si="0"/>
        <v>5</v>
      </c>
      <c r="U7" s="114">
        <f t="shared" si="0"/>
        <v>0</v>
      </c>
      <c r="V7" s="114">
        <f t="shared" si="0"/>
        <v>16</v>
      </c>
      <c r="W7" s="114">
        <f t="shared" si="0"/>
        <v>40</v>
      </c>
      <c r="X7" s="114">
        <f t="shared" si="0"/>
        <v>3</v>
      </c>
      <c r="Y7" s="114">
        <f t="shared" si="0"/>
        <v>0</v>
      </c>
      <c r="Z7" s="114">
        <f t="shared" si="0"/>
        <v>16</v>
      </c>
    </row>
    <row r="8" spans="1:26" s="107" customFormat="1" ht="13.5" customHeight="1">
      <c r="A8" s="101" t="s">
        <v>47</v>
      </c>
      <c r="B8" s="102" t="s">
        <v>253</v>
      </c>
      <c r="C8" s="101" t="s">
        <v>254</v>
      </c>
      <c r="D8" s="103">
        <f>+SUM(E8,+I8)</f>
        <v>282236</v>
      </c>
      <c r="E8" s="103">
        <f>+SUM(G8,+H8)</f>
        <v>16458</v>
      </c>
      <c r="F8" s="104">
        <f>IF(D8&gt;0,E8/D8*100,"-")</f>
        <v>5.831290125993849</v>
      </c>
      <c r="G8" s="103">
        <v>16458</v>
      </c>
      <c r="H8" s="103">
        <v>0</v>
      </c>
      <c r="I8" s="103">
        <f>+SUM(K8,+M8,+O8)</f>
        <v>265778</v>
      </c>
      <c r="J8" s="104">
        <f>IF(D8&gt;0,I8/D8*100,"-")</f>
        <v>94.16870987400615</v>
      </c>
      <c r="K8" s="103">
        <v>173508</v>
      </c>
      <c r="L8" s="104">
        <f>IF(D8&gt;0,K8/D8*100,"-")</f>
        <v>61.47621139755381</v>
      </c>
      <c r="M8" s="103">
        <v>0</v>
      </c>
      <c r="N8" s="104">
        <f>IF(D8&gt;0,M8/D8*100,"-")</f>
        <v>0</v>
      </c>
      <c r="O8" s="103">
        <v>92270</v>
      </c>
      <c r="P8" s="103">
        <v>64268</v>
      </c>
      <c r="Q8" s="104">
        <f>IF(D8&gt;0,O8/D8*100,"-")</f>
        <v>32.69249847645233</v>
      </c>
      <c r="R8" s="103">
        <v>1705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47</v>
      </c>
      <c r="B9" s="102" t="s">
        <v>256</v>
      </c>
      <c r="C9" s="101" t="s">
        <v>257</v>
      </c>
      <c r="D9" s="103">
        <f>+SUM(E9,+I9)</f>
        <v>122871</v>
      </c>
      <c r="E9" s="103">
        <f>+SUM(G9,+H9)</f>
        <v>13474</v>
      </c>
      <c r="F9" s="104">
        <f>IF(D9&gt;0,E9/D9*100,"-")</f>
        <v>10.965972442643098</v>
      </c>
      <c r="G9" s="103">
        <v>13474</v>
      </c>
      <c r="H9" s="103">
        <v>0</v>
      </c>
      <c r="I9" s="103">
        <f>+SUM(K9,+M9,+O9)</f>
        <v>109397</v>
      </c>
      <c r="J9" s="104">
        <f>IF(D9&gt;0,I9/D9*100,"-")</f>
        <v>89.0340275573569</v>
      </c>
      <c r="K9" s="103">
        <v>68015</v>
      </c>
      <c r="L9" s="104">
        <f>IF(D9&gt;0,K9/D9*100,"-")</f>
        <v>55.35480300477737</v>
      </c>
      <c r="M9" s="103">
        <v>0</v>
      </c>
      <c r="N9" s="104">
        <f>IF(D9&gt;0,M9/D9*100,"-")</f>
        <v>0</v>
      </c>
      <c r="O9" s="103">
        <v>41382</v>
      </c>
      <c r="P9" s="103">
        <v>19311</v>
      </c>
      <c r="Q9" s="104">
        <f>IF(D9&gt;0,O9/D9*100,"-")</f>
        <v>33.679224552579534</v>
      </c>
      <c r="R9" s="103">
        <v>694</v>
      </c>
      <c r="S9" s="101"/>
      <c r="T9" s="101" t="s">
        <v>255</v>
      </c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47</v>
      </c>
      <c r="B10" s="102" t="s">
        <v>258</v>
      </c>
      <c r="C10" s="101" t="s">
        <v>259</v>
      </c>
      <c r="D10" s="103">
        <f>+SUM(E10,+I10)</f>
        <v>326996</v>
      </c>
      <c r="E10" s="103">
        <f>+SUM(G10,+H10)</f>
        <v>12459</v>
      </c>
      <c r="F10" s="104">
        <f>IF(D10&gt;0,E10/D10*100,"-")</f>
        <v>3.810138350316212</v>
      </c>
      <c r="G10" s="103">
        <v>12459</v>
      </c>
      <c r="H10" s="103">
        <v>0</v>
      </c>
      <c r="I10" s="103">
        <f>+SUM(K10,+M10,+O10)</f>
        <v>314537</v>
      </c>
      <c r="J10" s="104">
        <f>IF(D10&gt;0,I10/D10*100,"-")</f>
        <v>96.18986164968378</v>
      </c>
      <c r="K10" s="103">
        <v>224966</v>
      </c>
      <c r="L10" s="104">
        <f>IF(D10&gt;0,K10/D10*100,"-")</f>
        <v>68.79778345912489</v>
      </c>
      <c r="M10" s="103">
        <v>0</v>
      </c>
      <c r="N10" s="104">
        <f>IF(D10&gt;0,M10/D10*100,"-")</f>
        <v>0</v>
      </c>
      <c r="O10" s="103">
        <v>89571</v>
      </c>
      <c r="P10" s="103">
        <v>47053</v>
      </c>
      <c r="Q10" s="104">
        <f>IF(D10&gt;0,O10/D10*100,"-")</f>
        <v>27.392078190558905</v>
      </c>
      <c r="R10" s="103">
        <v>1976</v>
      </c>
      <c r="S10" s="101"/>
      <c r="T10" s="101" t="s">
        <v>255</v>
      </c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47</v>
      </c>
      <c r="B11" s="102" t="s">
        <v>260</v>
      </c>
      <c r="C11" s="101" t="s">
        <v>261</v>
      </c>
      <c r="D11" s="103">
        <f>+SUM(E11,+I11)</f>
        <v>349344</v>
      </c>
      <c r="E11" s="103">
        <f>+SUM(G11,+H11)</f>
        <v>19236</v>
      </c>
      <c r="F11" s="104">
        <f>IF(D11&gt;0,E11/D11*100,"-")</f>
        <v>5.50632041769717</v>
      </c>
      <c r="G11" s="103">
        <v>19221</v>
      </c>
      <c r="H11" s="103">
        <v>15</v>
      </c>
      <c r="I11" s="103">
        <f>+SUM(K11,+M11,+O11)</f>
        <v>330108</v>
      </c>
      <c r="J11" s="104">
        <f>IF(D11&gt;0,I11/D11*100,"-")</f>
        <v>94.49367958230283</v>
      </c>
      <c r="K11" s="103">
        <v>176389</v>
      </c>
      <c r="L11" s="104">
        <f>IF(D11&gt;0,K11/D11*100,"-")</f>
        <v>50.49149262617936</v>
      </c>
      <c r="M11" s="103">
        <v>0</v>
      </c>
      <c r="N11" s="104">
        <f>IF(D11&gt;0,M11/D11*100,"-")</f>
        <v>0</v>
      </c>
      <c r="O11" s="103">
        <v>153719</v>
      </c>
      <c r="P11" s="103">
        <v>93934</v>
      </c>
      <c r="Q11" s="104">
        <f>IF(D11&gt;0,O11/D11*100,"-")</f>
        <v>44.00218695612348</v>
      </c>
      <c r="R11" s="103">
        <v>1828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47</v>
      </c>
      <c r="B12" s="102" t="s">
        <v>262</v>
      </c>
      <c r="C12" s="101" t="s">
        <v>263</v>
      </c>
      <c r="D12" s="103">
        <f>+SUM(E12,+I12)</f>
        <v>62874</v>
      </c>
      <c r="E12" s="103">
        <f>+SUM(G12,+H12)</f>
        <v>7744</v>
      </c>
      <c r="F12" s="104">
        <f>IF(D12&gt;0,E12/D12*100,"-")</f>
        <v>12.316696885835162</v>
      </c>
      <c r="G12" s="103">
        <v>7744</v>
      </c>
      <c r="H12" s="103">
        <v>0</v>
      </c>
      <c r="I12" s="103">
        <f>+SUM(K12,+M12,+O12)</f>
        <v>55130</v>
      </c>
      <c r="J12" s="104">
        <f>IF(D12&gt;0,I12/D12*100,"-")</f>
        <v>87.68330311416483</v>
      </c>
      <c r="K12" s="103">
        <v>24851</v>
      </c>
      <c r="L12" s="104">
        <f>IF(D12&gt;0,K12/D12*100,"-")</f>
        <v>39.52508190985145</v>
      </c>
      <c r="M12" s="103">
        <v>400</v>
      </c>
      <c r="N12" s="104">
        <f>IF(D12&gt;0,M12/D12*100,"-")</f>
        <v>0.63619302096256</v>
      </c>
      <c r="O12" s="103">
        <v>29879</v>
      </c>
      <c r="P12" s="103">
        <v>12593</v>
      </c>
      <c r="Q12" s="104">
        <f>IF(D12&gt;0,O12/D12*100,"-")</f>
        <v>47.52202818335083</v>
      </c>
      <c r="R12" s="103">
        <v>485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47</v>
      </c>
      <c r="B13" s="102" t="s">
        <v>264</v>
      </c>
      <c r="C13" s="101" t="s">
        <v>265</v>
      </c>
      <c r="D13" s="103">
        <f>+SUM(E13,+I13)</f>
        <v>78033</v>
      </c>
      <c r="E13" s="103">
        <f>+SUM(G13,+H13)</f>
        <v>8337</v>
      </c>
      <c r="F13" s="104">
        <f>IF(D13&gt;0,E13/D13*100,"-")</f>
        <v>10.683941409403714</v>
      </c>
      <c r="G13" s="103">
        <v>8337</v>
      </c>
      <c r="H13" s="103">
        <v>0</v>
      </c>
      <c r="I13" s="103">
        <f>+SUM(K13,+M13,+O13)</f>
        <v>69696</v>
      </c>
      <c r="J13" s="104">
        <f>IF(D13&gt;0,I13/D13*100,"-")</f>
        <v>89.31605859059628</v>
      </c>
      <c r="K13" s="103">
        <v>27837</v>
      </c>
      <c r="L13" s="104">
        <f>IF(D13&gt;0,K13/D13*100,"-")</f>
        <v>35.67336895928646</v>
      </c>
      <c r="M13" s="103">
        <v>0</v>
      </c>
      <c r="N13" s="104">
        <f>IF(D13&gt;0,M13/D13*100,"-")</f>
        <v>0</v>
      </c>
      <c r="O13" s="103">
        <v>41859</v>
      </c>
      <c r="P13" s="103">
        <v>25770</v>
      </c>
      <c r="Q13" s="104">
        <f>IF(D13&gt;0,O13/D13*100,"-")</f>
        <v>53.64268963130983</v>
      </c>
      <c r="R13" s="103">
        <v>290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47</v>
      </c>
      <c r="B14" s="102" t="s">
        <v>266</v>
      </c>
      <c r="C14" s="101" t="s">
        <v>267</v>
      </c>
      <c r="D14" s="103">
        <f>+SUM(E14,+I14)</f>
        <v>50328</v>
      </c>
      <c r="E14" s="103">
        <f>+SUM(G14,+H14)</f>
        <v>10759</v>
      </c>
      <c r="F14" s="104">
        <f>IF(D14&gt;0,E14/D14*100,"-")</f>
        <v>21.37776188205373</v>
      </c>
      <c r="G14" s="103">
        <v>10759</v>
      </c>
      <c r="H14" s="103">
        <v>0</v>
      </c>
      <c r="I14" s="103">
        <f>+SUM(K14,+M14,+O14)</f>
        <v>39569</v>
      </c>
      <c r="J14" s="104">
        <f>IF(D14&gt;0,I14/D14*100,"-")</f>
        <v>78.62223811794628</v>
      </c>
      <c r="K14" s="103">
        <v>17103</v>
      </c>
      <c r="L14" s="104">
        <f>IF(D14&gt;0,K14/D14*100,"-")</f>
        <v>33.983071053886505</v>
      </c>
      <c r="M14" s="103">
        <v>0</v>
      </c>
      <c r="N14" s="104">
        <f>IF(D14&gt;0,M14/D14*100,"-")</f>
        <v>0</v>
      </c>
      <c r="O14" s="103">
        <v>22466</v>
      </c>
      <c r="P14" s="103">
        <v>14523</v>
      </c>
      <c r="Q14" s="104">
        <f>IF(D14&gt;0,O14/D14*100,"-")</f>
        <v>44.63916706405977</v>
      </c>
      <c r="R14" s="103">
        <v>184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47</v>
      </c>
      <c r="B15" s="102" t="s">
        <v>268</v>
      </c>
      <c r="C15" s="101" t="s">
        <v>269</v>
      </c>
      <c r="D15" s="103">
        <f>+SUM(E15,+I15)</f>
        <v>35965</v>
      </c>
      <c r="E15" s="103">
        <f>+SUM(G15,+H15)</f>
        <v>10136</v>
      </c>
      <c r="F15" s="104">
        <f>IF(D15&gt;0,E15/D15*100,"-")</f>
        <v>28.182955651327678</v>
      </c>
      <c r="G15" s="103">
        <v>10136</v>
      </c>
      <c r="H15" s="103">
        <v>0</v>
      </c>
      <c r="I15" s="103">
        <f>+SUM(K15,+M15,+O15)</f>
        <v>25829</v>
      </c>
      <c r="J15" s="104">
        <f>IF(D15&gt;0,I15/D15*100,"-")</f>
        <v>71.81704434867233</v>
      </c>
      <c r="K15" s="103">
        <v>16849</v>
      </c>
      <c r="L15" s="104">
        <f>IF(D15&gt;0,K15/D15*100,"-")</f>
        <v>46.848324760183516</v>
      </c>
      <c r="M15" s="103">
        <v>0</v>
      </c>
      <c r="N15" s="104">
        <f>IF(D15&gt;0,M15/D15*100,"-")</f>
        <v>0</v>
      </c>
      <c r="O15" s="103">
        <v>8980</v>
      </c>
      <c r="P15" s="103">
        <v>8671</v>
      </c>
      <c r="Q15" s="104">
        <f>IF(D15&gt;0,O15/D15*100,"-")</f>
        <v>24.96871958848881</v>
      </c>
      <c r="R15" s="103">
        <v>205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47</v>
      </c>
      <c r="B16" s="102" t="s">
        <v>270</v>
      </c>
      <c r="C16" s="101" t="s">
        <v>271</v>
      </c>
      <c r="D16" s="103">
        <f>+SUM(E16,+I16)</f>
        <v>55768</v>
      </c>
      <c r="E16" s="103">
        <f>+SUM(G16,+H16)</f>
        <v>956</v>
      </c>
      <c r="F16" s="104">
        <f>IF(D16&gt;0,E16/D16*100,"-")</f>
        <v>1.714244728159518</v>
      </c>
      <c r="G16" s="103">
        <v>956</v>
      </c>
      <c r="H16" s="103">
        <v>0</v>
      </c>
      <c r="I16" s="103">
        <f>+SUM(K16,+M16,+O16)</f>
        <v>54812</v>
      </c>
      <c r="J16" s="104">
        <f>IF(D16&gt;0,I16/D16*100,"-")</f>
        <v>98.28575527184049</v>
      </c>
      <c r="K16" s="103">
        <v>12931</v>
      </c>
      <c r="L16" s="104">
        <f>IF(D16&gt;0,K16/D16*100,"-")</f>
        <v>23.18713240568068</v>
      </c>
      <c r="M16" s="103">
        <v>0</v>
      </c>
      <c r="N16" s="104">
        <f>IF(D16&gt;0,M16/D16*100,"-")</f>
        <v>0</v>
      </c>
      <c r="O16" s="103">
        <v>41881</v>
      </c>
      <c r="P16" s="103">
        <v>24835</v>
      </c>
      <c r="Q16" s="104">
        <f>IF(D16&gt;0,O16/D16*100,"-")</f>
        <v>75.0986228661598</v>
      </c>
      <c r="R16" s="103">
        <v>308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47</v>
      </c>
      <c r="B17" s="102" t="s">
        <v>272</v>
      </c>
      <c r="C17" s="101" t="s">
        <v>273</v>
      </c>
      <c r="D17" s="103">
        <f>+SUM(E17,+I17)</f>
        <v>39037</v>
      </c>
      <c r="E17" s="103">
        <f>+SUM(G17,+H17)</f>
        <v>8158</v>
      </c>
      <c r="F17" s="104">
        <f>IF(D17&gt;0,E17/D17*100,"-")</f>
        <v>20.898122294233676</v>
      </c>
      <c r="G17" s="103">
        <v>8158</v>
      </c>
      <c r="H17" s="103">
        <v>0</v>
      </c>
      <c r="I17" s="103">
        <f>+SUM(K17,+M17,+O17)</f>
        <v>30879</v>
      </c>
      <c r="J17" s="104">
        <f>IF(D17&gt;0,I17/D17*100,"-")</f>
        <v>79.10187770576633</v>
      </c>
      <c r="K17" s="103">
        <v>6164</v>
      </c>
      <c r="L17" s="104">
        <f>IF(D17&gt;0,K17/D17*100,"-")</f>
        <v>15.790147808489383</v>
      </c>
      <c r="M17" s="103">
        <v>0</v>
      </c>
      <c r="N17" s="104">
        <f>IF(D17&gt;0,M17/D17*100,"-")</f>
        <v>0</v>
      </c>
      <c r="O17" s="103">
        <v>24715</v>
      </c>
      <c r="P17" s="103">
        <v>15181</v>
      </c>
      <c r="Q17" s="104">
        <f>IF(D17&gt;0,O17/D17*100,"-")</f>
        <v>63.31172989727695</v>
      </c>
      <c r="R17" s="103">
        <v>290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47</v>
      </c>
      <c r="B18" s="102" t="s">
        <v>274</v>
      </c>
      <c r="C18" s="101" t="s">
        <v>275</v>
      </c>
      <c r="D18" s="103">
        <f>+SUM(E18,+I18)</f>
        <v>64063</v>
      </c>
      <c r="E18" s="103">
        <f>+SUM(G18,+H18)</f>
        <v>4394</v>
      </c>
      <c r="F18" s="104">
        <f>IF(D18&gt;0,E18/D18*100,"-")</f>
        <v>6.858873296598661</v>
      </c>
      <c r="G18" s="103">
        <v>4394</v>
      </c>
      <c r="H18" s="103">
        <v>0</v>
      </c>
      <c r="I18" s="103">
        <f>+SUM(K18,+M18,+O18)</f>
        <v>59669</v>
      </c>
      <c r="J18" s="104">
        <f>IF(D18&gt;0,I18/D18*100,"-")</f>
        <v>93.14112670340134</v>
      </c>
      <c r="K18" s="103">
        <v>31606</v>
      </c>
      <c r="L18" s="104">
        <f>IF(D18&gt;0,K18/D18*100,"-")</f>
        <v>49.33581006197025</v>
      </c>
      <c r="M18" s="103">
        <v>0</v>
      </c>
      <c r="N18" s="104">
        <f>IF(D18&gt;0,M18/D18*100,"-")</f>
        <v>0</v>
      </c>
      <c r="O18" s="103">
        <v>28063</v>
      </c>
      <c r="P18" s="103">
        <v>15437</v>
      </c>
      <c r="Q18" s="104">
        <f>IF(D18&gt;0,O18/D18*100,"-")</f>
        <v>43.80531664143109</v>
      </c>
      <c r="R18" s="103">
        <v>248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47</v>
      </c>
      <c r="B19" s="102" t="s">
        <v>276</v>
      </c>
      <c r="C19" s="101" t="s">
        <v>277</v>
      </c>
      <c r="D19" s="103">
        <f>+SUM(E19,+I19)</f>
        <v>62436</v>
      </c>
      <c r="E19" s="103">
        <f>+SUM(G19,+H19)</f>
        <v>9499</v>
      </c>
      <c r="F19" s="104">
        <f>IF(D19&gt;0,E19/D19*100,"-")</f>
        <v>15.213979114613362</v>
      </c>
      <c r="G19" s="103">
        <v>9499</v>
      </c>
      <c r="H19" s="103">
        <v>0</v>
      </c>
      <c r="I19" s="103">
        <f>+SUM(K19,+M19,+O19)</f>
        <v>52937</v>
      </c>
      <c r="J19" s="104">
        <f>IF(D19&gt;0,I19/D19*100,"-")</f>
        <v>84.78602088538663</v>
      </c>
      <c r="K19" s="103">
        <v>14327</v>
      </c>
      <c r="L19" s="104">
        <f>IF(D19&gt;0,K19/D19*100,"-")</f>
        <v>22.94669741815619</v>
      </c>
      <c r="M19" s="103">
        <v>0</v>
      </c>
      <c r="N19" s="104">
        <f>IF(D19&gt;0,M19/D19*100,"-")</f>
        <v>0</v>
      </c>
      <c r="O19" s="103">
        <v>38610</v>
      </c>
      <c r="P19" s="103">
        <v>15809</v>
      </c>
      <c r="Q19" s="104">
        <f>IF(D19&gt;0,O19/D19*100,"-")</f>
        <v>61.83932346723044</v>
      </c>
      <c r="R19" s="103">
        <v>333</v>
      </c>
      <c r="S19" s="101"/>
      <c r="T19" s="101" t="s">
        <v>255</v>
      </c>
      <c r="U19" s="101"/>
      <c r="V19" s="101"/>
      <c r="W19" s="101"/>
      <c r="X19" s="101" t="s">
        <v>255</v>
      </c>
      <c r="Y19" s="101"/>
      <c r="Z19" s="101"/>
    </row>
    <row r="20" spans="1:26" s="107" customFormat="1" ht="13.5" customHeight="1">
      <c r="A20" s="101" t="s">
        <v>47</v>
      </c>
      <c r="B20" s="102" t="s">
        <v>278</v>
      </c>
      <c r="C20" s="101" t="s">
        <v>279</v>
      </c>
      <c r="D20" s="103">
        <f>+SUM(E20,+I20)</f>
        <v>30815</v>
      </c>
      <c r="E20" s="103">
        <f>+SUM(G20,+H20)</f>
        <v>2797</v>
      </c>
      <c r="F20" s="104">
        <f>IF(D20&gt;0,E20/D20*100,"-")</f>
        <v>9.076748336848937</v>
      </c>
      <c r="G20" s="103">
        <v>2797</v>
      </c>
      <c r="H20" s="103">
        <v>0</v>
      </c>
      <c r="I20" s="103">
        <f>+SUM(K20,+M20,+O20)</f>
        <v>28018</v>
      </c>
      <c r="J20" s="104">
        <f>IF(D20&gt;0,I20/D20*100,"-")</f>
        <v>90.92325166315106</v>
      </c>
      <c r="K20" s="103">
        <v>13154</v>
      </c>
      <c r="L20" s="104">
        <f>IF(D20&gt;0,K20/D20*100,"-")</f>
        <v>42.68700308291417</v>
      </c>
      <c r="M20" s="103">
        <v>0</v>
      </c>
      <c r="N20" s="104">
        <f>IF(D20&gt;0,M20/D20*100,"-")</f>
        <v>0</v>
      </c>
      <c r="O20" s="103">
        <v>14864</v>
      </c>
      <c r="P20" s="103">
        <v>9586</v>
      </c>
      <c r="Q20" s="104">
        <f>IF(D20&gt;0,O20/D20*100,"-")</f>
        <v>48.2362485802369</v>
      </c>
      <c r="R20" s="103">
        <v>145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47</v>
      </c>
      <c r="B21" s="102" t="s">
        <v>280</v>
      </c>
      <c r="C21" s="101" t="s">
        <v>281</v>
      </c>
      <c r="D21" s="103">
        <f>+SUM(E21,+I21)</f>
        <v>12375</v>
      </c>
      <c r="E21" s="103">
        <f>+SUM(G21,+H21)</f>
        <v>550</v>
      </c>
      <c r="F21" s="104">
        <f>IF(D21&gt;0,E21/D21*100,"-")</f>
        <v>4.444444444444445</v>
      </c>
      <c r="G21" s="103">
        <v>550</v>
      </c>
      <c r="H21" s="103">
        <v>0</v>
      </c>
      <c r="I21" s="103">
        <f>+SUM(K21,+M21,+O21)</f>
        <v>11825</v>
      </c>
      <c r="J21" s="104">
        <f>IF(D21&gt;0,I21/D21*100,"-")</f>
        <v>95.55555555555556</v>
      </c>
      <c r="K21" s="103">
        <v>4846</v>
      </c>
      <c r="L21" s="104">
        <f>IF(D21&gt;0,K21/D21*100,"-")</f>
        <v>39.15959595959596</v>
      </c>
      <c r="M21" s="103">
        <v>0</v>
      </c>
      <c r="N21" s="104">
        <f>IF(D21&gt;0,M21/D21*100,"-")</f>
        <v>0</v>
      </c>
      <c r="O21" s="103">
        <v>6979</v>
      </c>
      <c r="P21" s="103">
        <v>4172</v>
      </c>
      <c r="Q21" s="104">
        <f>IF(D21&gt;0,O21/D21*100,"-")</f>
        <v>56.395959595959596</v>
      </c>
      <c r="R21" s="103">
        <v>33</v>
      </c>
      <c r="S21" s="101"/>
      <c r="T21" s="101" t="s">
        <v>255</v>
      </c>
      <c r="U21" s="101"/>
      <c r="V21" s="101"/>
      <c r="W21" s="101"/>
      <c r="X21" s="101" t="s">
        <v>255</v>
      </c>
      <c r="Y21" s="101"/>
      <c r="Z21" s="101"/>
    </row>
    <row r="22" spans="1:26" s="107" customFormat="1" ht="13.5" customHeight="1">
      <c r="A22" s="101" t="s">
        <v>47</v>
      </c>
      <c r="B22" s="102" t="s">
        <v>282</v>
      </c>
      <c r="C22" s="101" t="s">
        <v>283</v>
      </c>
      <c r="D22" s="103">
        <f>+SUM(E22,+I22)</f>
        <v>9661</v>
      </c>
      <c r="E22" s="103">
        <f>+SUM(G22,+H22)</f>
        <v>511</v>
      </c>
      <c r="F22" s="104">
        <f>IF(D22&gt;0,E22/D22*100,"-")</f>
        <v>5.289307525100921</v>
      </c>
      <c r="G22" s="103">
        <v>511</v>
      </c>
      <c r="H22" s="103">
        <v>0</v>
      </c>
      <c r="I22" s="103">
        <f>+SUM(K22,+M22,+O22)</f>
        <v>9150</v>
      </c>
      <c r="J22" s="104">
        <f>IF(D22&gt;0,I22/D22*100,"-")</f>
        <v>94.71069247489908</v>
      </c>
      <c r="K22" s="103">
        <v>4616</v>
      </c>
      <c r="L22" s="104">
        <f>IF(D22&gt;0,K22/D22*100,"-")</f>
        <v>47.779732946899905</v>
      </c>
      <c r="M22" s="103">
        <v>0</v>
      </c>
      <c r="N22" s="104">
        <f>IF(D22&gt;0,M22/D22*100,"-")</f>
        <v>0</v>
      </c>
      <c r="O22" s="103">
        <v>4534</v>
      </c>
      <c r="P22" s="103">
        <v>1849</v>
      </c>
      <c r="Q22" s="104">
        <f>IF(D22&gt;0,O22/D22*100,"-")</f>
        <v>46.93095952799917</v>
      </c>
      <c r="R22" s="103">
        <v>58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47</v>
      </c>
      <c r="B23" s="102" t="s">
        <v>284</v>
      </c>
      <c r="C23" s="101" t="s">
        <v>285</v>
      </c>
      <c r="D23" s="103">
        <f>+SUM(E23,+I23)</f>
        <v>14006</v>
      </c>
      <c r="E23" s="103">
        <f>+SUM(G23,+H23)</f>
        <v>475</v>
      </c>
      <c r="F23" s="104">
        <f>IF(D23&gt;0,E23/D23*100,"-")</f>
        <v>3.3914036841353705</v>
      </c>
      <c r="G23" s="103">
        <v>475</v>
      </c>
      <c r="H23" s="103">
        <v>0</v>
      </c>
      <c r="I23" s="103">
        <f>+SUM(K23,+M23,+O23)</f>
        <v>13531</v>
      </c>
      <c r="J23" s="104">
        <f>IF(D23&gt;0,I23/D23*100,"-")</f>
        <v>96.60859631586463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13531</v>
      </c>
      <c r="P23" s="103">
        <v>4086</v>
      </c>
      <c r="Q23" s="104">
        <f>IF(D23&gt;0,O23/D23*100,"-")</f>
        <v>96.60859631586463</v>
      </c>
      <c r="R23" s="103">
        <v>99</v>
      </c>
      <c r="S23" s="101"/>
      <c r="T23" s="101"/>
      <c r="U23" s="101"/>
      <c r="V23" s="101" t="s">
        <v>255</v>
      </c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47</v>
      </c>
      <c r="B24" s="102" t="s">
        <v>286</v>
      </c>
      <c r="C24" s="101" t="s">
        <v>287</v>
      </c>
      <c r="D24" s="103">
        <f>+SUM(E24,+I24)</f>
        <v>8544</v>
      </c>
      <c r="E24" s="103">
        <f>+SUM(G24,+H24)</f>
        <v>603</v>
      </c>
      <c r="F24" s="104">
        <f>IF(D24&gt;0,E24/D24*100,"-")</f>
        <v>7.057584269662922</v>
      </c>
      <c r="G24" s="103">
        <v>603</v>
      </c>
      <c r="H24" s="103">
        <v>0</v>
      </c>
      <c r="I24" s="103">
        <f>+SUM(K24,+M24,+O24)</f>
        <v>7941</v>
      </c>
      <c r="J24" s="104">
        <f>IF(D24&gt;0,I24/D24*100,"-")</f>
        <v>92.94241573033707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7941</v>
      </c>
      <c r="P24" s="103">
        <v>6441</v>
      </c>
      <c r="Q24" s="104">
        <f>IF(D24&gt;0,O24/D24*100,"-")</f>
        <v>92.94241573033707</v>
      </c>
      <c r="R24" s="103">
        <v>36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47</v>
      </c>
      <c r="B25" s="102" t="s">
        <v>288</v>
      </c>
      <c r="C25" s="101" t="s">
        <v>289</v>
      </c>
      <c r="D25" s="103">
        <f>+SUM(E25,+I25)</f>
        <v>12833</v>
      </c>
      <c r="E25" s="103">
        <f>+SUM(G25,+H25)</f>
        <v>1127</v>
      </c>
      <c r="F25" s="104">
        <f>IF(D25&gt;0,E25/D25*100,"-")</f>
        <v>8.782046286916543</v>
      </c>
      <c r="G25" s="103">
        <v>1127</v>
      </c>
      <c r="H25" s="103">
        <v>0</v>
      </c>
      <c r="I25" s="103">
        <f>+SUM(K25,+M25,+O25)</f>
        <v>11706</v>
      </c>
      <c r="J25" s="104">
        <f>IF(D25&gt;0,I25/D25*100,"-")</f>
        <v>91.21795371308346</v>
      </c>
      <c r="K25" s="103">
        <v>8971</v>
      </c>
      <c r="L25" s="104">
        <f>IF(D25&gt;0,K25/D25*100,"-")</f>
        <v>69.90571183667107</v>
      </c>
      <c r="M25" s="103">
        <v>0</v>
      </c>
      <c r="N25" s="104">
        <f>IF(D25&gt;0,M25/D25*100,"-")</f>
        <v>0</v>
      </c>
      <c r="O25" s="103">
        <v>2735</v>
      </c>
      <c r="P25" s="103">
        <v>822</v>
      </c>
      <c r="Q25" s="104">
        <f>IF(D25&gt;0,O25/D25*100,"-")</f>
        <v>21.312241876412376</v>
      </c>
      <c r="R25" s="103">
        <v>50</v>
      </c>
      <c r="S25" s="101"/>
      <c r="T25" s="101"/>
      <c r="U25" s="101"/>
      <c r="V25" s="101" t="s">
        <v>255</v>
      </c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47</v>
      </c>
      <c r="B26" s="102" t="s">
        <v>290</v>
      </c>
      <c r="C26" s="101" t="s">
        <v>291</v>
      </c>
      <c r="D26" s="103">
        <f>+SUM(E26,+I26)</f>
        <v>5977</v>
      </c>
      <c r="E26" s="103">
        <f>+SUM(G26,+H26)</f>
        <v>199</v>
      </c>
      <c r="F26" s="104">
        <f>IF(D26&gt;0,E26/D26*100,"-")</f>
        <v>3.329429479672076</v>
      </c>
      <c r="G26" s="103">
        <v>199</v>
      </c>
      <c r="H26" s="103">
        <v>0</v>
      </c>
      <c r="I26" s="103">
        <f>+SUM(K26,+M26,+O26)</f>
        <v>5778</v>
      </c>
      <c r="J26" s="104">
        <f>IF(D26&gt;0,I26/D26*100,"-")</f>
        <v>96.67057052032793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5778</v>
      </c>
      <c r="P26" s="103">
        <v>5778</v>
      </c>
      <c r="Q26" s="104">
        <f>IF(D26&gt;0,O26/D26*100,"-")</f>
        <v>96.67057052032793</v>
      </c>
      <c r="R26" s="103">
        <v>48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47</v>
      </c>
      <c r="B27" s="102" t="s">
        <v>292</v>
      </c>
      <c r="C27" s="101" t="s">
        <v>293</v>
      </c>
      <c r="D27" s="103">
        <f>+SUM(E27,+I27)</f>
        <v>6166</v>
      </c>
      <c r="E27" s="103">
        <f>+SUM(G27,+H27)</f>
        <v>1885</v>
      </c>
      <c r="F27" s="104">
        <f>IF(D27&gt;0,E27/D27*100,"-")</f>
        <v>30.57087252675965</v>
      </c>
      <c r="G27" s="103">
        <v>1885</v>
      </c>
      <c r="H27" s="103">
        <v>0</v>
      </c>
      <c r="I27" s="103">
        <f>+SUM(K27,+M27,+O27)</f>
        <v>4281</v>
      </c>
      <c r="J27" s="104">
        <f>IF(D27&gt;0,I27/D27*100,"-")</f>
        <v>69.42912747324034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4281</v>
      </c>
      <c r="P27" s="103">
        <v>1492</v>
      </c>
      <c r="Q27" s="104">
        <f>IF(D27&gt;0,O27/D27*100,"-")</f>
        <v>69.42912747324034</v>
      </c>
      <c r="R27" s="103">
        <v>23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47</v>
      </c>
      <c r="B28" s="102" t="s">
        <v>294</v>
      </c>
      <c r="C28" s="101" t="s">
        <v>295</v>
      </c>
      <c r="D28" s="103">
        <f>+SUM(E28,+I28)</f>
        <v>592</v>
      </c>
      <c r="E28" s="103">
        <f>+SUM(G28,+H28)</f>
        <v>0</v>
      </c>
      <c r="F28" s="104">
        <f>IF(D28&gt;0,E28/D28*100,"-")</f>
        <v>0</v>
      </c>
      <c r="G28" s="103">
        <v>0</v>
      </c>
      <c r="H28" s="103">
        <v>0</v>
      </c>
      <c r="I28" s="103">
        <f>+SUM(K28,+M28,+O28)</f>
        <v>592</v>
      </c>
      <c r="J28" s="104">
        <f>IF(D28&gt;0,I28/D28*100,"-")</f>
        <v>100</v>
      </c>
      <c r="K28" s="103">
        <v>592</v>
      </c>
      <c r="L28" s="104">
        <f>IF(D28&gt;0,K28/D28*100,"-")</f>
        <v>100</v>
      </c>
      <c r="M28" s="103">
        <v>0</v>
      </c>
      <c r="N28" s="104">
        <f>IF(D28&gt;0,M28/D28*100,"-")</f>
        <v>0</v>
      </c>
      <c r="O28" s="103">
        <v>0</v>
      </c>
      <c r="P28" s="103">
        <v>0</v>
      </c>
      <c r="Q28" s="104">
        <f>IF(D28&gt;0,O28/D28*100,"-")</f>
        <v>0</v>
      </c>
      <c r="R28" s="103">
        <v>2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47</v>
      </c>
      <c r="B29" s="102" t="s">
        <v>296</v>
      </c>
      <c r="C29" s="101" t="s">
        <v>297</v>
      </c>
      <c r="D29" s="103">
        <f>+SUM(E29,+I29)</f>
        <v>4592</v>
      </c>
      <c r="E29" s="103">
        <f>+SUM(G29,+H29)</f>
        <v>74</v>
      </c>
      <c r="F29" s="104">
        <f>IF(D29&gt;0,E29/D29*100,"-")</f>
        <v>1.6114982578397212</v>
      </c>
      <c r="G29" s="103">
        <v>74</v>
      </c>
      <c r="H29" s="103">
        <v>0</v>
      </c>
      <c r="I29" s="103">
        <f>+SUM(K29,+M29,+O29)</f>
        <v>4518</v>
      </c>
      <c r="J29" s="104">
        <f>IF(D29&gt;0,I29/D29*100,"-")</f>
        <v>98.38850174216029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4518</v>
      </c>
      <c r="P29" s="103">
        <v>3583</v>
      </c>
      <c r="Q29" s="104">
        <f>IF(D29&gt;0,O29/D29*100,"-")</f>
        <v>98.38850174216029</v>
      </c>
      <c r="R29" s="103">
        <v>9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47</v>
      </c>
      <c r="B30" s="102" t="s">
        <v>298</v>
      </c>
      <c r="C30" s="101" t="s">
        <v>299</v>
      </c>
      <c r="D30" s="103">
        <f>+SUM(E30,+I30)</f>
        <v>16924</v>
      </c>
      <c r="E30" s="103">
        <f>+SUM(G30,+H30)</f>
        <v>2242</v>
      </c>
      <c r="F30" s="104">
        <f>IF(D30&gt;0,E30/D30*100,"-")</f>
        <v>13.247459229496572</v>
      </c>
      <c r="G30" s="103">
        <v>2242</v>
      </c>
      <c r="H30" s="103">
        <v>0</v>
      </c>
      <c r="I30" s="103">
        <f>+SUM(K30,+M30,+O30)</f>
        <v>14682</v>
      </c>
      <c r="J30" s="104">
        <f>IF(D30&gt;0,I30/D30*100,"-")</f>
        <v>86.75254077050343</v>
      </c>
      <c r="K30" s="103">
        <v>4514</v>
      </c>
      <c r="L30" s="104">
        <f>IF(D30&gt;0,K30/D30*100,"-")</f>
        <v>26.67218151737178</v>
      </c>
      <c r="M30" s="103">
        <v>0</v>
      </c>
      <c r="N30" s="104">
        <f>IF(D30&gt;0,M30/D30*100,"-")</f>
        <v>0</v>
      </c>
      <c r="O30" s="103">
        <v>10168</v>
      </c>
      <c r="P30" s="103">
        <v>6199</v>
      </c>
      <c r="Q30" s="104">
        <f>IF(D30&gt;0,O30/D30*100,"-")</f>
        <v>60.08035925313165</v>
      </c>
      <c r="R30" s="103">
        <v>72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47</v>
      </c>
      <c r="B31" s="102" t="s">
        <v>300</v>
      </c>
      <c r="C31" s="101" t="s">
        <v>301</v>
      </c>
      <c r="D31" s="103">
        <f>+SUM(E31,+I31)</f>
        <v>2976</v>
      </c>
      <c r="E31" s="103">
        <f>+SUM(G31,+H31)</f>
        <v>210</v>
      </c>
      <c r="F31" s="104">
        <f>IF(D31&gt;0,E31/D31*100,"-")</f>
        <v>7.056451612903227</v>
      </c>
      <c r="G31" s="103">
        <v>0</v>
      </c>
      <c r="H31" s="103">
        <v>210</v>
      </c>
      <c r="I31" s="103">
        <f>+SUM(K31,+M31,+O31)</f>
        <v>2766</v>
      </c>
      <c r="J31" s="104">
        <f>IF(D31&gt;0,I31/D31*100,"-")</f>
        <v>92.94354838709677</v>
      </c>
      <c r="K31" s="103">
        <v>2444</v>
      </c>
      <c r="L31" s="104">
        <f>IF(D31&gt;0,K31/D31*100,"-")</f>
        <v>82.1236559139785</v>
      </c>
      <c r="M31" s="103">
        <v>0</v>
      </c>
      <c r="N31" s="104">
        <f>IF(D31&gt;0,M31/D31*100,"-")</f>
        <v>0</v>
      </c>
      <c r="O31" s="103">
        <v>322</v>
      </c>
      <c r="P31" s="103">
        <v>319</v>
      </c>
      <c r="Q31" s="104">
        <f>IF(D31&gt;0,O31/D31*100,"-")</f>
        <v>10.81989247311828</v>
      </c>
      <c r="R31" s="103">
        <v>13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47</v>
      </c>
      <c r="B32" s="102" t="s">
        <v>302</v>
      </c>
      <c r="C32" s="101" t="s">
        <v>303</v>
      </c>
      <c r="D32" s="103">
        <f>+SUM(E32,+I32)</f>
        <v>6976</v>
      </c>
      <c r="E32" s="103">
        <f>+SUM(G32,+H32)</f>
        <v>2328</v>
      </c>
      <c r="F32" s="104">
        <f>IF(D32&gt;0,E32/D32*100,"-")</f>
        <v>33.37155963302752</v>
      </c>
      <c r="G32" s="103">
        <v>2328</v>
      </c>
      <c r="H32" s="103">
        <v>0</v>
      </c>
      <c r="I32" s="103">
        <f>+SUM(K32,+M32,+O32)</f>
        <v>4648</v>
      </c>
      <c r="J32" s="104">
        <f>IF(D32&gt;0,I32/D32*100,"-")</f>
        <v>66.62844036697247</v>
      </c>
      <c r="K32" s="103">
        <v>1296</v>
      </c>
      <c r="L32" s="104">
        <f>IF(D32&gt;0,K32/D32*100,"-")</f>
        <v>18.577981651376145</v>
      </c>
      <c r="M32" s="103">
        <v>0</v>
      </c>
      <c r="N32" s="104">
        <f>IF(D32&gt;0,M32/D32*100,"-")</f>
        <v>0</v>
      </c>
      <c r="O32" s="103">
        <v>3352</v>
      </c>
      <c r="P32" s="103">
        <v>3018</v>
      </c>
      <c r="Q32" s="104">
        <f>IF(D32&gt;0,O32/D32*100,"-")</f>
        <v>48.05045871559633</v>
      </c>
      <c r="R32" s="103">
        <v>39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47</v>
      </c>
      <c r="B33" s="102" t="s">
        <v>304</v>
      </c>
      <c r="C33" s="101" t="s">
        <v>305</v>
      </c>
      <c r="D33" s="103">
        <f>+SUM(E33,+I33)</f>
        <v>3615</v>
      </c>
      <c r="E33" s="103">
        <f>+SUM(G33,+H33)</f>
        <v>458</v>
      </c>
      <c r="F33" s="104">
        <f>IF(D33&gt;0,E33/D33*100,"-")</f>
        <v>12.669432918395573</v>
      </c>
      <c r="G33" s="103">
        <v>458</v>
      </c>
      <c r="H33" s="103">
        <v>0</v>
      </c>
      <c r="I33" s="103">
        <f>+SUM(K33,+M33,+O33)</f>
        <v>3157</v>
      </c>
      <c r="J33" s="104">
        <f>IF(D33&gt;0,I33/D33*100,"-")</f>
        <v>87.33056708160443</v>
      </c>
      <c r="K33" s="103">
        <v>1822</v>
      </c>
      <c r="L33" s="104">
        <f>IF(D33&gt;0,K33/D33*100,"-")</f>
        <v>50.40110650069156</v>
      </c>
      <c r="M33" s="103">
        <v>92</v>
      </c>
      <c r="N33" s="104">
        <f>IF(D33&gt;0,M33/D33*100,"-")</f>
        <v>2.544951590594744</v>
      </c>
      <c r="O33" s="103">
        <v>1243</v>
      </c>
      <c r="P33" s="103">
        <v>139</v>
      </c>
      <c r="Q33" s="104">
        <f>IF(D33&gt;0,O33/D33*100,"-")</f>
        <v>34.38450899031812</v>
      </c>
      <c r="R33" s="103">
        <v>9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47</v>
      </c>
      <c r="B34" s="102" t="s">
        <v>306</v>
      </c>
      <c r="C34" s="101" t="s">
        <v>307</v>
      </c>
      <c r="D34" s="103">
        <f>+SUM(E34,+I34)</f>
        <v>15047</v>
      </c>
      <c r="E34" s="103">
        <f>+SUM(G34,+H34)</f>
        <v>2986</v>
      </c>
      <c r="F34" s="104">
        <f>IF(D34&gt;0,E34/D34*100,"-")</f>
        <v>19.844487273210607</v>
      </c>
      <c r="G34" s="103">
        <v>2986</v>
      </c>
      <c r="H34" s="103">
        <v>0</v>
      </c>
      <c r="I34" s="103">
        <f>+SUM(K34,+M34,+O34)</f>
        <v>12061</v>
      </c>
      <c r="J34" s="104">
        <f>IF(D34&gt;0,I34/D34*100,"-")</f>
        <v>80.1555127267894</v>
      </c>
      <c r="K34" s="103">
        <v>6057</v>
      </c>
      <c r="L34" s="104">
        <f>IF(D34&gt;0,K34/D34*100,"-")</f>
        <v>40.25387120356217</v>
      </c>
      <c r="M34" s="103">
        <v>0</v>
      </c>
      <c r="N34" s="104">
        <f>IF(D34&gt;0,M34/D34*100,"-")</f>
        <v>0</v>
      </c>
      <c r="O34" s="103">
        <v>6004</v>
      </c>
      <c r="P34" s="103">
        <v>4128</v>
      </c>
      <c r="Q34" s="104">
        <f>IF(D34&gt;0,O34/D34*100,"-")</f>
        <v>39.90164152322722</v>
      </c>
      <c r="R34" s="103">
        <v>54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47</v>
      </c>
      <c r="B35" s="102" t="s">
        <v>308</v>
      </c>
      <c r="C35" s="101" t="s">
        <v>309</v>
      </c>
      <c r="D35" s="103">
        <f>+SUM(E35,+I35)</f>
        <v>16776</v>
      </c>
      <c r="E35" s="103">
        <f>+SUM(G35,+H35)</f>
        <v>6691</v>
      </c>
      <c r="F35" s="104">
        <f>IF(D35&gt;0,E35/D35*100,"-")</f>
        <v>39.88435860753457</v>
      </c>
      <c r="G35" s="103">
        <v>6691</v>
      </c>
      <c r="H35" s="103">
        <v>0</v>
      </c>
      <c r="I35" s="103">
        <f>+SUM(K35,+M35,+O35)</f>
        <v>10085</v>
      </c>
      <c r="J35" s="104">
        <f>IF(D35&gt;0,I35/D35*100,"-")</f>
        <v>60.11564139246543</v>
      </c>
      <c r="K35" s="103">
        <v>2802</v>
      </c>
      <c r="L35" s="104">
        <f>IF(D35&gt;0,K35/D35*100,"-")</f>
        <v>16.702432045779688</v>
      </c>
      <c r="M35" s="103">
        <v>0</v>
      </c>
      <c r="N35" s="104">
        <f>IF(D35&gt;0,M35/D35*100,"-")</f>
        <v>0</v>
      </c>
      <c r="O35" s="103">
        <v>7283</v>
      </c>
      <c r="P35" s="103">
        <v>4946</v>
      </c>
      <c r="Q35" s="104">
        <f>IF(D35&gt;0,O35/D35*100,"-")</f>
        <v>43.41320934668575</v>
      </c>
      <c r="R35" s="103">
        <v>70</v>
      </c>
      <c r="S35" s="101"/>
      <c r="T35" s="101"/>
      <c r="U35" s="101"/>
      <c r="V35" s="101" t="s">
        <v>255</v>
      </c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47</v>
      </c>
      <c r="B36" s="102" t="s">
        <v>310</v>
      </c>
      <c r="C36" s="101" t="s">
        <v>311</v>
      </c>
      <c r="D36" s="103">
        <f>+SUM(E36,+I36)</f>
        <v>3368</v>
      </c>
      <c r="E36" s="103">
        <f>+SUM(G36,+H36)</f>
        <v>549</v>
      </c>
      <c r="F36" s="104">
        <f>IF(D36&gt;0,E36/D36*100,"-")</f>
        <v>16.30047505938242</v>
      </c>
      <c r="G36" s="103">
        <v>544</v>
      </c>
      <c r="H36" s="103">
        <v>5</v>
      </c>
      <c r="I36" s="103">
        <f>+SUM(K36,+M36,+O36)</f>
        <v>2819</v>
      </c>
      <c r="J36" s="104">
        <f>IF(D36&gt;0,I36/D36*100,"-")</f>
        <v>83.69952494061758</v>
      </c>
      <c r="K36" s="103">
        <v>1210</v>
      </c>
      <c r="L36" s="104">
        <f>IF(D36&gt;0,K36/D36*100,"-")</f>
        <v>35.926365795724465</v>
      </c>
      <c r="M36" s="103">
        <v>0</v>
      </c>
      <c r="N36" s="104">
        <f>IF(D36&gt;0,M36/D36*100,"-")</f>
        <v>0</v>
      </c>
      <c r="O36" s="103">
        <v>1609</v>
      </c>
      <c r="P36" s="103">
        <v>1076</v>
      </c>
      <c r="Q36" s="104">
        <f>IF(D36&gt;0,O36/D36*100,"-")</f>
        <v>47.773159144893114</v>
      </c>
      <c r="R36" s="103">
        <v>10</v>
      </c>
      <c r="S36" s="101"/>
      <c r="T36" s="101"/>
      <c r="U36" s="101"/>
      <c r="V36" s="101" t="s">
        <v>255</v>
      </c>
      <c r="W36" s="101"/>
      <c r="X36" s="101"/>
      <c r="Y36" s="101"/>
      <c r="Z36" s="101" t="s">
        <v>255</v>
      </c>
    </row>
    <row r="37" spans="1:26" s="107" customFormat="1" ht="13.5" customHeight="1">
      <c r="A37" s="101" t="s">
        <v>47</v>
      </c>
      <c r="B37" s="102" t="s">
        <v>312</v>
      </c>
      <c r="C37" s="101" t="s">
        <v>313</v>
      </c>
      <c r="D37" s="103">
        <f>+SUM(E37,+I37)</f>
        <v>3672</v>
      </c>
      <c r="E37" s="103">
        <f>+SUM(G37,+H37)</f>
        <v>117</v>
      </c>
      <c r="F37" s="104">
        <f>IF(D37&gt;0,E37/D37*100,"-")</f>
        <v>3.1862745098039214</v>
      </c>
      <c r="G37" s="103">
        <v>117</v>
      </c>
      <c r="H37" s="103">
        <v>0</v>
      </c>
      <c r="I37" s="103">
        <f>+SUM(K37,+M37,+O37)</f>
        <v>3555</v>
      </c>
      <c r="J37" s="104">
        <f>IF(D37&gt;0,I37/D37*100,"-")</f>
        <v>96.81372549019608</v>
      </c>
      <c r="K37" s="103">
        <v>2855</v>
      </c>
      <c r="L37" s="104">
        <f>IF(D37&gt;0,K37/D37*100,"-")</f>
        <v>77.75054466230938</v>
      </c>
      <c r="M37" s="103">
        <v>0</v>
      </c>
      <c r="N37" s="104">
        <f>IF(D37&gt;0,M37/D37*100,"-")</f>
        <v>0</v>
      </c>
      <c r="O37" s="103">
        <v>700</v>
      </c>
      <c r="P37" s="103">
        <v>211</v>
      </c>
      <c r="Q37" s="104">
        <f>IF(D37&gt;0,O37/D37*100,"-")</f>
        <v>19.06318082788671</v>
      </c>
      <c r="R37" s="103">
        <v>11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47</v>
      </c>
      <c r="B38" s="102" t="s">
        <v>314</v>
      </c>
      <c r="C38" s="101" t="s">
        <v>315</v>
      </c>
      <c r="D38" s="103">
        <f>+SUM(E38,+I38)</f>
        <v>1744</v>
      </c>
      <c r="E38" s="103">
        <f>+SUM(G38,+H38)</f>
        <v>207</v>
      </c>
      <c r="F38" s="104">
        <f>IF(D38&gt;0,E38/D38*100,"-")</f>
        <v>11.869266055045872</v>
      </c>
      <c r="G38" s="103">
        <v>207</v>
      </c>
      <c r="H38" s="103">
        <v>0</v>
      </c>
      <c r="I38" s="103">
        <f>+SUM(K38,+M38,+O38)</f>
        <v>1537</v>
      </c>
      <c r="J38" s="104">
        <f>IF(D38&gt;0,I38/D38*100,"-")</f>
        <v>88.13073394495413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1537</v>
      </c>
      <c r="P38" s="103">
        <v>909</v>
      </c>
      <c r="Q38" s="104">
        <f>IF(D38&gt;0,O38/D38*100,"-")</f>
        <v>88.13073394495413</v>
      </c>
      <c r="R38" s="103">
        <v>6</v>
      </c>
      <c r="S38" s="101"/>
      <c r="T38" s="101" t="s">
        <v>255</v>
      </c>
      <c r="U38" s="101"/>
      <c r="V38" s="101"/>
      <c r="W38" s="101"/>
      <c r="X38" s="101" t="s">
        <v>255</v>
      </c>
      <c r="Y38" s="101"/>
      <c r="Z38" s="101"/>
    </row>
    <row r="39" spans="1:26" s="107" customFormat="1" ht="13.5" customHeight="1">
      <c r="A39" s="101" t="s">
        <v>47</v>
      </c>
      <c r="B39" s="102" t="s">
        <v>316</v>
      </c>
      <c r="C39" s="101" t="s">
        <v>317</v>
      </c>
      <c r="D39" s="103">
        <f>+SUM(E39,+I39)</f>
        <v>2184</v>
      </c>
      <c r="E39" s="103">
        <f>+SUM(G39,+H39)</f>
        <v>1004</v>
      </c>
      <c r="F39" s="104">
        <f>IF(D39&gt;0,E39/D39*100,"-")</f>
        <v>45.97069597069597</v>
      </c>
      <c r="G39" s="103">
        <v>1004</v>
      </c>
      <c r="H39" s="103">
        <v>0</v>
      </c>
      <c r="I39" s="103">
        <f>+SUM(K39,+M39,+O39)</f>
        <v>1180</v>
      </c>
      <c r="J39" s="104">
        <f>IF(D39&gt;0,I39/D39*100,"-")</f>
        <v>54.02930402930403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1180</v>
      </c>
      <c r="P39" s="103">
        <v>0</v>
      </c>
      <c r="Q39" s="104">
        <f>IF(D39&gt;0,O39/D39*100,"-")</f>
        <v>54.02930402930403</v>
      </c>
      <c r="R39" s="103">
        <v>4</v>
      </c>
      <c r="S39" s="101"/>
      <c r="T39" s="101"/>
      <c r="U39" s="101"/>
      <c r="V39" s="101" t="s">
        <v>255</v>
      </c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47</v>
      </c>
      <c r="B40" s="102" t="s">
        <v>318</v>
      </c>
      <c r="C40" s="101" t="s">
        <v>319</v>
      </c>
      <c r="D40" s="103">
        <f>+SUM(E40,+I40)</f>
        <v>1363</v>
      </c>
      <c r="E40" s="103">
        <f>+SUM(G40,+H40)</f>
        <v>128</v>
      </c>
      <c r="F40" s="104">
        <f>IF(D40&gt;0,E40/D40*100,"-")</f>
        <v>9.391049156272928</v>
      </c>
      <c r="G40" s="103">
        <v>128</v>
      </c>
      <c r="H40" s="103">
        <v>0</v>
      </c>
      <c r="I40" s="103">
        <f>+SUM(K40,+M40,+O40)</f>
        <v>1235</v>
      </c>
      <c r="J40" s="104">
        <f>IF(D40&gt;0,I40/D40*100,"-")</f>
        <v>90.60895084372707</v>
      </c>
      <c r="K40" s="103">
        <v>721</v>
      </c>
      <c r="L40" s="104">
        <f>IF(D40&gt;0,K40/D40*100,"-")</f>
        <v>52.898019075568605</v>
      </c>
      <c r="M40" s="103">
        <v>0</v>
      </c>
      <c r="N40" s="104">
        <f>IF(D40&gt;0,M40/D40*100,"-")</f>
        <v>0</v>
      </c>
      <c r="O40" s="103">
        <v>514</v>
      </c>
      <c r="P40" s="103">
        <v>514</v>
      </c>
      <c r="Q40" s="104">
        <f>IF(D40&gt;0,O40/D40*100,"-")</f>
        <v>37.710931768158474</v>
      </c>
      <c r="R40" s="103">
        <v>5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47</v>
      </c>
      <c r="B41" s="102" t="s">
        <v>320</v>
      </c>
      <c r="C41" s="101" t="s">
        <v>321</v>
      </c>
      <c r="D41" s="103">
        <f>+SUM(E41,+I41)</f>
        <v>21536</v>
      </c>
      <c r="E41" s="103">
        <f>+SUM(G41,+H41)</f>
        <v>7989</v>
      </c>
      <c r="F41" s="104">
        <f>IF(D41&gt;0,E41/D41*100,"-")</f>
        <v>37.09602526002972</v>
      </c>
      <c r="G41" s="103">
        <v>7989</v>
      </c>
      <c r="H41" s="103">
        <v>0</v>
      </c>
      <c r="I41" s="103">
        <f>+SUM(K41,+M41,+O41)</f>
        <v>13547</v>
      </c>
      <c r="J41" s="104">
        <f>IF(D41&gt;0,I41/D41*100,"-")</f>
        <v>62.90397473997028</v>
      </c>
      <c r="K41" s="103">
        <v>3442</v>
      </c>
      <c r="L41" s="104">
        <f>IF(D41&gt;0,K41/D41*100,"-")</f>
        <v>15.982540861812778</v>
      </c>
      <c r="M41" s="103">
        <v>0</v>
      </c>
      <c r="N41" s="104">
        <f>IF(D41&gt;0,M41/D41*100,"-")</f>
        <v>0</v>
      </c>
      <c r="O41" s="103">
        <v>10105</v>
      </c>
      <c r="P41" s="103">
        <v>4964</v>
      </c>
      <c r="Q41" s="104">
        <f>IF(D41&gt;0,O41/D41*100,"-")</f>
        <v>46.9214338781575</v>
      </c>
      <c r="R41" s="103">
        <v>34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47</v>
      </c>
      <c r="B42" s="102" t="s">
        <v>322</v>
      </c>
      <c r="C42" s="101" t="s">
        <v>323</v>
      </c>
      <c r="D42" s="103">
        <f>+SUM(E42,+I42)</f>
        <v>20039</v>
      </c>
      <c r="E42" s="103">
        <f>+SUM(G42,+H42)</f>
        <v>2278</v>
      </c>
      <c r="F42" s="104">
        <f>IF(D42&gt;0,E42/D42*100,"-")</f>
        <v>11.367832726183941</v>
      </c>
      <c r="G42" s="103">
        <v>2278</v>
      </c>
      <c r="H42" s="103">
        <v>0</v>
      </c>
      <c r="I42" s="103">
        <f>+SUM(K42,+M42,+O42)</f>
        <v>17761</v>
      </c>
      <c r="J42" s="104">
        <f>IF(D42&gt;0,I42/D42*100,"-")</f>
        <v>88.63216727381605</v>
      </c>
      <c r="K42" s="103">
        <v>13468</v>
      </c>
      <c r="L42" s="104">
        <f>IF(D42&gt;0,K42/D42*100,"-")</f>
        <v>67.2089425620041</v>
      </c>
      <c r="M42" s="103">
        <v>0</v>
      </c>
      <c r="N42" s="104">
        <f>IF(D42&gt;0,M42/D42*100,"-")</f>
        <v>0</v>
      </c>
      <c r="O42" s="103">
        <v>4293</v>
      </c>
      <c r="P42" s="103">
        <v>1961</v>
      </c>
      <c r="Q42" s="104">
        <f>IF(D42&gt;0,O42/D42*100,"-")</f>
        <v>21.423224711811965</v>
      </c>
      <c r="R42" s="103">
        <v>189</v>
      </c>
      <c r="S42" s="101"/>
      <c r="T42" s="101"/>
      <c r="U42" s="101"/>
      <c r="V42" s="101" t="s">
        <v>255</v>
      </c>
      <c r="W42" s="101"/>
      <c r="X42" s="101"/>
      <c r="Y42" s="101"/>
      <c r="Z42" s="101" t="s">
        <v>255</v>
      </c>
    </row>
    <row r="43" spans="1:26" s="107" customFormat="1" ht="13.5" customHeight="1">
      <c r="A43" s="101" t="s">
        <v>47</v>
      </c>
      <c r="B43" s="102" t="s">
        <v>324</v>
      </c>
      <c r="C43" s="101" t="s">
        <v>325</v>
      </c>
      <c r="D43" s="103">
        <f>+SUM(E43,+I43)</f>
        <v>6672</v>
      </c>
      <c r="E43" s="103">
        <f>+SUM(G43,+H43)</f>
        <v>30</v>
      </c>
      <c r="F43" s="104">
        <f>IF(D43&gt;0,E43/D43*100,"-")</f>
        <v>0.44964028776978415</v>
      </c>
      <c r="G43" s="103">
        <v>30</v>
      </c>
      <c r="H43" s="103">
        <v>0</v>
      </c>
      <c r="I43" s="103">
        <f>+SUM(K43,+M43,+O43)</f>
        <v>6642</v>
      </c>
      <c r="J43" s="104">
        <f>IF(D43&gt;0,I43/D43*100,"-")</f>
        <v>99.55035971223022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6642</v>
      </c>
      <c r="P43" s="103">
        <v>353</v>
      </c>
      <c r="Q43" s="104">
        <f>IF(D43&gt;0,O43/D43*100,"-")</f>
        <v>99.55035971223022</v>
      </c>
      <c r="R43" s="103">
        <v>79</v>
      </c>
      <c r="S43" s="101"/>
      <c r="T43" s="101"/>
      <c r="U43" s="101"/>
      <c r="V43" s="101" t="s">
        <v>255</v>
      </c>
      <c r="W43" s="101"/>
      <c r="X43" s="101"/>
      <c r="Y43" s="101"/>
      <c r="Z43" s="101" t="s">
        <v>255</v>
      </c>
    </row>
    <row r="44" spans="1:26" s="107" customFormat="1" ht="13.5" customHeight="1">
      <c r="A44" s="101" t="s">
        <v>47</v>
      </c>
      <c r="B44" s="102" t="s">
        <v>326</v>
      </c>
      <c r="C44" s="101" t="s">
        <v>327</v>
      </c>
      <c r="D44" s="103">
        <f>+SUM(E44,+I44)</f>
        <v>5224</v>
      </c>
      <c r="E44" s="103">
        <f>+SUM(G44,+H44)</f>
        <v>82</v>
      </c>
      <c r="F44" s="104">
        <f>IF(D44&gt;0,E44/D44*100,"-")</f>
        <v>1.569678407350689</v>
      </c>
      <c r="G44" s="103">
        <v>82</v>
      </c>
      <c r="H44" s="103">
        <v>0</v>
      </c>
      <c r="I44" s="103">
        <f>+SUM(K44,+M44,+O44)</f>
        <v>5142</v>
      </c>
      <c r="J44" s="104">
        <f>IF(D44&gt;0,I44/D44*100,"-")</f>
        <v>98.4303215926493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5142</v>
      </c>
      <c r="P44" s="103">
        <v>5107</v>
      </c>
      <c r="Q44" s="104">
        <f>IF(D44&gt;0,O44/D44*100,"-")</f>
        <v>98.4303215926493</v>
      </c>
      <c r="R44" s="103">
        <v>23</v>
      </c>
      <c r="S44" s="101"/>
      <c r="T44" s="101"/>
      <c r="U44" s="101"/>
      <c r="V44" s="101" t="s">
        <v>255</v>
      </c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47</v>
      </c>
      <c r="B45" s="102" t="s">
        <v>328</v>
      </c>
      <c r="C45" s="101" t="s">
        <v>329</v>
      </c>
      <c r="D45" s="103">
        <f>+SUM(E45,+I45)</f>
        <v>17640</v>
      </c>
      <c r="E45" s="103">
        <f>+SUM(G45,+H45)</f>
        <v>186</v>
      </c>
      <c r="F45" s="104">
        <f>IF(D45&gt;0,E45/D45*100,"-")</f>
        <v>1.0544217687074828</v>
      </c>
      <c r="G45" s="103">
        <v>186</v>
      </c>
      <c r="H45" s="103">
        <v>0</v>
      </c>
      <c r="I45" s="103">
        <f>+SUM(K45,+M45,+O45)</f>
        <v>17454</v>
      </c>
      <c r="J45" s="104">
        <f>IF(D45&gt;0,I45/D45*100,"-")</f>
        <v>98.94557823129252</v>
      </c>
      <c r="K45" s="103">
        <v>11020</v>
      </c>
      <c r="L45" s="104">
        <f>IF(D45&gt;0,K45/D45*100,"-")</f>
        <v>62.47165532879818</v>
      </c>
      <c r="M45" s="103">
        <v>0</v>
      </c>
      <c r="N45" s="104">
        <f>IF(D45&gt;0,M45/D45*100,"-")</f>
        <v>0</v>
      </c>
      <c r="O45" s="103">
        <v>6434</v>
      </c>
      <c r="P45" s="103">
        <v>6049</v>
      </c>
      <c r="Q45" s="104">
        <f>IF(D45&gt;0,O45/D45*100,"-")</f>
        <v>36.47392290249433</v>
      </c>
      <c r="R45" s="103">
        <v>108</v>
      </c>
      <c r="S45" s="101"/>
      <c r="T45" s="101"/>
      <c r="U45" s="101"/>
      <c r="V45" s="101" t="s">
        <v>255</v>
      </c>
      <c r="W45" s="101"/>
      <c r="X45" s="101"/>
      <c r="Y45" s="101"/>
      <c r="Z45" s="101" t="s">
        <v>255</v>
      </c>
    </row>
    <row r="46" spans="1:26" s="107" customFormat="1" ht="13.5" customHeight="1">
      <c r="A46" s="101" t="s">
        <v>47</v>
      </c>
      <c r="B46" s="102" t="s">
        <v>330</v>
      </c>
      <c r="C46" s="101" t="s">
        <v>331</v>
      </c>
      <c r="D46" s="103">
        <f>+SUM(E46,+I46)</f>
        <v>14731</v>
      </c>
      <c r="E46" s="103">
        <f>+SUM(G46,+H46)</f>
        <v>1433</v>
      </c>
      <c r="F46" s="104">
        <f>IF(D46&gt;0,E46/D46*100,"-")</f>
        <v>9.727784943316815</v>
      </c>
      <c r="G46" s="103">
        <v>1433</v>
      </c>
      <c r="H46" s="103">
        <v>0</v>
      </c>
      <c r="I46" s="103">
        <f>+SUM(K46,+M46,+O46)</f>
        <v>13298</v>
      </c>
      <c r="J46" s="104">
        <f>IF(D46&gt;0,I46/D46*100,"-")</f>
        <v>90.27221505668318</v>
      </c>
      <c r="K46" s="103">
        <v>4551</v>
      </c>
      <c r="L46" s="104">
        <f>IF(D46&gt;0,K46/D46*100,"-")</f>
        <v>30.89403299165026</v>
      </c>
      <c r="M46" s="103">
        <v>0</v>
      </c>
      <c r="N46" s="104">
        <f>IF(D46&gt;0,M46/D46*100,"-")</f>
        <v>0</v>
      </c>
      <c r="O46" s="103">
        <v>8747</v>
      </c>
      <c r="P46" s="103">
        <v>5789</v>
      </c>
      <c r="Q46" s="104">
        <f>IF(D46&gt;0,O46/D46*100,"-")</f>
        <v>59.378182065032924</v>
      </c>
      <c r="R46" s="103">
        <v>86</v>
      </c>
      <c r="S46" s="101" t="s">
        <v>255</v>
      </c>
      <c r="T46" s="101"/>
      <c r="U46" s="101"/>
      <c r="V46" s="101"/>
      <c r="W46" s="101" t="s">
        <v>255</v>
      </c>
      <c r="X46" s="101"/>
      <c r="Y46" s="101"/>
      <c r="Z46" s="101"/>
    </row>
    <row r="47" spans="1:26" s="107" customFormat="1" ht="13.5" customHeight="1">
      <c r="A47" s="101" t="s">
        <v>47</v>
      </c>
      <c r="B47" s="102" t="s">
        <v>332</v>
      </c>
      <c r="C47" s="101" t="s">
        <v>333</v>
      </c>
      <c r="D47" s="103">
        <f>+SUM(E47,+I47)</f>
        <v>6163</v>
      </c>
      <c r="E47" s="103">
        <f>+SUM(G47,+H47)</f>
        <v>1480</v>
      </c>
      <c r="F47" s="104">
        <f>IF(D47&gt;0,E47/D47*100,"-")</f>
        <v>24.014278760343988</v>
      </c>
      <c r="G47" s="103">
        <v>1480</v>
      </c>
      <c r="H47" s="103">
        <v>0</v>
      </c>
      <c r="I47" s="103">
        <f>+SUM(K47,+M47,+O47)</f>
        <v>4683</v>
      </c>
      <c r="J47" s="104">
        <f>IF(D47&gt;0,I47/D47*100,"-")</f>
        <v>75.98572123965602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4683</v>
      </c>
      <c r="P47" s="103">
        <v>3636</v>
      </c>
      <c r="Q47" s="104">
        <f>IF(D47&gt;0,O47/D47*100,"-")</f>
        <v>75.98572123965602</v>
      </c>
      <c r="R47" s="103">
        <v>18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47</v>
      </c>
      <c r="B48" s="102" t="s">
        <v>334</v>
      </c>
      <c r="C48" s="101" t="s">
        <v>335</v>
      </c>
      <c r="D48" s="103">
        <f>+SUM(E48,+I48)</f>
        <v>9392</v>
      </c>
      <c r="E48" s="103">
        <f>+SUM(G48,+H48)</f>
        <v>411</v>
      </c>
      <c r="F48" s="104">
        <f>IF(D48&gt;0,E48/D48*100,"-")</f>
        <v>4.376064735945485</v>
      </c>
      <c r="G48" s="103">
        <v>411</v>
      </c>
      <c r="H48" s="103">
        <v>0</v>
      </c>
      <c r="I48" s="103">
        <f>+SUM(K48,+M48,+O48)</f>
        <v>8981</v>
      </c>
      <c r="J48" s="104">
        <f>IF(D48&gt;0,I48/D48*100,"-")</f>
        <v>95.62393526405451</v>
      </c>
      <c r="K48" s="103">
        <v>3128</v>
      </c>
      <c r="L48" s="104">
        <f>IF(D48&gt;0,K48/D48*100,"-")</f>
        <v>33.30494037478705</v>
      </c>
      <c r="M48" s="103">
        <v>0</v>
      </c>
      <c r="N48" s="104">
        <f>IF(D48&gt;0,M48/D48*100,"-")</f>
        <v>0</v>
      </c>
      <c r="O48" s="103">
        <v>5853</v>
      </c>
      <c r="P48" s="103">
        <v>5175</v>
      </c>
      <c r="Q48" s="104">
        <f>IF(D48&gt;0,O48/D48*100,"-")</f>
        <v>62.318994889267465</v>
      </c>
      <c r="R48" s="103">
        <v>75</v>
      </c>
      <c r="S48" s="101" t="s">
        <v>255</v>
      </c>
      <c r="T48" s="101"/>
      <c r="U48" s="101"/>
      <c r="V48" s="101"/>
      <c r="W48" s="101" t="s">
        <v>255</v>
      </c>
      <c r="X48" s="101"/>
      <c r="Y48" s="101"/>
      <c r="Z48" s="101"/>
    </row>
    <row r="49" spans="1:26" s="107" customFormat="1" ht="13.5" customHeight="1">
      <c r="A49" s="101" t="s">
        <v>47</v>
      </c>
      <c r="B49" s="102" t="s">
        <v>336</v>
      </c>
      <c r="C49" s="101" t="s">
        <v>337</v>
      </c>
      <c r="D49" s="103">
        <f>+SUM(E49,+I49)</f>
        <v>3793</v>
      </c>
      <c r="E49" s="103">
        <f>+SUM(G49,+H49)</f>
        <v>328</v>
      </c>
      <c r="F49" s="104">
        <f>IF(D49&gt;0,E49/D49*100,"-")</f>
        <v>8.647508568415502</v>
      </c>
      <c r="G49" s="103">
        <v>328</v>
      </c>
      <c r="H49" s="103">
        <v>0</v>
      </c>
      <c r="I49" s="103">
        <f>+SUM(K49,+M49,+O49)</f>
        <v>3465</v>
      </c>
      <c r="J49" s="104">
        <f>IF(D49&gt;0,I49/D49*100,"-")</f>
        <v>91.3524914315845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3465</v>
      </c>
      <c r="P49" s="103">
        <v>2898</v>
      </c>
      <c r="Q49" s="104">
        <f>IF(D49&gt;0,O49/D49*100,"-")</f>
        <v>91.3524914315845</v>
      </c>
      <c r="R49" s="103">
        <v>11</v>
      </c>
      <c r="S49" s="101" t="s">
        <v>255</v>
      </c>
      <c r="T49" s="101"/>
      <c r="U49" s="101"/>
      <c r="V49" s="101"/>
      <c r="W49" s="101" t="s">
        <v>255</v>
      </c>
      <c r="X49" s="101"/>
      <c r="Y49" s="101"/>
      <c r="Z49" s="101"/>
    </row>
    <row r="50" spans="1:26" s="107" customFormat="1" ht="13.5" customHeight="1">
      <c r="A50" s="101" t="s">
        <v>47</v>
      </c>
      <c r="B50" s="102" t="s">
        <v>338</v>
      </c>
      <c r="C50" s="101" t="s">
        <v>339</v>
      </c>
      <c r="D50" s="103">
        <f>+SUM(E50,+I50)</f>
        <v>16332</v>
      </c>
      <c r="E50" s="103">
        <f>+SUM(G50,+H50)</f>
        <v>955</v>
      </c>
      <c r="F50" s="104">
        <f>IF(D50&gt;0,E50/D50*100,"-")</f>
        <v>5.847416115601273</v>
      </c>
      <c r="G50" s="103">
        <v>955</v>
      </c>
      <c r="H50" s="103">
        <v>0</v>
      </c>
      <c r="I50" s="103">
        <f>+SUM(K50,+M50,+O50)</f>
        <v>15377</v>
      </c>
      <c r="J50" s="104">
        <f>IF(D50&gt;0,I50/D50*100,"-")</f>
        <v>94.15258388439872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15377</v>
      </c>
      <c r="P50" s="103">
        <v>8920</v>
      </c>
      <c r="Q50" s="104">
        <f>IF(D50&gt;0,O50/D50*100,"-")</f>
        <v>94.15258388439872</v>
      </c>
      <c r="R50" s="103">
        <v>90</v>
      </c>
      <c r="S50" s="101" t="s">
        <v>255</v>
      </c>
      <c r="T50" s="101"/>
      <c r="U50" s="101"/>
      <c r="V50" s="101"/>
      <c r="W50" s="101" t="s">
        <v>255</v>
      </c>
      <c r="X50" s="101"/>
      <c r="Y50" s="101"/>
      <c r="Z50" s="101"/>
    </row>
    <row r="51" spans="1:26" s="107" customFormat="1" ht="13.5" customHeight="1">
      <c r="A51" s="101" t="s">
        <v>47</v>
      </c>
      <c r="B51" s="102" t="s">
        <v>340</v>
      </c>
      <c r="C51" s="101" t="s">
        <v>341</v>
      </c>
      <c r="D51" s="103">
        <f>+SUM(E51,+I51)</f>
        <v>6982</v>
      </c>
      <c r="E51" s="103">
        <f>+SUM(G51,+H51)</f>
        <v>1550</v>
      </c>
      <c r="F51" s="104">
        <f>IF(D51&gt;0,E51/D51*100,"-")</f>
        <v>22.199942709825265</v>
      </c>
      <c r="G51" s="103">
        <v>1550</v>
      </c>
      <c r="H51" s="103">
        <v>0</v>
      </c>
      <c r="I51" s="103">
        <f>+SUM(K51,+M51,+O51)</f>
        <v>5432</v>
      </c>
      <c r="J51" s="104">
        <f>IF(D51&gt;0,I51/D51*100,"-")</f>
        <v>77.80005729017473</v>
      </c>
      <c r="K51" s="103">
        <v>0</v>
      </c>
      <c r="L51" s="104">
        <f>IF(D51&gt;0,K51/D51*100,"-")</f>
        <v>0</v>
      </c>
      <c r="M51" s="103">
        <v>0</v>
      </c>
      <c r="N51" s="104">
        <f>IF(D51&gt;0,M51/D51*100,"-")</f>
        <v>0</v>
      </c>
      <c r="O51" s="103">
        <v>5432</v>
      </c>
      <c r="P51" s="103">
        <v>1841</v>
      </c>
      <c r="Q51" s="104">
        <f>IF(D51&gt;0,O51/D51*100,"-")</f>
        <v>77.80005729017473</v>
      </c>
      <c r="R51" s="103">
        <v>58</v>
      </c>
      <c r="S51" s="101" t="s">
        <v>255</v>
      </c>
      <c r="T51" s="101"/>
      <c r="U51" s="101"/>
      <c r="V51" s="101"/>
      <c r="W51" s="101" t="s">
        <v>255</v>
      </c>
      <c r="X51" s="101"/>
      <c r="Y51" s="101"/>
      <c r="Z51" s="101"/>
    </row>
    <row r="52" spans="1:26" s="107" customFormat="1" ht="13.5" customHeight="1">
      <c r="A52" s="101" t="s">
        <v>47</v>
      </c>
      <c r="B52" s="102" t="s">
        <v>342</v>
      </c>
      <c r="C52" s="101" t="s">
        <v>343</v>
      </c>
      <c r="D52" s="103">
        <f>+SUM(E52,+I52)</f>
        <v>6583</v>
      </c>
      <c r="E52" s="103">
        <f>+SUM(G52,+H52)</f>
        <v>598</v>
      </c>
      <c r="F52" s="104">
        <f>IF(D52&gt;0,E52/D52*100,"-")</f>
        <v>9.084004253379918</v>
      </c>
      <c r="G52" s="103">
        <v>598</v>
      </c>
      <c r="H52" s="103">
        <v>0</v>
      </c>
      <c r="I52" s="103">
        <f>+SUM(K52,+M52,+O52)</f>
        <v>5985</v>
      </c>
      <c r="J52" s="104">
        <f>IF(D52&gt;0,I52/D52*100,"-")</f>
        <v>90.91599574662008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5985</v>
      </c>
      <c r="P52" s="103">
        <v>4518</v>
      </c>
      <c r="Q52" s="104">
        <f>IF(D52&gt;0,O52/D52*100,"-")</f>
        <v>90.91599574662008</v>
      </c>
      <c r="R52" s="103">
        <v>104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 t="s">
        <v>47</v>
      </c>
      <c r="B53" s="102" t="s">
        <v>344</v>
      </c>
      <c r="C53" s="101" t="s">
        <v>345</v>
      </c>
      <c r="D53" s="103">
        <f>+SUM(E53,+I53)</f>
        <v>6802</v>
      </c>
      <c r="E53" s="103">
        <f>+SUM(G53,+H53)</f>
        <v>715</v>
      </c>
      <c r="F53" s="104">
        <f>IF(D53&gt;0,E53/D53*100,"-")</f>
        <v>10.511614231108497</v>
      </c>
      <c r="G53" s="103">
        <v>715</v>
      </c>
      <c r="H53" s="103">
        <v>0</v>
      </c>
      <c r="I53" s="103">
        <f>+SUM(K53,+M53,+O53)</f>
        <v>6087</v>
      </c>
      <c r="J53" s="104">
        <f>IF(D53&gt;0,I53/D53*100,"-")</f>
        <v>89.4883857688915</v>
      </c>
      <c r="K53" s="103">
        <v>2525</v>
      </c>
      <c r="L53" s="104">
        <f>IF(D53&gt;0,K53/D53*100,"-")</f>
        <v>37.121434872096444</v>
      </c>
      <c r="M53" s="103">
        <v>0</v>
      </c>
      <c r="N53" s="104">
        <f>IF(D53&gt;0,M53/D53*100,"-")</f>
        <v>0</v>
      </c>
      <c r="O53" s="103">
        <v>3562</v>
      </c>
      <c r="P53" s="103">
        <v>2121</v>
      </c>
      <c r="Q53" s="104">
        <f>IF(D53&gt;0,O53/D53*100,"-")</f>
        <v>52.36695089679506</v>
      </c>
      <c r="R53" s="103">
        <v>37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47</v>
      </c>
      <c r="B54" s="102" t="s">
        <v>346</v>
      </c>
      <c r="C54" s="101" t="s">
        <v>347</v>
      </c>
      <c r="D54" s="103">
        <f>+SUM(E54,+I54)</f>
        <v>5783</v>
      </c>
      <c r="E54" s="103">
        <f>+SUM(G54,+H54)</f>
        <v>1598</v>
      </c>
      <c r="F54" s="104">
        <f>IF(D54&gt;0,E54/D54*100,"-")</f>
        <v>27.632716583088364</v>
      </c>
      <c r="G54" s="103">
        <v>1598</v>
      </c>
      <c r="H54" s="103">
        <v>0</v>
      </c>
      <c r="I54" s="103">
        <f>+SUM(K54,+M54,+O54)</f>
        <v>4185</v>
      </c>
      <c r="J54" s="104">
        <f>IF(D54&gt;0,I54/D54*100,"-")</f>
        <v>72.36728341691165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4185</v>
      </c>
      <c r="P54" s="103">
        <v>1765</v>
      </c>
      <c r="Q54" s="104">
        <f>IF(D54&gt;0,O54/D54*100,"-")</f>
        <v>72.36728341691165</v>
      </c>
      <c r="R54" s="103">
        <v>55</v>
      </c>
      <c r="S54" s="101" t="s">
        <v>255</v>
      </c>
      <c r="T54" s="101"/>
      <c r="U54" s="101"/>
      <c r="V54" s="101"/>
      <c r="W54" s="101" t="s">
        <v>255</v>
      </c>
      <c r="X54" s="101"/>
      <c r="Y54" s="101"/>
      <c r="Z54" s="101"/>
    </row>
    <row r="55" spans="1:26" s="107" customFormat="1" ht="13.5" customHeight="1">
      <c r="A55" s="101" t="s">
        <v>47</v>
      </c>
      <c r="B55" s="102" t="s">
        <v>348</v>
      </c>
      <c r="C55" s="101" t="s">
        <v>349</v>
      </c>
      <c r="D55" s="103">
        <f>+SUM(E55,+I55)</f>
        <v>17790</v>
      </c>
      <c r="E55" s="103">
        <f>+SUM(G55,+H55)</f>
        <v>3435</v>
      </c>
      <c r="F55" s="104">
        <f>IF(D55&gt;0,E55/D55*100,"-")</f>
        <v>19.30860033726813</v>
      </c>
      <c r="G55" s="103">
        <v>3435</v>
      </c>
      <c r="H55" s="103">
        <v>0</v>
      </c>
      <c r="I55" s="103">
        <f>+SUM(K55,+M55,+O55)</f>
        <v>14355</v>
      </c>
      <c r="J55" s="104">
        <f>IF(D55&gt;0,I55/D55*100,"-")</f>
        <v>80.69139966273187</v>
      </c>
      <c r="K55" s="103">
        <v>2210</v>
      </c>
      <c r="L55" s="104">
        <f>IF(D55&gt;0,K55/D55*100,"-")</f>
        <v>12.422709387296234</v>
      </c>
      <c r="M55" s="103">
        <v>0</v>
      </c>
      <c r="N55" s="104">
        <f>IF(D55&gt;0,M55/D55*100,"-")</f>
        <v>0</v>
      </c>
      <c r="O55" s="103">
        <v>12145</v>
      </c>
      <c r="P55" s="103">
        <v>5194</v>
      </c>
      <c r="Q55" s="104">
        <f>IF(D55&gt;0,O55/D55*100,"-")</f>
        <v>68.26869027543565</v>
      </c>
      <c r="R55" s="103">
        <v>58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47</v>
      </c>
      <c r="B56" s="102" t="s">
        <v>350</v>
      </c>
      <c r="C56" s="101" t="s">
        <v>351</v>
      </c>
      <c r="D56" s="103">
        <f>+SUM(E56,+I56)</f>
        <v>10595</v>
      </c>
      <c r="E56" s="103">
        <f>+SUM(G56,+H56)</f>
        <v>998</v>
      </c>
      <c r="F56" s="104">
        <f>IF(D56&gt;0,E56/D56*100,"-")</f>
        <v>9.419537517697027</v>
      </c>
      <c r="G56" s="103">
        <v>998</v>
      </c>
      <c r="H56" s="103">
        <v>0</v>
      </c>
      <c r="I56" s="103">
        <f>+SUM(K56,+M56,+O56)</f>
        <v>9597</v>
      </c>
      <c r="J56" s="104">
        <f>IF(D56&gt;0,I56/D56*100,"-")</f>
        <v>90.58046248230298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9597</v>
      </c>
      <c r="P56" s="103">
        <v>5278</v>
      </c>
      <c r="Q56" s="104">
        <f>IF(D56&gt;0,O56/D56*100,"-")</f>
        <v>90.58046248230298</v>
      </c>
      <c r="R56" s="103">
        <v>72</v>
      </c>
      <c r="S56" s="101" t="s">
        <v>255</v>
      </c>
      <c r="T56" s="101"/>
      <c r="U56" s="101"/>
      <c r="V56" s="101"/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47</v>
      </c>
      <c r="B57" s="102" t="s">
        <v>352</v>
      </c>
      <c r="C57" s="101" t="s">
        <v>353</v>
      </c>
      <c r="D57" s="103">
        <f>+SUM(E57,+I57)</f>
        <v>5071</v>
      </c>
      <c r="E57" s="103">
        <f>+SUM(G57,+H57)</f>
        <v>5071</v>
      </c>
      <c r="F57" s="104">
        <f>IF(D57&gt;0,E57/D57*100,"-")</f>
        <v>100</v>
      </c>
      <c r="G57" s="103">
        <v>5071</v>
      </c>
      <c r="H57" s="103">
        <v>0</v>
      </c>
      <c r="I57" s="103">
        <f>+SUM(K57,+M57,+O57)</f>
        <v>0</v>
      </c>
      <c r="J57" s="104">
        <f>IF(D57&gt;0,I57/D57*100,"-")</f>
        <v>0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0</v>
      </c>
      <c r="P57" s="103">
        <v>0</v>
      </c>
      <c r="Q57" s="104">
        <f>IF(D57&gt;0,O57/D57*100,"-")</f>
        <v>0</v>
      </c>
      <c r="R57" s="103">
        <v>36</v>
      </c>
      <c r="S57" s="101" t="s">
        <v>255</v>
      </c>
      <c r="T57" s="101"/>
      <c r="U57" s="101"/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47</v>
      </c>
      <c r="B58" s="102" t="s">
        <v>354</v>
      </c>
      <c r="C58" s="101" t="s">
        <v>355</v>
      </c>
      <c r="D58" s="103">
        <f>+SUM(E58,+I58)</f>
        <v>7315</v>
      </c>
      <c r="E58" s="103">
        <f>+SUM(G58,+H58)</f>
        <v>1113</v>
      </c>
      <c r="F58" s="104">
        <f>IF(D58&gt;0,E58/D58*100,"-")</f>
        <v>15.21531100478469</v>
      </c>
      <c r="G58" s="103">
        <v>1113</v>
      </c>
      <c r="H58" s="103">
        <v>0</v>
      </c>
      <c r="I58" s="103">
        <f>+SUM(K58,+M58,+O58)</f>
        <v>6202</v>
      </c>
      <c r="J58" s="104">
        <f>IF(D58&gt;0,I58/D58*100,"-")</f>
        <v>84.7846889952153</v>
      </c>
      <c r="K58" s="103">
        <v>3089</v>
      </c>
      <c r="L58" s="104">
        <f>IF(D58&gt;0,K58/D58*100,"-")</f>
        <v>42.228298017771706</v>
      </c>
      <c r="M58" s="103">
        <v>0</v>
      </c>
      <c r="N58" s="104">
        <f>IF(D58&gt;0,M58/D58*100,"-")</f>
        <v>0</v>
      </c>
      <c r="O58" s="103">
        <v>3113</v>
      </c>
      <c r="P58" s="103">
        <v>1743</v>
      </c>
      <c r="Q58" s="104">
        <f>IF(D58&gt;0,O58/D58*100,"-")</f>
        <v>42.556390977443606</v>
      </c>
      <c r="R58" s="103">
        <v>27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47</v>
      </c>
      <c r="B59" s="102" t="s">
        <v>356</v>
      </c>
      <c r="C59" s="101" t="s">
        <v>357</v>
      </c>
      <c r="D59" s="103">
        <f>+SUM(E59,+I59)</f>
        <v>13674</v>
      </c>
      <c r="E59" s="103">
        <f>+SUM(G59,+H59)</f>
        <v>725</v>
      </c>
      <c r="F59" s="104">
        <f>IF(D59&gt;0,E59/D59*100,"-")</f>
        <v>5.30203305543367</v>
      </c>
      <c r="G59" s="103">
        <v>706</v>
      </c>
      <c r="H59" s="103">
        <v>19</v>
      </c>
      <c r="I59" s="103">
        <f>+SUM(K59,+M59,+O59)</f>
        <v>12949</v>
      </c>
      <c r="J59" s="104">
        <f>IF(D59&gt;0,I59/D59*100,"-")</f>
        <v>94.69796694456633</v>
      </c>
      <c r="K59" s="103">
        <v>7562</v>
      </c>
      <c r="L59" s="104">
        <f>IF(D59&gt;0,K59/D59*100,"-")</f>
        <v>55.302033055433675</v>
      </c>
      <c r="M59" s="103">
        <v>0</v>
      </c>
      <c r="N59" s="104">
        <f>IF(D59&gt;0,M59/D59*100,"-")</f>
        <v>0</v>
      </c>
      <c r="O59" s="103">
        <v>5387</v>
      </c>
      <c r="P59" s="103">
        <v>4358</v>
      </c>
      <c r="Q59" s="104">
        <f>IF(D59&gt;0,O59/D59*100,"-")</f>
        <v>39.395933889132664</v>
      </c>
      <c r="R59" s="103">
        <v>59</v>
      </c>
      <c r="S59" s="101" t="s">
        <v>255</v>
      </c>
      <c r="T59" s="101"/>
      <c r="U59" s="101"/>
      <c r="V59" s="101"/>
      <c r="W59" s="101" t="s">
        <v>255</v>
      </c>
      <c r="X59" s="101"/>
      <c r="Y59" s="101"/>
      <c r="Z59" s="101"/>
    </row>
    <row r="60" spans="1:26" s="107" customFormat="1" ht="13.5" customHeight="1">
      <c r="A60" s="101" t="s">
        <v>47</v>
      </c>
      <c r="B60" s="102" t="s">
        <v>358</v>
      </c>
      <c r="C60" s="101" t="s">
        <v>359</v>
      </c>
      <c r="D60" s="103">
        <f>+SUM(E60,+I60)</f>
        <v>2764</v>
      </c>
      <c r="E60" s="103">
        <f>+SUM(G60,+H60)</f>
        <v>0</v>
      </c>
      <c r="F60" s="104">
        <f>IF(D60&gt;0,E60/D60*100,"-")</f>
        <v>0</v>
      </c>
      <c r="G60" s="103">
        <v>0</v>
      </c>
      <c r="H60" s="103">
        <v>0</v>
      </c>
      <c r="I60" s="103">
        <f>+SUM(K60,+M60,+O60)</f>
        <v>2764</v>
      </c>
      <c r="J60" s="104">
        <f>IF(D60&gt;0,I60/D60*100,"-")</f>
        <v>100</v>
      </c>
      <c r="K60" s="103">
        <v>1764</v>
      </c>
      <c r="L60" s="104">
        <f>IF(D60&gt;0,K60/D60*100,"-")</f>
        <v>63.8205499276411</v>
      </c>
      <c r="M60" s="103">
        <v>0</v>
      </c>
      <c r="N60" s="104">
        <f>IF(D60&gt;0,M60/D60*100,"-")</f>
        <v>0</v>
      </c>
      <c r="O60" s="103">
        <v>1000</v>
      </c>
      <c r="P60" s="103">
        <v>0</v>
      </c>
      <c r="Q60" s="104">
        <f>IF(D60&gt;0,O60/D60*100,"-")</f>
        <v>36.1794500723589</v>
      </c>
      <c r="R60" s="103">
        <v>34</v>
      </c>
      <c r="S60" s="101"/>
      <c r="T60" s="101"/>
      <c r="U60" s="101"/>
      <c r="V60" s="101" t="s">
        <v>255</v>
      </c>
      <c r="W60" s="101"/>
      <c r="X60" s="101"/>
      <c r="Y60" s="101"/>
      <c r="Z60" s="101" t="s">
        <v>255</v>
      </c>
    </row>
    <row r="61" spans="1:26" s="107" customFormat="1" ht="13.5" customHeight="1">
      <c r="A61" s="101" t="s">
        <v>47</v>
      </c>
      <c r="B61" s="102" t="s">
        <v>360</v>
      </c>
      <c r="C61" s="101" t="s">
        <v>361</v>
      </c>
      <c r="D61" s="103">
        <f>+SUM(E61,+I61)</f>
        <v>10700</v>
      </c>
      <c r="E61" s="103">
        <f>+SUM(G61,+H61)</f>
        <v>202</v>
      </c>
      <c r="F61" s="104">
        <f>IF(D61&gt;0,E61/D61*100,"-")</f>
        <v>1.8878504672897196</v>
      </c>
      <c r="G61" s="103">
        <v>152</v>
      </c>
      <c r="H61" s="103">
        <v>50</v>
      </c>
      <c r="I61" s="103">
        <f>+SUM(K61,+M61,+O61)</f>
        <v>10498</v>
      </c>
      <c r="J61" s="104">
        <f>IF(D61&gt;0,I61/D61*100,"-")</f>
        <v>98.11214953271028</v>
      </c>
      <c r="K61" s="103">
        <v>3996</v>
      </c>
      <c r="L61" s="104">
        <f>IF(D61&gt;0,K61/D61*100,"-")</f>
        <v>37.34579439252336</v>
      </c>
      <c r="M61" s="103">
        <v>2385</v>
      </c>
      <c r="N61" s="104">
        <f>IF(D61&gt;0,M61/D61*100,"-")</f>
        <v>22.289719626168225</v>
      </c>
      <c r="O61" s="103">
        <v>4117</v>
      </c>
      <c r="P61" s="103">
        <v>3729</v>
      </c>
      <c r="Q61" s="104">
        <f>IF(D61&gt;0,O61/D61*100,"-")</f>
        <v>38.47663551401869</v>
      </c>
      <c r="R61" s="103">
        <v>48</v>
      </c>
      <c r="S61" s="101"/>
      <c r="T61" s="101"/>
      <c r="U61" s="101"/>
      <c r="V61" s="101" t="s">
        <v>255</v>
      </c>
      <c r="W61" s="101"/>
      <c r="X61" s="101"/>
      <c r="Y61" s="101"/>
      <c r="Z61" s="101" t="s">
        <v>255</v>
      </c>
    </row>
    <row r="62" spans="1:26" s="107" customFormat="1" ht="13.5" customHeight="1">
      <c r="A62" s="101" t="s">
        <v>47</v>
      </c>
      <c r="B62" s="102" t="s">
        <v>362</v>
      </c>
      <c r="C62" s="101" t="s">
        <v>363</v>
      </c>
      <c r="D62" s="103">
        <f>+SUM(E62,+I62)</f>
        <v>6174</v>
      </c>
      <c r="E62" s="103">
        <f>+SUM(G62,+H62)</f>
        <v>864</v>
      </c>
      <c r="F62" s="104">
        <f>IF(D62&gt;0,E62/D62*100,"-")</f>
        <v>13.994169096209912</v>
      </c>
      <c r="G62" s="103">
        <v>864</v>
      </c>
      <c r="H62" s="103">
        <v>0</v>
      </c>
      <c r="I62" s="103">
        <f>+SUM(K62,+M62,+O62)</f>
        <v>5310</v>
      </c>
      <c r="J62" s="104">
        <f>IF(D62&gt;0,I62/D62*100,"-")</f>
        <v>86.0058309037901</v>
      </c>
      <c r="K62" s="103">
        <v>3396</v>
      </c>
      <c r="L62" s="104">
        <f>IF(D62&gt;0,K62/D62*100,"-")</f>
        <v>55.00485908649174</v>
      </c>
      <c r="M62" s="103">
        <v>0</v>
      </c>
      <c r="N62" s="104">
        <f>IF(D62&gt;0,M62/D62*100,"-")</f>
        <v>0</v>
      </c>
      <c r="O62" s="103">
        <v>1914</v>
      </c>
      <c r="P62" s="103">
        <v>0</v>
      </c>
      <c r="Q62" s="104">
        <f>IF(D62&gt;0,O62/D62*100,"-")</f>
        <v>31.00097181729835</v>
      </c>
      <c r="R62" s="103">
        <v>26</v>
      </c>
      <c r="S62" s="101" t="s">
        <v>255</v>
      </c>
      <c r="T62" s="101"/>
      <c r="U62" s="101"/>
      <c r="V62" s="101"/>
      <c r="W62" s="101" t="s">
        <v>255</v>
      </c>
      <c r="X62" s="101"/>
      <c r="Y62" s="101"/>
      <c r="Z62" s="101"/>
    </row>
    <row r="63" spans="1:26" s="107" customFormat="1" ht="13.5" customHeight="1">
      <c r="A63" s="101" t="s">
        <v>47</v>
      </c>
      <c r="B63" s="102" t="s">
        <v>364</v>
      </c>
      <c r="C63" s="101" t="s">
        <v>365</v>
      </c>
      <c r="D63" s="103">
        <f>+SUM(E63,+I63)</f>
        <v>18546</v>
      </c>
      <c r="E63" s="103">
        <f>+SUM(G63,+H63)</f>
        <v>18546</v>
      </c>
      <c r="F63" s="104">
        <f>IF(D63&gt;0,E63/D63*100,"-")</f>
        <v>100</v>
      </c>
      <c r="G63" s="103">
        <v>18546</v>
      </c>
      <c r="H63" s="103">
        <v>0</v>
      </c>
      <c r="I63" s="103">
        <f>+SUM(K63,+M63,+O63)</f>
        <v>0</v>
      </c>
      <c r="J63" s="104">
        <f>IF(D63&gt;0,I63/D63*100,"-")</f>
        <v>0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0</v>
      </c>
      <c r="P63" s="103">
        <v>0</v>
      </c>
      <c r="Q63" s="104">
        <f>IF(D63&gt;0,O63/D63*100,"-")</f>
        <v>0</v>
      </c>
      <c r="R63" s="103">
        <v>46</v>
      </c>
      <c r="S63" s="101" t="s">
        <v>255</v>
      </c>
      <c r="T63" s="101"/>
      <c r="U63" s="101"/>
      <c r="V63" s="101"/>
      <c r="W63" s="101" t="s">
        <v>255</v>
      </c>
      <c r="X63" s="101"/>
      <c r="Y63" s="101"/>
      <c r="Z63" s="101"/>
    </row>
    <row r="64" spans="1:26" s="107" customFormat="1" ht="13.5" customHeight="1">
      <c r="A64" s="101" t="s">
        <v>47</v>
      </c>
      <c r="B64" s="102" t="s">
        <v>366</v>
      </c>
      <c r="C64" s="101" t="s">
        <v>367</v>
      </c>
      <c r="D64" s="103">
        <f>+SUM(E64,+I64)</f>
        <v>1467</v>
      </c>
      <c r="E64" s="103">
        <f>+SUM(G64,+H64)</f>
        <v>172</v>
      </c>
      <c r="F64" s="104">
        <f>IF(D64&gt;0,E64/D64*100,"-")</f>
        <v>11.724608043626448</v>
      </c>
      <c r="G64" s="103">
        <v>172</v>
      </c>
      <c r="H64" s="103">
        <v>0</v>
      </c>
      <c r="I64" s="103">
        <f>+SUM(K64,+M64,+O64)</f>
        <v>1295</v>
      </c>
      <c r="J64" s="104">
        <f>IF(D64&gt;0,I64/D64*100,"-")</f>
        <v>88.27539195637355</v>
      </c>
      <c r="K64" s="103">
        <v>0</v>
      </c>
      <c r="L64" s="104">
        <f>IF(D64&gt;0,K64/D64*100,"-")</f>
        <v>0</v>
      </c>
      <c r="M64" s="103">
        <v>0</v>
      </c>
      <c r="N64" s="104">
        <f>IF(D64&gt;0,M64/D64*100,"-")</f>
        <v>0</v>
      </c>
      <c r="O64" s="103">
        <v>1295</v>
      </c>
      <c r="P64" s="103">
        <v>723</v>
      </c>
      <c r="Q64" s="104">
        <f>IF(D64&gt;0,O64/D64*100,"-")</f>
        <v>88.27539195637355</v>
      </c>
      <c r="R64" s="103">
        <v>6</v>
      </c>
      <c r="S64" s="101" t="s">
        <v>255</v>
      </c>
      <c r="T64" s="101"/>
      <c r="U64" s="101"/>
      <c r="V64" s="101"/>
      <c r="W64" s="101" t="s">
        <v>255</v>
      </c>
      <c r="X64" s="101"/>
      <c r="Y64" s="101"/>
      <c r="Z64" s="101"/>
    </row>
    <row r="65" spans="1:26" s="107" customFormat="1" ht="13.5" customHeight="1">
      <c r="A65" s="101" t="s">
        <v>47</v>
      </c>
      <c r="B65" s="102" t="s">
        <v>368</v>
      </c>
      <c r="C65" s="101" t="s">
        <v>369</v>
      </c>
      <c r="D65" s="103">
        <f>+SUM(E65,+I65)</f>
        <v>8021</v>
      </c>
      <c r="E65" s="103">
        <f>+SUM(G65,+H65)</f>
        <v>1093</v>
      </c>
      <c r="F65" s="104">
        <f>IF(D65&gt;0,E65/D65*100,"-")</f>
        <v>13.626729834185264</v>
      </c>
      <c r="G65" s="103">
        <v>1093</v>
      </c>
      <c r="H65" s="103">
        <v>0</v>
      </c>
      <c r="I65" s="103">
        <f>+SUM(K65,+M65,+O65)</f>
        <v>6928</v>
      </c>
      <c r="J65" s="104">
        <f>IF(D65&gt;0,I65/D65*100,"-")</f>
        <v>86.37327016581474</v>
      </c>
      <c r="K65" s="103">
        <v>3006</v>
      </c>
      <c r="L65" s="104">
        <f>IF(D65&gt;0,K65/D65*100,"-")</f>
        <v>37.4766238623613</v>
      </c>
      <c r="M65" s="103">
        <v>0</v>
      </c>
      <c r="N65" s="104">
        <f>IF(D65&gt;0,M65/D65*100,"-")</f>
        <v>0</v>
      </c>
      <c r="O65" s="103">
        <v>3922</v>
      </c>
      <c r="P65" s="103">
        <v>943</v>
      </c>
      <c r="Q65" s="104">
        <f>IF(D65&gt;0,O65/D65*100,"-")</f>
        <v>48.89664630345344</v>
      </c>
      <c r="R65" s="103">
        <v>42</v>
      </c>
      <c r="S65" s="101"/>
      <c r="T65" s="101"/>
      <c r="U65" s="101"/>
      <c r="V65" s="101" t="s">
        <v>255</v>
      </c>
      <c r="W65" s="101"/>
      <c r="X65" s="101"/>
      <c r="Y65" s="101"/>
      <c r="Z65" s="101" t="s">
        <v>255</v>
      </c>
    </row>
    <row r="66" spans="1:26" s="107" customFormat="1" ht="13.5" customHeight="1">
      <c r="A66" s="101" t="s">
        <v>47</v>
      </c>
      <c r="B66" s="102" t="s">
        <v>370</v>
      </c>
      <c r="C66" s="101" t="s">
        <v>371</v>
      </c>
      <c r="D66" s="103">
        <f>+SUM(E66,+I66)</f>
        <v>6275</v>
      </c>
      <c r="E66" s="103">
        <f>+SUM(G66,+H66)</f>
        <v>1416</v>
      </c>
      <c r="F66" s="104">
        <f>IF(D66&gt;0,E66/D66*100,"-")</f>
        <v>22.565737051792826</v>
      </c>
      <c r="G66" s="103">
        <v>1416</v>
      </c>
      <c r="H66" s="103">
        <v>0</v>
      </c>
      <c r="I66" s="103">
        <f>+SUM(K66,+M66,+O66)</f>
        <v>4859</v>
      </c>
      <c r="J66" s="104">
        <f>IF(D66&gt;0,I66/D66*100,"-")</f>
        <v>77.43426294820716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4859</v>
      </c>
      <c r="P66" s="103">
        <v>3705</v>
      </c>
      <c r="Q66" s="104">
        <f>IF(D66&gt;0,O66/D66*100,"-")</f>
        <v>77.43426294820716</v>
      </c>
      <c r="R66" s="103">
        <v>38</v>
      </c>
      <c r="S66" s="101" t="s">
        <v>255</v>
      </c>
      <c r="T66" s="101"/>
      <c r="U66" s="101"/>
      <c r="V66" s="101"/>
      <c r="W66" s="101" t="s">
        <v>255</v>
      </c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6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福島県</v>
      </c>
      <c r="B7" s="109" t="str">
        <f>'水洗化人口等'!B7</f>
        <v>07000</v>
      </c>
      <c r="C7" s="108" t="s">
        <v>201</v>
      </c>
      <c r="D7" s="110">
        <f>SUM(E7,+H7,+K7)</f>
        <v>606998</v>
      </c>
      <c r="E7" s="110">
        <f>SUM(F7:G7)</f>
        <v>34412</v>
      </c>
      <c r="F7" s="110">
        <f>SUM(F$8:F$1000)</f>
        <v>11351</v>
      </c>
      <c r="G7" s="110">
        <f>SUM(G$8:G$1000)</f>
        <v>23061</v>
      </c>
      <c r="H7" s="110">
        <f>SUM(I7:J7)</f>
        <v>17116</v>
      </c>
      <c r="I7" s="110">
        <f>SUM(I$8:I$1000)</f>
        <v>17116</v>
      </c>
      <c r="J7" s="110">
        <f>SUM(J$8:J$1000)</f>
        <v>0</v>
      </c>
      <c r="K7" s="110">
        <f>SUM(L7:M7)</f>
        <v>555470</v>
      </c>
      <c r="L7" s="110">
        <f>SUM(L$8:L$1000)</f>
        <v>128239</v>
      </c>
      <c r="M7" s="110">
        <f>SUM(M$8:M$1000)</f>
        <v>427231</v>
      </c>
      <c r="N7" s="110">
        <f>SUM(O7,+V7,+AC7)</f>
        <v>607971</v>
      </c>
      <c r="O7" s="110">
        <f>SUM(P7:U7)</f>
        <v>156706</v>
      </c>
      <c r="P7" s="110">
        <f aca="true" t="shared" si="0" ref="P7:U7">SUM(P$8:P$1000)</f>
        <v>153406</v>
      </c>
      <c r="Q7" s="110">
        <f t="shared" si="0"/>
        <v>0</v>
      </c>
      <c r="R7" s="110">
        <f t="shared" si="0"/>
        <v>0</v>
      </c>
      <c r="S7" s="110">
        <f t="shared" si="0"/>
        <v>3300</v>
      </c>
      <c r="T7" s="110">
        <f t="shared" si="0"/>
        <v>0</v>
      </c>
      <c r="U7" s="110">
        <f t="shared" si="0"/>
        <v>0</v>
      </c>
      <c r="V7" s="110">
        <f>SUM(W7:AB7)</f>
        <v>450292</v>
      </c>
      <c r="W7" s="110">
        <f aca="true" t="shared" si="1" ref="W7:AB7">SUM(W$8:W$1000)</f>
        <v>402336</v>
      </c>
      <c r="X7" s="110">
        <f t="shared" si="1"/>
        <v>60</v>
      </c>
      <c r="Y7" s="110">
        <f t="shared" si="1"/>
        <v>0</v>
      </c>
      <c r="Z7" s="110">
        <f t="shared" si="1"/>
        <v>47896</v>
      </c>
      <c r="AA7" s="110">
        <f t="shared" si="1"/>
        <v>0</v>
      </c>
      <c r="AB7" s="110">
        <f t="shared" si="1"/>
        <v>0</v>
      </c>
      <c r="AC7" s="110">
        <f>SUM(AD7:AE7)</f>
        <v>973</v>
      </c>
      <c r="AD7" s="110">
        <f>SUM(AD$8:AD$1000)</f>
        <v>365</v>
      </c>
      <c r="AE7" s="110">
        <f>SUM(AE$8:AE$1000)</f>
        <v>608</v>
      </c>
      <c r="AF7" s="110">
        <f>SUM(AG7:AI7)</f>
        <v>12983</v>
      </c>
      <c r="AG7" s="110">
        <f>SUM(AG$8:AG$1000)</f>
        <v>12983</v>
      </c>
      <c r="AH7" s="110">
        <f>SUM(AH$8:AH$1000)</f>
        <v>0</v>
      </c>
      <c r="AI7" s="110">
        <f>SUM(AI$8:AI$1000)</f>
        <v>0</v>
      </c>
      <c r="AJ7" s="110">
        <f>SUM(AK7:AS7)</f>
        <v>14674</v>
      </c>
      <c r="AK7" s="110">
        <f aca="true" t="shared" si="2" ref="AK7:AS7">SUM(AK$8:AK$1000)</f>
        <v>1992</v>
      </c>
      <c r="AL7" s="110">
        <f t="shared" si="2"/>
        <v>0</v>
      </c>
      <c r="AM7" s="110">
        <f t="shared" si="2"/>
        <v>12525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14</v>
      </c>
      <c r="AS7" s="110">
        <f t="shared" si="2"/>
        <v>143</v>
      </c>
      <c r="AT7" s="110">
        <f>SUM(AU7:AY7)</f>
        <v>703</v>
      </c>
      <c r="AU7" s="110">
        <f>SUM(AU$8:AU$1000)</f>
        <v>301</v>
      </c>
      <c r="AV7" s="110">
        <f>SUM(AV$8:AV$1000)</f>
        <v>0</v>
      </c>
      <c r="AW7" s="110">
        <f>SUM(AW$8:AW$1000)</f>
        <v>402</v>
      </c>
      <c r="AX7" s="110">
        <f>SUM(AX$8:AX$1000)</f>
        <v>0</v>
      </c>
      <c r="AY7" s="110">
        <f>SUM(AY$8:AY$1000)</f>
        <v>0</v>
      </c>
      <c r="AZ7" s="110">
        <f>SUM(BA7:BC7)</f>
        <v>86</v>
      </c>
      <c r="BA7" s="110">
        <f>SUM(BA$8:BA$1000)</f>
        <v>26</v>
      </c>
      <c r="BB7" s="110">
        <f>SUM(BB$8:BB$1000)</f>
        <v>60</v>
      </c>
      <c r="BC7" s="110">
        <f>SUM(BC$8:BC$1000)</f>
        <v>0</v>
      </c>
    </row>
    <row r="8" spans="1:55" s="107" customFormat="1" ht="13.5" customHeight="1">
      <c r="A8" s="105" t="s">
        <v>47</v>
      </c>
      <c r="B8" s="106" t="s">
        <v>253</v>
      </c>
      <c r="C8" s="101" t="s">
        <v>254</v>
      </c>
      <c r="D8" s="103">
        <f>SUM(E8,+H8,+K8)</f>
        <v>60131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60131</v>
      </c>
      <c r="L8" s="103">
        <v>13719</v>
      </c>
      <c r="M8" s="103">
        <v>46412</v>
      </c>
      <c r="N8" s="103">
        <f>SUM(O8,+V8,+AC8)</f>
        <v>60131</v>
      </c>
      <c r="O8" s="103">
        <f>SUM(P8:U8)</f>
        <v>13719</v>
      </c>
      <c r="P8" s="103">
        <v>13719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46412</v>
      </c>
      <c r="W8" s="103">
        <v>46412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771</v>
      </c>
      <c r="AG8" s="103">
        <v>771</v>
      </c>
      <c r="AH8" s="103">
        <v>0</v>
      </c>
      <c r="AI8" s="103">
        <v>0</v>
      </c>
      <c r="AJ8" s="103">
        <f>SUM(AK8:AS8)</f>
        <v>771</v>
      </c>
      <c r="AK8" s="103">
        <v>0</v>
      </c>
      <c r="AL8" s="103">
        <v>0</v>
      </c>
      <c r="AM8" s="103">
        <v>768</v>
      </c>
      <c r="AN8" s="103">
        <v>0</v>
      </c>
      <c r="AO8" s="103">
        <v>0</v>
      </c>
      <c r="AP8" s="103">
        <v>0</v>
      </c>
      <c r="AQ8" s="103">
        <v>0</v>
      </c>
      <c r="AR8" s="103">
        <v>3</v>
      </c>
      <c r="AS8" s="103">
        <v>0</v>
      </c>
      <c r="AT8" s="103">
        <f>SUM(AU8:AY8)</f>
        <v>83</v>
      </c>
      <c r="AU8" s="103">
        <v>0</v>
      </c>
      <c r="AV8" s="103">
        <v>0</v>
      </c>
      <c r="AW8" s="103">
        <v>83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47</v>
      </c>
      <c r="B9" s="106" t="s">
        <v>256</v>
      </c>
      <c r="C9" s="101" t="s">
        <v>257</v>
      </c>
      <c r="D9" s="103">
        <f>SUM(E9,+H9,+K9)</f>
        <v>44347</v>
      </c>
      <c r="E9" s="103">
        <f>SUM(F9:G9)</f>
        <v>0</v>
      </c>
      <c r="F9" s="103">
        <v>0</v>
      </c>
      <c r="G9" s="103">
        <v>0</v>
      </c>
      <c r="H9" s="103">
        <f>SUM(I9:J9)</f>
        <v>17116</v>
      </c>
      <c r="I9" s="103">
        <v>17116</v>
      </c>
      <c r="J9" s="103">
        <v>0</v>
      </c>
      <c r="K9" s="103">
        <f>SUM(L9:M9)</f>
        <v>27231</v>
      </c>
      <c r="L9" s="103">
        <v>3737</v>
      </c>
      <c r="M9" s="103">
        <v>23494</v>
      </c>
      <c r="N9" s="103">
        <f>SUM(O9,+V9,+AC9)</f>
        <v>44347</v>
      </c>
      <c r="O9" s="103">
        <f>SUM(P9:U9)</f>
        <v>20853</v>
      </c>
      <c r="P9" s="103">
        <v>20853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23494</v>
      </c>
      <c r="W9" s="103">
        <v>23494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1283</v>
      </c>
      <c r="AG9" s="103">
        <v>1283</v>
      </c>
      <c r="AH9" s="103">
        <v>0</v>
      </c>
      <c r="AI9" s="103">
        <v>0</v>
      </c>
      <c r="AJ9" s="103">
        <f>SUM(AK9:AS9)</f>
        <v>1283</v>
      </c>
      <c r="AK9" s="103">
        <v>0</v>
      </c>
      <c r="AL9" s="103">
        <v>0</v>
      </c>
      <c r="AM9" s="103">
        <v>1283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159</v>
      </c>
      <c r="AU9" s="103">
        <v>0</v>
      </c>
      <c r="AV9" s="103">
        <v>0</v>
      </c>
      <c r="AW9" s="103">
        <v>159</v>
      </c>
      <c r="AX9" s="103">
        <v>0</v>
      </c>
      <c r="AY9" s="103">
        <v>0</v>
      </c>
      <c r="AZ9" s="103">
        <f>SUM(BA9:BC9)</f>
        <v>6</v>
      </c>
      <c r="BA9" s="103">
        <v>6</v>
      </c>
      <c r="BB9" s="103">
        <v>0</v>
      </c>
      <c r="BC9" s="103">
        <v>0</v>
      </c>
    </row>
    <row r="10" spans="1:55" s="107" customFormat="1" ht="13.5" customHeight="1">
      <c r="A10" s="105" t="s">
        <v>47</v>
      </c>
      <c r="B10" s="106" t="s">
        <v>258</v>
      </c>
      <c r="C10" s="101" t="s">
        <v>259</v>
      </c>
      <c r="D10" s="103">
        <f>SUM(E10,+H10,+K10)</f>
        <v>61048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61048</v>
      </c>
      <c r="L10" s="103">
        <v>12198</v>
      </c>
      <c r="M10" s="103">
        <v>48850</v>
      </c>
      <c r="N10" s="103">
        <f>SUM(O10,+V10,+AC10)</f>
        <v>61048</v>
      </c>
      <c r="O10" s="103">
        <f>SUM(P10:U10)</f>
        <v>12198</v>
      </c>
      <c r="P10" s="103">
        <v>12198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48850</v>
      </c>
      <c r="W10" s="103">
        <v>48850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2829</v>
      </c>
      <c r="AG10" s="103">
        <v>2829</v>
      </c>
      <c r="AH10" s="103">
        <v>0</v>
      </c>
      <c r="AI10" s="103">
        <v>0</v>
      </c>
      <c r="AJ10" s="103">
        <f>SUM(AK10:AS10)</f>
        <v>2829</v>
      </c>
      <c r="AK10" s="103">
        <v>0</v>
      </c>
      <c r="AL10" s="103">
        <v>0</v>
      </c>
      <c r="AM10" s="103">
        <v>2829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47</v>
      </c>
      <c r="B11" s="106" t="s">
        <v>260</v>
      </c>
      <c r="C11" s="101" t="s">
        <v>261</v>
      </c>
      <c r="D11" s="103">
        <f>SUM(E11,+H11,+K11)</f>
        <v>122840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122840</v>
      </c>
      <c r="L11" s="103">
        <v>27013</v>
      </c>
      <c r="M11" s="103">
        <v>95827</v>
      </c>
      <c r="N11" s="103">
        <f>SUM(O11,+V11,+AC11)</f>
        <v>122847</v>
      </c>
      <c r="O11" s="103">
        <f>SUM(P11:U11)</f>
        <v>27013</v>
      </c>
      <c r="P11" s="103">
        <v>23724</v>
      </c>
      <c r="Q11" s="103">
        <v>0</v>
      </c>
      <c r="R11" s="103">
        <v>0</v>
      </c>
      <c r="S11" s="103">
        <v>3289</v>
      </c>
      <c r="T11" s="103">
        <v>0</v>
      </c>
      <c r="U11" s="103">
        <v>0</v>
      </c>
      <c r="V11" s="103">
        <f>SUM(W11:AB11)</f>
        <v>95827</v>
      </c>
      <c r="W11" s="103">
        <v>47931</v>
      </c>
      <c r="X11" s="103">
        <v>0</v>
      </c>
      <c r="Y11" s="103">
        <v>0</v>
      </c>
      <c r="Z11" s="103">
        <v>47896</v>
      </c>
      <c r="AA11" s="103">
        <v>0</v>
      </c>
      <c r="AB11" s="103">
        <v>0</v>
      </c>
      <c r="AC11" s="103">
        <f>SUM(AD11:AE11)</f>
        <v>7</v>
      </c>
      <c r="AD11" s="103">
        <v>7</v>
      </c>
      <c r="AE11" s="103">
        <v>0</v>
      </c>
      <c r="AF11" s="103">
        <f>SUM(AG11:AI11)</f>
        <v>2158</v>
      </c>
      <c r="AG11" s="103">
        <v>2158</v>
      </c>
      <c r="AH11" s="103">
        <v>0</v>
      </c>
      <c r="AI11" s="103">
        <v>0</v>
      </c>
      <c r="AJ11" s="103">
        <f>SUM(AK11:AS11)</f>
        <v>2158</v>
      </c>
      <c r="AK11" s="103">
        <v>0</v>
      </c>
      <c r="AL11" s="103">
        <v>0</v>
      </c>
      <c r="AM11" s="103">
        <v>2158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47</v>
      </c>
      <c r="B12" s="106" t="s">
        <v>262</v>
      </c>
      <c r="C12" s="101" t="s">
        <v>263</v>
      </c>
      <c r="D12" s="103">
        <f>SUM(E12,+H12,+K12)</f>
        <v>18176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18176</v>
      </c>
      <c r="L12" s="103">
        <v>2906</v>
      </c>
      <c r="M12" s="103">
        <v>15270</v>
      </c>
      <c r="N12" s="103">
        <f>SUM(O12,+V12,+AC12)</f>
        <v>18176</v>
      </c>
      <c r="O12" s="103">
        <f>SUM(P12:U12)</f>
        <v>2906</v>
      </c>
      <c r="P12" s="103">
        <v>2906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15270</v>
      </c>
      <c r="W12" s="103">
        <v>15270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1076</v>
      </c>
      <c r="AG12" s="103">
        <v>1076</v>
      </c>
      <c r="AH12" s="103">
        <v>0</v>
      </c>
      <c r="AI12" s="103">
        <v>0</v>
      </c>
      <c r="AJ12" s="103">
        <f>SUM(AK12:AS12)</f>
        <v>1076</v>
      </c>
      <c r="AK12" s="103">
        <v>0</v>
      </c>
      <c r="AL12" s="103">
        <v>0</v>
      </c>
      <c r="AM12" s="103">
        <v>1076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</v>
      </c>
      <c r="AU12" s="103">
        <v>0</v>
      </c>
      <c r="AV12" s="103">
        <v>0</v>
      </c>
      <c r="AW12" s="103">
        <v>1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47</v>
      </c>
      <c r="B13" s="106" t="s">
        <v>264</v>
      </c>
      <c r="C13" s="101" t="s">
        <v>265</v>
      </c>
      <c r="D13" s="103">
        <f>SUM(E13,+H13,+K13)</f>
        <v>18924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18924</v>
      </c>
      <c r="L13" s="103">
        <v>3531</v>
      </c>
      <c r="M13" s="103">
        <v>15393</v>
      </c>
      <c r="N13" s="103">
        <f>SUM(O13,+V13,+AC13)</f>
        <v>18924</v>
      </c>
      <c r="O13" s="103">
        <f>SUM(P13:U13)</f>
        <v>3531</v>
      </c>
      <c r="P13" s="103">
        <v>3531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15393</v>
      </c>
      <c r="W13" s="103">
        <v>15393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806</v>
      </c>
      <c r="AG13" s="103">
        <v>806</v>
      </c>
      <c r="AH13" s="103">
        <v>0</v>
      </c>
      <c r="AI13" s="103">
        <v>0</v>
      </c>
      <c r="AJ13" s="103">
        <f>SUM(AK13:AS13)</f>
        <v>753</v>
      </c>
      <c r="AK13" s="103">
        <v>0</v>
      </c>
      <c r="AL13" s="103">
        <v>0</v>
      </c>
      <c r="AM13" s="103">
        <v>753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53</v>
      </c>
      <c r="AU13" s="103">
        <v>53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47</v>
      </c>
      <c r="B14" s="106" t="s">
        <v>266</v>
      </c>
      <c r="C14" s="101" t="s">
        <v>267</v>
      </c>
      <c r="D14" s="103">
        <f>SUM(E14,+H14,+K14)</f>
        <v>25798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25798</v>
      </c>
      <c r="L14" s="103">
        <v>9544</v>
      </c>
      <c r="M14" s="103">
        <v>16254</v>
      </c>
      <c r="N14" s="103">
        <f>SUM(O14,+V14,+AC14)</f>
        <v>25798</v>
      </c>
      <c r="O14" s="103">
        <f>SUM(P14:U14)</f>
        <v>9544</v>
      </c>
      <c r="P14" s="103">
        <v>9544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16254</v>
      </c>
      <c r="W14" s="103">
        <v>16254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68</v>
      </c>
      <c r="AG14" s="103">
        <v>68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68</v>
      </c>
      <c r="AU14" s="103">
        <v>68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47</v>
      </c>
      <c r="B15" s="106" t="s">
        <v>268</v>
      </c>
      <c r="C15" s="101" t="s">
        <v>269</v>
      </c>
      <c r="D15" s="103">
        <f>SUM(E15,+H15,+K15)</f>
        <v>10669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10669</v>
      </c>
      <c r="L15" s="103">
        <v>3017</v>
      </c>
      <c r="M15" s="103">
        <v>7652</v>
      </c>
      <c r="N15" s="103">
        <f>SUM(O15,+V15,+AC15)</f>
        <v>10669</v>
      </c>
      <c r="O15" s="103">
        <f>SUM(P15:U15)</f>
        <v>3017</v>
      </c>
      <c r="P15" s="103">
        <v>3017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7652</v>
      </c>
      <c r="W15" s="103">
        <v>7652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145</v>
      </c>
      <c r="AG15" s="103">
        <v>145</v>
      </c>
      <c r="AH15" s="103">
        <v>0</v>
      </c>
      <c r="AI15" s="103">
        <v>0</v>
      </c>
      <c r="AJ15" s="103">
        <f>SUM(AK15:AS15)</f>
        <v>145</v>
      </c>
      <c r="AK15" s="103">
        <v>0</v>
      </c>
      <c r="AL15" s="103">
        <v>0</v>
      </c>
      <c r="AM15" s="103">
        <v>145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47</v>
      </c>
      <c r="B16" s="106" t="s">
        <v>270</v>
      </c>
      <c r="C16" s="101" t="s">
        <v>271</v>
      </c>
      <c r="D16" s="103">
        <f>SUM(E16,+H16,+K16)</f>
        <v>26532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26532</v>
      </c>
      <c r="L16" s="103">
        <v>4084</v>
      </c>
      <c r="M16" s="103">
        <v>22448</v>
      </c>
      <c r="N16" s="103">
        <f>SUM(O16,+V16,+AC16)</f>
        <v>26532</v>
      </c>
      <c r="O16" s="103">
        <f>SUM(P16:U16)</f>
        <v>4084</v>
      </c>
      <c r="P16" s="103">
        <v>4084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22448</v>
      </c>
      <c r="W16" s="103">
        <v>22448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47</v>
      </c>
      <c r="B17" s="106" t="s">
        <v>272</v>
      </c>
      <c r="C17" s="101" t="s">
        <v>273</v>
      </c>
      <c r="D17" s="103">
        <f>SUM(E17,+H17,+K17)</f>
        <v>15481</v>
      </c>
      <c r="E17" s="103">
        <f>SUM(F17:G17)</f>
        <v>15481</v>
      </c>
      <c r="F17" s="103">
        <v>4075</v>
      </c>
      <c r="G17" s="103">
        <v>11406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15481</v>
      </c>
      <c r="O17" s="103">
        <f>SUM(P17:U17)</f>
        <v>4075</v>
      </c>
      <c r="P17" s="103">
        <v>4075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11406</v>
      </c>
      <c r="W17" s="103">
        <v>11406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40</v>
      </c>
      <c r="AG17" s="103">
        <v>40</v>
      </c>
      <c r="AH17" s="103">
        <v>0</v>
      </c>
      <c r="AI17" s="103">
        <v>0</v>
      </c>
      <c r="AJ17" s="103">
        <f>SUM(AK17:AS17)</f>
        <v>40</v>
      </c>
      <c r="AK17" s="103">
        <v>0</v>
      </c>
      <c r="AL17" s="103">
        <v>0</v>
      </c>
      <c r="AM17" s="103">
        <v>40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47</v>
      </c>
      <c r="B18" s="106" t="s">
        <v>274</v>
      </c>
      <c r="C18" s="101" t="s">
        <v>275</v>
      </c>
      <c r="D18" s="103">
        <f>SUM(E18,+H18,+K18)</f>
        <v>22926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22926</v>
      </c>
      <c r="L18" s="103">
        <v>4634</v>
      </c>
      <c r="M18" s="103">
        <v>18292</v>
      </c>
      <c r="N18" s="103">
        <f>SUM(O18,+V18,+AC18)</f>
        <v>22926</v>
      </c>
      <c r="O18" s="103">
        <f>SUM(P18:U18)</f>
        <v>4634</v>
      </c>
      <c r="P18" s="103">
        <v>4634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18292</v>
      </c>
      <c r="W18" s="103">
        <v>18292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66</v>
      </c>
      <c r="AG18" s="103">
        <v>66</v>
      </c>
      <c r="AH18" s="103">
        <v>0</v>
      </c>
      <c r="AI18" s="103">
        <v>0</v>
      </c>
      <c r="AJ18" s="103">
        <f>SUM(AK18:AS18)</f>
        <v>66</v>
      </c>
      <c r="AK18" s="103">
        <v>66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66</v>
      </c>
      <c r="AU18" s="103">
        <v>66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47</v>
      </c>
      <c r="B19" s="106" t="s">
        <v>276</v>
      </c>
      <c r="C19" s="101" t="s">
        <v>277</v>
      </c>
      <c r="D19" s="103">
        <f>SUM(E19,+H19,+K19)</f>
        <v>15730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15730</v>
      </c>
      <c r="L19" s="103">
        <v>5998</v>
      </c>
      <c r="M19" s="103">
        <v>9732</v>
      </c>
      <c r="N19" s="103">
        <f>SUM(O19,+V19,+AC19)</f>
        <v>15730</v>
      </c>
      <c r="O19" s="103">
        <f>SUM(P19:U19)</f>
        <v>5998</v>
      </c>
      <c r="P19" s="103">
        <v>5998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9732</v>
      </c>
      <c r="W19" s="103">
        <v>9732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965</v>
      </c>
      <c r="AG19" s="103">
        <v>965</v>
      </c>
      <c r="AH19" s="103">
        <v>0</v>
      </c>
      <c r="AI19" s="103">
        <v>0</v>
      </c>
      <c r="AJ19" s="103">
        <f>SUM(AK19:AS19)</f>
        <v>965</v>
      </c>
      <c r="AK19" s="103">
        <v>0</v>
      </c>
      <c r="AL19" s="103">
        <v>0</v>
      </c>
      <c r="AM19" s="103">
        <v>965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47</v>
      </c>
      <c r="B20" s="106" t="s">
        <v>278</v>
      </c>
      <c r="C20" s="101" t="s">
        <v>279</v>
      </c>
      <c r="D20" s="103">
        <f>SUM(E20,+H20,+K20)</f>
        <v>12824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12824</v>
      </c>
      <c r="L20" s="103">
        <v>1606</v>
      </c>
      <c r="M20" s="103">
        <v>11218</v>
      </c>
      <c r="N20" s="103">
        <f>SUM(O20,+V20,+AC20)</f>
        <v>12824</v>
      </c>
      <c r="O20" s="103">
        <f>SUM(P20:U20)</f>
        <v>1606</v>
      </c>
      <c r="P20" s="103">
        <v>1606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11218</v>
      </c>
      <c r="W20" s="103">
        <v>11218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47</v>
      </c>
      <c r="B21" s="106" t="s">
        <v>280</v>
      </c>
      <c r="C21" s="101" t="s">
        <v>281</v>
      </c>
      <c r="D21" s="103">
        <f>SUM(E21,+H21,+K21)</f>
        <v>2774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2774</v>
      </c>
      <c r="L21" s="103">
        <v>775</v>
      </c>
      <c r="M21" s="103">
        <v>1999</v>
      </c>
      <c r="N21" s="103">
        <f>SUM(O21,+V21,+AC21)</f>
        <v>2774</v>
      </c>
      <c r="O21" s="103">
        <f>SUM(P21:U21)</f>
        <v>775</v>
      </c>
      <c r="P21" s="103">
        <v>775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1999</v>
      </c>
      <c r="W21" s="103">
        <v>1999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170</v>
      </c>
      <c r="AG21" s="103">
        <v>170</v>
      </c>
      <c r="AH21" s="103">
        <v>0</v>
      </c>
      <c r="AI21" s="103">
        <v>0</v>
      </c>
      <c r="AJ21" s="103">
        <f>SUM(AK21:AS21)</f>
        <v>170</v>
      </c>
      <c r="AK21" s="103">
        <v>0</v>
      </c>
      <c r="AL21" s="103">
        <v>0</v>
      </c>
      <c r="AM21" s="103">
        <v>170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47</v>
      </c>
      <c r="B22" s="106" t="s">
        <v>282</v>
      </c>
      <c r="C22" s="101" t="s">
        <v>283</v>
      </c>
      <c r="D22" s="103">
        <f>SUM(E22,+H22,+K22)</f>
        <v>2317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2317</v>
      </c>
      <c r="L22" s="103">
        <v>466</v>
      </c>
      <c r="M22" s="103">
        <v>1851</v>
      </c>
      <c r="N22" s="103">
        <f>SUM(O22,+V22,+AC22)</f>
        <v>2317</v>
      </c>
      <c r="O22" s="103">
        <f>SUM(P22:U22)</f>
        <v>466</v>
      </c>
      <c r="P22" s="103">
        <v>466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1851</v>
      </c>
      <c r="W22" s="103">
        <v>1851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17</v>
      </c>
      <c r="AG22" s="103">
        <v>17</v>
      </c>
      <c r="AH22" s="103">
        <v>0</v>
      </c>
      <c r="AI22" s="103">
        <v>0</v>
      </c>
      <c r="AJ22" s="103">
        <f>SUM(AK22:AS22)</f>
        <v>142</v>
      </c>
      <c r="AK22" s="103">
        <v>142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17</v>
      </c>
      <c r="AU22" s="103">
        <v>17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47</v>
      </c>
      <c r="B23" s="106" t="s">
        <v>284</v>
      </c>
      <c r="C23" s="101" t="s">
        <v>285</v>
      </c>
      <c r="D23" s="103">
        <f>SUM(E23,+H23,+K23)</f>
        <v>9611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9611</v>
      </c>
      <c r="L23" s="103">
        <v>2708</v>
      </c>
      <c r="M23" s="103">
        <v>6903</v>
      </c>
      <c r="N23" s="103">
        <f>SUM(O23,+V23,+AC23)</f>
        <v>9611</v>
      </c>
      <c r="O23" s="103">
        <f>SUM(P23:U23)</f>
        <v>2708</v>
      </c>
      <c r="P23" s="103">
        <v>2708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6903</v>
      </c>
      <c r="W23" s="103">
        <v>6903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343</v>
      </c>
      <c r="AG23" s="103">
        <v>343</v>
      </c>
      <c r="AH23" s="103">
        <v>0</v>
      </c>
      <c r="AI23" s="103">
        <v>0</v>
      </c>
      <c r="AJ23" s="103">
        <f>SUM(AK23:AS23)</f>
        <v>343</v>
      </c>
      <c r="AK23" s="103">
        <v>0</v>
      </c>
      <c r="AL23" s="103">
        <v>0</v>
      </c>
      <c r="AM23" s="103">
        <v>342</v>
      </c>
      <c r="AN23" s="103">
        <v>0</v>
      </c>
      <c r="AO23" s="103">
        <v>0</v>
      </c>
      <c r="AP23" s="103">
        <v>0</v>
      </c>
      <c r="AQ23" s="103">
        <v>0</v>
      </c>
      <c r="AR23" s="103">
        <v>1</v>
      </c>
      <c r="AS23" s="103">
        <v>0</v>
      </c>
      <c r="AT23" s="103">
        <f>SUM(AU23:AY23)</f>
        <v>34</v>
      </c>
      <c r="AU23" s="103">
        <v>0</v>
      </c>
      <c r="AV23" s="103">
        <v>0</v>
      </c>
      <c r="AW23" s="103">
        <v>34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47</v>
      </c>
      <c r="B24" s="106" t="s">
        <v>286</v>
      </c>
      <c r="C24" s="101" t="s">
        <v>287</v>
      </c>
      <c r="D24" s="103">
        <f>SUM(E24,+H24,+K24)</f>
        <v>3487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3487</v>
      </c>
      <c r="L24" s="103">
        <v>373</v>
      </c>
      <c r="M24" s="103">
        <v>3114</v>
      </c>
      <c r="N24" s="103">
        <f>SUM(O24,+V24,+AC24)</f>
        <v>3487</v>
      </c>
      <c r="O24" s="103">
        <f>SUM(P24:U24)</f>
        <v>373</v>
      </c>
      <c r="P24" s="103">
        <v>373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3114</v>
      </c>
      <c r="W24" s="103">
        <v>3114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</v>
      </c>
      <c r="AG24" s="103">
        <v>6</v>
      </c>
      <c r="AH24" s="103">
        <v>0</v>
      </c>
      <c r="AI24" s="103">
        <v>0</v>
      </c>
      <c r="AJ24" s="103">
        <f>SUM(AK24:AS24)</f>
        <v>6</v>
      </c>
      <c r="AK24" s="103">
        <v>0</v>
      </c>
      <c r="AL24" s="103">
        <v>0</v>
      </c>
      <c r="AM24" s="103">
        <v>6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16</v>
      </c>
      <c r="BA24" s="103">
        <v>16</v>
      </c>
      <c r="BB24" s="103">
        <v>0</v>
      </c>
      <c r="BC24" s="103">
        <v>0</v>
      </c>
    </row>
    <row r="25" spans="1:55" s="107" customFormat="1" ht="13.5" customHeight="1">
      <c r="A25" s="105" t="s">
        <v>47</v>
      </c>
      <c r="B25" s="106" t="s">
        <v>288</v>
      </c>
      <c r="C25" s="101" t="s">
        <v>289</v>
      </c>
      <c r="D25" s="103">
        <f>SUM(E25,+H25,+K25)</f>
        <v>1687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1687</v>
      </c>
      <c r="L25" s="103">
        <v>134</v>
      </c>
      <c r="M25" s="103">
        <v>1553</v>
      </c>
      <c r="N25" s="103">
        <f>SUM(O25,+V25,+AC25)</f>
        <v>1687</v>
      </c>
      <c r="O25" s="103">
        <f>SUM(P25:U25)</f>
        <v>134</v>
      </c>
      <c r="P25" s="103">
        <v>134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1553</v>
      </c>
      <c r="W25" s="103">
        <v>1553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73</v>
      </c>
      <c r="AG25" s="103">
        <v>73</v>
      </c>
      <c r="AH25" s="103">
        <v>0</v>
      </c>
      <c r="AI25" s="103">
        <v>0</v>
      </c>
      <c r="AJ25" s="103">
        <f>SUM(AK25:AS25)</f>
        <v>68</v>
      </c>
      <c r="AK25" s="103">
        <v>0</v>
      </c>
      <c r="AL25" s="103">
        <v>0</v>
      </c>
      <c r="AM25" s="103">
        <v>68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5</v>
      </c>
      <c r="AU25" s="103">
        <v>5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47</v>
      </c>
      <c r="B26" s="106" t="s">
        <v>290</v>
      </c>
      <c r="C26" s="101" t="s">
        <v>291</v>
      </c>
      <c r="D26" s="103">
        <f>SUM(E26,+H26,+K26)</f>
        <v>2598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2598</v>
      </c>
      <c r="L26" s="103">
        <v>169</v>
      </c>
      <c r="M26" s="103">
        <v>2429</v>
      </c>
      <c r="N26" s="103">
        <f>SUM(O26,+V26,+AC26)</f>
        <v>2598</v>
      </c>
      <c r="O26" s="103">
        <f>SUM(P26:U26)</f>
        <v>169</v>
      </c>
      <c r="P26" s="103">
        <v>169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2429</v>
      </c>
      <c r="W26" s="103">
        <v>2429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103</v>
      </c>
      <c r="AG26" s="103">
        <v>103</v>
      </c>
      <c r="AH26" s="103">
        <v>0</v>
      </c>
      <c r="AI26" s="103">
        <v>0</v>
      </c>
      <c r="AJ26" s="103">
        <f>SUM(AK26:AS26)</f>
        <v>103</v>
      </c>
      <c r="AK26" s="103">
        <v>0</v>
      </c>
      <c r="AL26" s="103">
        <v>0</v>
      </c>
      <c r="AM26" s="103">
        <v>103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47</v>
      </c>
      <c r="B27" s="106" t="s">
        <v>292</v>
      </c>
      <c r="C27" s="101" t="s">
        <v>293</v>
      </c>
      <c r="D27" s="103">
        <f>SUM(E27,+H27,+K27)</f>
        <v>5209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5209</v>
      </c>
      <c r="L27" s="103">
        <v>1296</v>
      </c>
      <c r="M27" s="103">
        <v>3913</v>
      </c>
      <c r="N27" s="103">
        <f>SUM(O27,+V27,+AC27)</f>
        <v>5209</v>
      </c>
      <c r="O27" s="103">
        <f>SUM(P27:U27)</f>
        <v>1296</v>
      </c>
      <c r="P27" s="103">
        <v>1296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3913</v>
      </c>
      <c r="W27" s="103">
        <v>3913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10</v>
      </c>
      <c r="AK27" s="103">
        <v>10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47</v>
      </c>
      <c r="B28" s="106" t="s">
        <v>294</v>
      </c>
      <c r="C28" s="101" t="s">
        <v>295</v>
      </c>
      <c r="D28" s="103">
        <f>SUM(E28,+H28,+K28)</f>
        <v>71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71</v>
      </c>
      <c r="L28" s="103">
        <v>11</v>
      </c>
      <c r="M28" s="103">
        <v>60</v>
      </c>
      <c r="N28" s="103">
        <f>SUM(O28,+V28,+AC28)</f>
        <v>71</v>
      </c>
      <c r="O28" s="103">
        <f>SUM(P28:U28)</f>
        <v>11</v>
      </c>
      <c r="P28" s="103">
        <v>0</v>
      </c>
      <c r="Q28" s="103">
        <v>0</v>
      </c>
      <c r="R28" s="103">
        <v>0</v>
      </c>
      <c r="S28" s="103">
        <v>11</v>
      </c>
      <c r="T28" s="103">
        <v>0</v>
      </c>
      <c r="U28" s="103">
        <v>0</v>
      </c>
      <c r="V28" s="103">
        <f>SUM(W28:AB28)</f>
        <v>60</v>
      </c>
      <c r="W28" s="103">
        <v>0</v>
      </c>
      <c r="X28" s="103">
        <v>60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60</v>
      </c>
      <c r="BA28" s="103">
        <v>0</v>
      </c>
      <c r="BB28" s="103">
        <v>60</v>
      </c>
      <c r="BC28" s="103">
        <v>0</v>
      </c>
    </row>
    <row r="29" spans="1:55" s="107" customFormat="1" ht="13.5" customHeight="1">
      <c r="A29" s="105" t="s">
        <v>47</v>
      </c>
      <c r="B29" s="106" t="s">
        <v>296</v>
      </c>
      <c r="C29" s="101" t="s">
        <v>297</v>
      </c>
      <c r="D29" s="103">
        <f>SUM(E29,+H29,+K29)</f>
        <v>1267</v>
      </c>
      <c r="E29" s="103">
        <f>SUM(F29:G29)</f>
        <v>1267</v>
      </c>
      <c r="F29" s="103">
        <v>195</v>
      </c>
      <c r="G29" s="103">
        <v>1072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1267</v>
      </c>
      <c r="O29" s="103">
        <f>SUM(P29:U29)</f>
        <v>195</v>
      </c>
      <c r="P29" s="103">
        <v>195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1072</v>
      </c>
      <c r="W29" s="103">
        <v>1072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1267</v>
      </c>
      <c r="AK29" s="103">
        <v>1267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47</v>
      </c>
      <c r="B30" s="106" t="s">
        <v>298</v>
      </c>
      <c r="C30" s="101" t="s">
        <v>299</v>
      </c>
      <c r="D30" s="103">
        <f>SUM(E30,+H30,+K30)</f>
        <v>10884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10884</v>
      </c>
      <c r="L30" s="103">
        <v>3384</v>
      </c>
      <c r="M30" s="103">
        <v>7500</v>
      </c>
      <c r="N30" s="103">
        <f>SUM(O30,+V30,+AC30)</f>
        <v>10884</v>
      </c>
      <c r="O30" s="103">
        <f>SUM(P30:U30)</f>
        <v>3384</v>
      </c>
      <c r="P30" s="103">
        <v>3384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7500</v>
      </c>
      <c r="W30" s="103">
        <v>7500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29</v>
      </c>
      <c r="AG30" s="103">
        <v>29</v>
      </c>
      <c r="AH30" s="103">
        <v>0</v>
      </c>
      <c r="AI30" s="103">
        <v>0</v>
      </c>
      <c r="AJ30" s="103">
        <f>SUM(AK30:AS30)</f>
        <v>444</v>
      </c>
      <c r="AK30" s="103">
        <v>444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29</v>
      </c>
      <c r="AU30" s="103">
        <v>29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47</v>
      </c>
      <c r="B31" s="106" t="s">
        <v>300</v>
      </c>
      <c r="C31" s="101" t="s">
        <v>301</v>
      </c>
      <c r="D31" s="103">
        <f>SUM(E31,+H31,+K31)</f>
        <v>570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570</v>
      </c>
      <c r="L31" s="103">
        <v>169</v>
      </c>
      <c r="M31" s="103">
        <v>401</v>
      </c>
      <c r="N31" s="103">
        <f>SUM(O31,+V31,+AC31)</f>
        <v>1140</v>
      </c>
      <c r="O31" s="103">
        <f>SUM(P31:U31)</f>
        <v>169</v>
      </c>
      <c r="P31" s="103">
        <v>169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401</v>
      </c>
      <c r="W31" s="103">
        <v>401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570</v>
      </c>
      <c r="AD31" s="103">
        <v>169</v>
      </c>
      <c r="AE31" s="103">
        <v>401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47</v>
      </c>
      <c r="B32" s="106" t="s">
        <v>302</v>
      </c>
      <c r="C32" s="101" t="s">
        <v>303</v>
      </c>
      <c r="D32" s="103">
        <f>SUM(E32,+H32,+K32)</f>
        <v>3796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3796</v>
      </c>
      <c r="L32" s="103">
        <v>2282</v>
      </c>
      <c r="M32" s="103">
        <v>1514</v>
      </c>
      <c r="N32" s="103">
        <f>SUM(O32,+V32,+AC32)</f>
        <v>3796</v>
      </c>
      <c r="O32" s="103">
        <f>SUM(P32:U32)</f>
        <v>2282</v>
      </c>
      <c r="P32" s="103">
        <v>2282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1514</v>
      </c>
      <c r="W32" s="103">
        <v>1514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10</v>
      </c>
      <c r="AG32" s="103">
        <v>10</v>
      </c>
      <c r="AH32" s="103">
        <v>0</v>
      </c>
      <c r="AI32" s="103">
        <v>0</v>
      </c>
      <c r="AJ32" s="103">
        <f>SUM(AK32:AS32)</f>
        <v>10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10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47</v>
      </c>
      <c r="B33" s="106" t="s">
        <v>304</v>
      </c>
      <c r="C33" s="101" t="s">
        <v>305</v>
      </c>
      <c r="D33" s="103">
        <f>SUM(E33,+H33,+K33)</f>
        <v>1537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1537</v>
      </c>
      <c r="L33" s="103">
        <v>351</v>
      </c>
      <c r="M33" s="103">
        <v>1186</v>
      </c>
      <c r="N33" s="103">
        <f>SUM(O33,+V33,+AC33)</f>
        <v>1537</v>
      </c>
      <c r="O33" s="103">
        <f>SUM(P33:U33)</f>
        <v>351</v>
      </c>
      <c r="P33" s="103">
        <v>351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1186</v>
      </c>
      <c r="W33" s="103">
        <v>1186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44</v>
      </c>
      <c r="AG33" s="103">
        <v>44</v>
      </c>
      <c r="AH33" s="103">
        <v>0</v>
      </c>
      <c r="AI33" s="103">
        <v>0</v>
      </c>
      <c r="AJ33" s="103">
        <f>SUM(AK33:AS33)</f>
        <v>44</v>
      </c>
      <c r="AK33" s="103">
        <v>0</v>
      </c>
      <c r="AL33" s="103">
        <v>0</v>
      </c>
      <c r="AM33" s="103">
        <v>44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5</v>
      </c>
      <c r="AU33" s="103">
        <v>0</v>
      </c>
      <c r="AV33" s="103">
        <v>0</v>
      </c>
      <c r="AW33" s="103">
        <v>5</v>
      </c>
      <c r="AX33" s="103">
        <v>0</v>
      </c>
      <c r="AY33" s="103">
        <v>0</v>
      </c>
      <c r="AZ33" s="103">
        <f>SUM(BA33:BC33)</f>
        <v>1</v>
      </c>
      <c r="BA33" s="103">
        <v>1</v>
      </c>
      <c r="BB33" s="103">
        <v>0</v>
      </c>
      <c r="BC33" s="103">
        <v>0</v>
      </c>
    </row>
    <row r="34" spans="1:55" s="107" customFormat="1" ht="13.5" customHeight="1">
      <c r="A34" s="105" t="s">
        <v>47</v>
      </c>
      <c r="B34" s="106" t="s">
        <v>306</v>
      </c>
      <c r="C34" s="101" t="s">
        <v>307</v>
      </c>
      <c r="D34" s="103">
        <f>SUM(E34,+H34,+K34)</f>
        <v>5015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5015</v>
      </c>
      <c r="L34" s="103">
        <v>2347</v>
      </c>
      <c r="M34" s="103">
        <v>2668</v>
      </c>
      <c r="N34" s="103">
        <f>SUM(O34,+V34,+AC34)</f>
        <v>5015</v>
      </c>
      <c r="O34" s="103">
        <f>SUM(P34:U34)</f>
        <v>2347</v>
      </c>
      <c r="P34" s="103">
        <v>2347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2668</v>
      </c>
      <c r="W34" s="103">
        <v>2668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144</v>
      </c>
      <c r="AG34" s="103">
        <v>144</v>
      </c>
      <c r="AH34" s="103">
        <v>0</v>
      </c>
      <c r="AI34" s="103">
        <v>0</v>
      </c>
      <c r="AJ34" s="103">
        <f>SUM(AK34:AS34)</f>
        <v>144</v>
      </c>
      <c r="AK34" s="103">
        <v>0</v>
      </c>
      <c r="AL34" s="103">
        <v>0</v>
      </c>
      <c r="AM34" s="103">
        <v>144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18</v>
      </c>
      <c r="AU34" s="103">
        <v>0</v>
      </c>
      <c r="AV34" s="103">
        <v>0</v>
      </c>
      <c r="AW34" s="103">
        <v>18</v>
      </c>
      <c r="AX34" s="103">
        <v>0</v>
      </c>
      <c r="AY34" s="103">
        <v>0</v>
      </c>
      <c r="AZ34" s="103">
        <f>SUM(BA34:BC34)</f>
        <v>2</v>
      </c>
      <c r="BA34" s="103">
        <v>2</v>
      </c>
      <c r="BB34" s="103">
        <v>0</v>
      </c>
      <c r="BC34" s="103">
        <v>0</v>
      </c>
    </row>
    <row r="35" spans="1:55" s="107" customFormat="1" ht="13.5" customHeight="1">
      <c r="A35" s="105" t="s">
        <v>47</v>
      </c>
      <c r="B35" s="106" t="s">
        <v>308</v>
      </c>
      <c r="C35" s="101" t="s">
        <v>309</v>
      </c>
      <c r="D35" s="103">
        <f>SUM(E35,+H35,+K35)</f>
        <v>9493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9493</v>
      </c>
      <c r="L35" s="103">
        <v>5391</v>
      </c>
      <c r="M35" s="103">
        <v>4102</v>
      </c>
      <c r="N35" s="103">
        <f>SUM(O35,+V35,+AC35)</f>
        <v>9493</v>
      </c>
      <c r="O35" s="103">
        <f>SUM(P35:U35)</f>
        <v>5391</v>
      </c>
      <c r="P35" s="103">
        <v>5391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4102</v>
      </c>
      <c r="W35" s="103">
        <v>4102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283</v>
      </c>
      <c r="AG35" s="103">
        <v>283</v>
      </c>
      <c r="AH35" s="103">
        <v>0</v>
      </c>
      <c r="AI35" s="103">
        <v>0</v>
      </c>
      <c r="AJ35" s="103">
        <f>SUM(AK35:AS35)</f>
        <v>283</v>
      </c>
      <c r="AK35" s="103">
        <v>0</v>
      </c>
      <c r="AL35" s="103">
        <v>0</v>
      </c>
      <c r="AM35" s="103">
        <v>283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35</v>
      </c>
      <c r="AU35" s="103">
        <v>0</v>
      </c>
      <c r="AV35" s="103">
        <v>0</v>
      </c>
      <c r="AW35" s="103">
        <v>35</v>
      </c>
      <c r="AX35" s="103">
        <v>0</v>
      </c>
      <c r="AY35" s="103">
        <v>0</v>
      </c>
      <c r="AZ35" s="103">
        <f>SUM(BA35:BC35)</f>
        <v>1</v>
      </c>
      <c r="BA35" s="103">
        <v>1</v>
      </c>
      <c r="BB35" s="103">
        <v>0</v>
      </c>
      <c r="BC35" s="103">
        <v>0</v>
      </c>
    </row>
    <row r="36" spans="1:55" s="107" customFormat="1" ht="13.5" customHeight="1">
      <c r="A36" s="105" t="s">
        <v>47</v>
      </c>
      <c r="B36" s="106" t="s">
        <v>310</v>
      </c>
      <c r="C36" s="101" t="s">
        <v>311</v>
      </c>
      <c r="D36" s="103">
        <f>SUM(E36,+H36,+K36)</f>
        <v>1438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1438</v>
      </c>
      <c r="L36" s="103">
        <v>407</v>
      </c>
      <c r="M36" s="103">
        <v>1031</v>
      </c>
      <c r="N36" s="103">
        <f>SUM(O36,+V36,+AC36)</f>
        <v>1439</v>
      </c>
      <c r="O36" s="103">
        <f>SUM(P36:U36)</f>
        <v>407</v>
      </c>
      <c r="P36" s="103">
        <v>407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1031</v>
      </c>
      <c r="W36" s="103">
        <v>1031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1</v>
      </c>
      <c r="AD36" s="103">
        <v>1</v>
      </c>
      <c r="AE36" s="103">
        <v>0</v>
      </c>
      <c r="AF36" s="103">
        <f>SUM(AG36:AI36)</f>
        <v>41</v>
      </c>
      <c r="AG36" s="103">
        <v>41</v>
      </c>
      <c r="AH36" s="103">
        <v>0</v>
      </c>
      <c r="AI36" s="103">
        <v>0</v>
      </c>
      <c r="AJ36" s="103">
        <f>SUM(AK36:AS36)</f>
        <v>41</v>
      </c>
      <c r="AK36" s="103">
        <v>0</v>
      </c>
      <c r="AL36" s="103">
        <v>0</v>
      </c>
      <c r="AM36" s="103">
        <v>41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5</v>
      </c>
      <c r="AU36" s="103">
        <v>0</v>
      </c>
      <c r="AV36" s="103">
        <v>0</v>
      </c>
      <c r="AW36" s="103">
        <v>5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47</v>
      </c>
      <c r="B37" s="106" t="s">
        <v>312</v>
      </c>
      <c r="C37" s="101" t="s">
        <v>313</v>
      </c>
      <c r="D37" s="103">
        <f>SUM(E37,+H37,+K37)</f>
        <v>1535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1535</v>
      </c>
      <c r="L37" s="103">
        <v>826</v>
      </c>
      <c r="M37" s="103">
        <v>709</v>
      </c>
      <c r="N37" s="103">
        <f>SUM(O37,+V37,+AC37)</f>
        <v>1535</v>
      </c>
      <c r="O37" s="103">
        <f>SUM(P37:U37)</f>
        <v>826</v>
      </c>
      <c r="P37" s="103">
        <v>826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709</v>
      </c>
      <c r="W37" s="103">
        <v>709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47</v>
      </c>
      <c r="AG37" s="103">
        <v>47</v>
      </c>
      <c r="AH37" s="103">
        <v>0</v>
      </c>
      <c r="AI37" s="103">
        <v>0</v>
      </c>
      <c r="AJ37" s="103">
        <f>SUM(AK37:AS37)</f>
        <v>47</v>
      </c>
      <c r="AK37" s="103">
        <v>0</v>
      </c>
      <c r="AL37" s="103">
        <v>0</v>
      </c>
      <c r="AM37" s="103">
        <v>47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6</v>
      </c>
      <c r="AU37" s="103">
        <v>0</v>
      </c>
      <c r="AV37" s="103">
        <v>0</v>
      </c>
      <c r="AW37" s="103">
        <v>6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47</v>
      </c>
      <c r="B38" s="106" t="s">
        <v>314</v>
      </c>
      <c r="C38" s="101" t="s">
        <v>315</v>
      </c>
      <c r="D38" s="103">
        <f>SUM(E38,+H38,+K38)</f>
        <v>1467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1467</v>
      </c>
      <c r="L38" s="103">
        <v>256</v>
      </c>
      <c r="M38" s="103">
        <v>1211</v>
      </c>
      <c r="N38" s="103">
        <f>SUM(O38,+V38,+AC38)</f>
        <v>1467</v>
      </c>
      <c r="O38" s="103">
        <f>SUM(P38:U38)</f>
        <v>256</v>
      </c>
      <c r="P38" s="103">
        <v>256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1211</v>
      </c>
      <c r="W38" s="103">
        <v>1211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40</v>
      </c>
      <c r="AG38" s="103">
        <v>40</v>
      </c>
      <c r="AH38" s="103">
        <v>0</v>
      </c>
      <c r="AI38" s="103">
        <v>0</v>
      </c>
      <c r="AJ38" s="103">
        <f>SUM(AK38:AS38)</f>
        <v>40</v>
      </c>
      <c r="AK38" s="103">
        <v>0</v>
      </c>
      <c r="AL38" s="103">
        <v>0</v>
      </c>
      <c r="AM38" s="103">
        <v>40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5</v>
      </c>
      <c r="AU38" s="103">
        <v>0</v>
      </c>
      <c r="AV38" s="103">
        <v>0</v>
      </c>
      <c r="AW38" s="103">
        <v>5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47</v>
      </c>
      <c r="B39" s="106" t="s">
        <v>316</v>
      </c>
      <c r="C39" s="101" t="s">
        <v>317</v>
      </c>
      <c r="D39" s="103">
        <f>SUM(E39,+H39,+K39)</f>
        <v>2173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2173</v>
      </c>
      <c r="L39" s="103">
        <v>806</v>
      </c>
      <c r="M39" s="103">
        <v>1367</v>
      </c>
      <c r="N39" s="103">
        <f>SUM(O39,+V39,+AC39)</f>
        <v>2173</v>
      </c>
      <c r="O39" s="103">
        <f>SUM(P39:U39)</f>
        <v>806</v>
      </c>
      <c r="P39" s="103">
        <v>806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1367</v>
      </c>
      <c r="W39" s="103">
        <v>1367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63</v>
      </c>
      <c r="AG39" s="103">
        <v>63</v>
      </c>
      <c r="AH39" s="103">
        <v>0</v>
      </c>
      <c r="AI39" s="103">
        <v>0</v>
      </c>
      <c r="AJ39" s="103">
        <f>SUM(AK39:AS39)</f>
        <v>63</v>
      </c>
      <c r="AK39" s="103">
        <v>0</v>
      </c>
      <c r="AL39" s="103">
        <v>0</v>
      </c>
      <c r="AM39" s="103">
        <v>63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8</v>
      </c>
      <c r="AU39" s="103">
        <v>0</v>
      </c>
      <c r="AV39" s="103">
        <v>0</v>
      </c>
      <c r="AW39" s="103">
        <v>8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47</v>
      </c>
      <c r="B40" s="106" t="s">
        <v>318</v>
      </c>
      <c r="C40" s="101" t="s">
        <v>319</v>
      </c>
      <c r="D40" s="103">
        <f>SUM(E40,+H40,+K40)</f>
        <v>304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304</v>
      </c>
      <c r="L40" s="103">
        <v>11</v>
      </c>
      <c r="M40" s="103">
        <v>293</v>
      </c>
      <c r="N40" s="103">
        <f>SUM(O40,+V40,+AC40)</f>
        <v>304</v>
      </c>
      <c r="O40" s="103">
        <f>SUM(P40:U40)</f>
        <v>11</v>
      </c>
      <c r="P40" s="103">
        <v>11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293</v>
      </c>
      <c r="W40" s="103">
        <v>293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9</v>
      </c>
      <c r="AG40" s="103">
        <v>9</v>
      </c>
      <c r="AH40" s="103">
        <v>0</v>
      </c>
      <c r="AI40" s="103">
        <v>0</v>
      </c>
      <c r="AJ40" s="103">
        <f>SUM(AK40:AS40)</f>
        <v>9</v>
      </c>
      <c r="AK40" s="103">
        <v>0</v>
      </c>
      <c r="AL40" s="103">
        <v>0</v>
      </c>
      <c r="AM40" s="103">
        <v>9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</v>
      </c>
      <c r="AU40" s="103">
        <v>0</v>
      </c>
      <c r="AV40" s="103">
        <v>0</v>
      </c>
      <c r="AW40" s="103">
        <v>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47</v>
      </c>
      <c r="B41" s="106" t="s">
        <v>320</v>
      </c>
      <c r="C41" s="101" t="s">
        <v>321</v>
      </c>
      <c r="D41" s="103">
        <f>SUM(E41,+H41,+K41)</f>
        <v>11587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11587</v>
      </c>
      <c r="L41" s="103">
        <v>4941</v>
      </c>
      <c r="M41" s="103">
        <v>6646</v>
      </c>
      <c r="N41" s="103">
        <f>SUM(O41,+V41,+AC41)</f>
        <v>11587</v>
      </c>
      <c r="O41" s="103">
        <f>SUM(P41:U41)</f>
        <v>4941</v>
      </c>
      <c r="P41" s="103">
        <v>4941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6646</v>
      </c>
      <c r="W41" s="103">
        <v>6646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333</v>
      </c>
      <c r="AG41" s="103">
        <v>333</v>
      </c>
      <c r="AH41" s="103">
        <v>0</v>
      </c>
      <c r="AI41" s="103">
        <v>0</v>
      </c>
      <c r="AJ41" s="103">
        <f>SUM(AK41:AS41)</f>
        <v>333</v>
      </c>
      <c r="AK41" s="103">
        <v>0</v>
      </c>
      <c r="AL41" s="103">
        <v>0</v>
      </c>
      <c r="AM41" s="103">
        <v>333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42</v>
      </c>
      <c r="AU41" s="103">
        <v>0</v>
      </c>
      <c r="AV41" s="103">
        <v>0</v>
      </c>
      <c r="AW41" s="103">
        <v>42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47</v>
      </c>
      <c r="B42" s="106" t="s">
        <v>322</v>
      </c>
      <c r="C42" s="101" t="s">
        <v>323</v>
      </c>
      <c r="D42" s="103">
        <f>SUM(E42,+H42,+K42)</f>
        <v>3825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3825</v>
      </c>
      <c r="L42" s="103">
        <v>912</v>
      </c>
      <c r="M42" s="103">
        <v>2913</v>
      </c>
      <c r="N42" s="103">
        <f>SUM(O42,+V42,+AC42)</f>
        <v>3825</v>
      </c>
      <c r="O42" s="103">
        <f>SUM(P42:U42)</f>
        <v>912</v>
      </c>
      <c r="P42" s="103">
        <v>912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2913</v>
      </c>
      <c r="W42" s="103">
        <v>2913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226</v>
      </c>
      <c r="AG42" s="103">
        <v>226</v>
      </c>
      <c r="AH42" s="103">
        <v>0</v>
      </c>
      <c r="AI42" s="103">
        <v>0</v>
      </c>
      <c r="AJ42" s="103">
        <f>SUM(AK42:AS42)</f>
        <v>226</v>
      </c>
      <c r="AK42" s="103">
        <v>0</v>
      </c>
      <c r="AL42" s="103">
        <v>0</v>
      </c>
      <c r="AM42" s="103">
        <v>226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47</v>
      </c>
      <c r="B43" s="106" t="s">
        <v>324</v>
      </c>
      <c r="C43" s="101" t="s">
        <v>325</v>
      </c>
      <c r="D43" s="103">
        <f>SUM(E43,+H43,+K43)</f>
        <v>1421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1421</v>
      </c>
      <c r="L43" s="103">
        <v>394</v>
      </c>
      <c r="M43" s="103">
        <v>1027</v>
      </c>
      <c r="N43" s="103">
        <f>SUM(O43,+V43,+AC43)</f>
        <v>1421</v>
      </c>
      <c r="O43" s="103">
        <f>SUM(P43:U43)</f>
        <v>394</v>
      </c>
      <c r="P43" s="103">
        <v>394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1027</v>
      </c>
      <c r="W43" s="103">
        <v>1027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84</v>
      </c>
      <c r="AG43" s="103">
        <v>84</v>
      </c>
      <c r="AH43" s="103">
        <v>0</v>
      </c>
      <c r="AI43" s="103">
        <v>0</v>
      </c>
      <c r="AJ43" s="103">
        <f>SUM(AK43:AS43)</f>
        <v>84</v>
      </c>
      <c r="AK43" s="103">
        <v>0</v>
      </c>
      <c r="AL43" s="103">
        <v>0</v>
      </c>
      <c r="AM43" s="103">
        <v>84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47</v>
      </c>
      <c r="B44" s="106" t="s">
        <v>326</v>
      </c>
      <c r="C44" s="101" t="s">
        <v>327</v>
      </c>
      <c r="D44" s="103">
        <f>SUM(E44,+H44,+K44)</f>
        <v>2970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2970</v>
      </c>
      <c r="L44" s="103">
        <v>215</v>
      </c>
      <c r="M44" s="103">
        <v>2755</v>
      </c>
      <c r="N44" s="103">
        <f>SUM(O44,+V44,+AC44)</f>
        <v>2970</v>
      </c>
      <c r="O44" s="103">
        <f>SUM(P44:U44)</f>
        <v>215</v>
      </c>
      <c r="P44" s="103">
        <v>215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2755</v>
      </c>
      <c r="W44" s="103">
        <v>2755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176</v>
      </c>
      <c r="AG44" s="103">
        <v>176</v>
      </c>
      <c r="AH44" s="103">
        <v>0</v>
      </c>
      <c r="AI44" s="103">
        <v>0</v>
      </c>
      <c r="AJ44" s="103">
        <f>SUM(AK44:AS44)</f>
        <v>176</v>
      </c>
      <c r="AK44" s="103">
        <v>0</v>
      </c>
      <c r="AL44" s="103">
        <v>0</v>
      </c>
      <c r="AM44" s="103">
        <v>176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47</v>
      </c>
      <c r="B45" s="106" t="s">
        <v>328</v>
      </c>
      <c r="C45" s="101" t="s">
        <v>329</v>
      </c>
      <c r="D45" s="103">
        <f>SUM(E45,+H45,+K45)</f>
        <v>5034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5034</v>
      </c>
      <c r="L45" s="103">
        <v>1058</v>
      </c>
      <c r="M45" s="103">
        <v>3976</v>
      </c>
      <c r="N45" s="103">
        <f>SUM(O45,+V45,+AC45)</f>
        <v>5034</v>
      </c>
      <c r="O45" s="103">
        <f>SUM(P45:U45)</f>
        <v>1058</v>
      </c>
      <c r="P45" s="103">
        <v>1058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3976</v>
      </c>
      <c r="W45" s="103">
        <v>3976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298</v>
      </c>
      <c r="AG45" s="103">
        <v>298</v>
      </c>
      <c r="AH45" s="103">
        <v>0</v>
      </c>
      <c r="AI45" s="103">
        <v>0</v>
      </c>
      <c r="AJ45" s="103">
        <f>SUM(AK45:AS45)</f>
        <v>298</v>
      </c>
      <c r="AK45" s="103">
        <v>0</v>
      </c>
      <c r="AL45" s="103">
        <v>0</v>
      </c>
      <c r="AM45" s="103">
        <v>298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47</v>
      </c>
      <c r="B46" s="106" t="s">
        <v>330</v>
      </c>
      <c r="C46" s="101" t="s">
        <v>331</v>
      </c>
      <c r="D46" s="103">
        <f>SUM(E46,+H46,+K46)</f>
        <v>7415</v>
      </c>
      <c r="E46" s="103">
        <f>SUM(F46:G46)</f>
        <v>291</v>
      </c>
      <c r="F46" s="103">
        <v>0</v>
      </c>
      <c r="G46" s="103">
        <v>291</v>
      </c>
      <c r="H46" s="103">
        <f>SUM(I46:J46)</f>
        <v>0</v>
      </c>
      <c r="I46" s="103">
        <v>0</v>
      </c>
      <c r="J46" s="103">
        <v>0</v>
      </c>
      <c r="K46" s="103">
        <f>SUM(L46:M46)</f>
        <v>7124</v>
      </c>
      <c r="L46" s="103">
        <v>1105</v>
      </c>
      <c r="M46" s="103">
        <v>6019</v>
      </c>
      <c r="N46" s="103">
        <f>SUM(O46,+V46,+AC46)</f>
        <v>7415</v>
      </c>
      <c r="O46" s="103">
        <f>SUM(P46:U46)</f>
        <v>1105</v>
      </c>
      <c r="P46" s="103">
        <v>1105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6310</v>
      </c>
      <c r="W46" s="103">
        <v>6310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29</v>
      </c>
      <c r="AG46" s="103">
        <v>29</v>
      </c>
      <c r="AH46" s="103">
        <v>0</v>
      </c>
      <c r="AI46" s="103">
        <v>0</v>
      </c>
      <c r="AJ46" s="103">
        <f>SUM(AK46:AS46)</f>
        <v>29</v>
      </c>
      <c r="AK46" s="103">
        <v>29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29</v>
      </c>
      <c r="AU46" s="103">
        <v>29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47</v>
      </c>
      <c r="B47" s="106" t="s">
        <v>332</v>
      </c>
      <c r="C47" s="101" t="s">
        <v>333</v>
      </c>
      <c r="D47" s="103">
        <f>SUM(E47,+H47,+K47)</f>
        <v>3817</v>
      </c>
      <c r="E47" s="103">
        <f>SUM(F47:G47)</f>
        <v>847</v>
      </c>
      <c r="F47" s="103">
        <v>602</v>
      </c>
      <c r="G47" s="103">
        <v>245</v>
      </c>
      <c r="H47" s="103">
        <f>SUM(I47:J47)</f>
        <v>0</v>
      </c>
      <c r="I47" s="103">
        <v>0</v>
      </c>
      <c r="J47" s="103">
        <v>0</v>
      </c>
      <c r="K47" s="103">
        <f>SUM(L47:M47)</f>
        <v>2970</v>
      </c>
      <c r="L47" s="103">
        <v>0</v>
      </c>
      <c r="M47" s="103">
        <v>2970</v>
      </c>
      <c r="N47" s="103">
        <f>SUM(O47,+V47,+AC47)</f>
        <v>3817</v>
      </c>
      <c r="O47" s="103">
        <f>SUM(P47:U47)</f>
        <v>602</v>
      </c>
      <c r="P47" s="103">
        <v>602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3215</v>
      </c>
      <c r="W47" s="103">
        <v>3215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14</v>
      </c>
      <c r="AG47" s="103">
        <v>14</v>
      </c>
      <c r="AH47" s="103">
        <v>0</v>
      </c>
      <c r="AI47" s="103">
        <v>0</v>
      </c>
      <c r="AJ47" s="103">
        <f>SUM(AK47:AS47)</f>
        <v>14</v>
      </c>
      <c r="AK47" s="103">
        <v>14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14</v>
      </c>
      <c r="AU47" s="103">
        <v>14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47</v>
      </c>
      <c r="B48" s="106" t="s">
        <v>334</v>
      </c>
      <c r="C48" s="101" t="s">
        <v>335</v>
      </c>
      <c r="D48" s="103">
        <f>SUM(E48,+H48,+K48)</f>
        <v>3353</v>
      </c>
      <c r="E48" s="103">
        <f>SUM(F48:G48)</f>
        <v>574</v>
      </c>
      <c r="F48" s="103">
        <v>542</v>
      </c>
      <c r="G48" s="103">
        <v>32</v>
      </c>
      <c r="H48" s="103">
        <f>SUM(I48:J48)</f>
        <v>0</v>
      </c>
      <c r="I48" s="103">
        <v>0</v>
      </c>
      <c r="J48" s="103">
        <v>0</v>
      </c>
      <c r="K48" s="103">
        <f>SUM(L48:M48)</f>
        <v>2779</v>
      </c>
      <c r="L48" s="103">
        <v>0</v>
      </c>
      <c r="M48" s="103">
        <v>2779</v>
      </c>
      <c r="N48" s="103">
        <f>SUM(O48,+V48,+AC48)</f>
        <v>3353</v>
      </c>
      <c r="O48" s="103">
        <f>SUM(P48:U48)</f>
        <v>542</v>
      </c>
      <c r="P48" s="103">
        <v>542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2811</v>
      </c>
      <c r="W48" s="103">
        <v>2811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13</v>
      </c>
      <c r="AG48" s="103">
        <v>13</v>
      </c>
      <c r="AH48" s="103">
        <v>0</v>
      </c>
      <c r="AI48" s="103">
        <v>0</v>
      </c>
      <c r="AJ48" s="103">
        <f>SUM(AK48:AS48)</f>
        <v>13</v>
      </c>
      <c r="AK48" s="103">
        <v>13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13</v>
      </c>
      <c r="AU48" s="103">
        <v>13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47</v>
      </c>
      <c r="B49" s="106" t="s">
        <v>336</v>
      </c>
      <c r="C49" s="101" t="s">
        <v>337</v>
      </c>
      <c r="D49" s="103">
        <f>SUM(E49,+H49,+K49)</f>
        <v>2040</v>
      </c>
      <c r="E49" s="103">
        <f>SUM(F49:G49)</f>
        <v>23</v>
      </c>
      <c r="F49" s="103">
        <v>0</v>
      </c>
      <c r="G49" s="103">
        <v>23</v>
      </c>
      <c r="H49" s="103">
        <f>SUM(I49:J49)</f>
        <v>0</v>
      </c>
      <c r="I49" s="103">
        <v>0</v>
      </c>
      <c r="J49" s="103">
        <v>0</v>
      </c>
      <c r="K49" s="103">
        <f>SUM(L49:M49)</f>
        <v>2017</v>
      </c>
      <c r="L49" s="103">
        <v>180</v>
      </c>
      <c r="M49" s="103">
        <v>1837</v>
      </c>
      <c r="N49" s="103">
        <f>SUM(O49,+V49,+AC49)</f>
        <v>2040</v>
      </c>
      <c r="O49" s="103">
        <f>SUM(P49:U49)</f>
        <v>180</v>
      </c>
      <c r="P49" s="103">
        <v>180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1860</v>
      </c>
      <c r="W49" s="103">
        <v>1860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7</v>
      </c>
      <c r="AG49" s="103">
        <v>7</v>
      </c>
      <c r="AH49" s="103">
        <v>0</v>
      </c>
      <c r="AI49" s="103">
        <v>0</v>
      </c>
      <c r="AJ49" s="103">
        <f>SUM(AK49:AS49)</f>
        <v>7</v>
      </c>
      <c r="AK49" s="103">
        <v>7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7</v>
      </c>
      <c r="AU49" s="103">
        <v>7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47</v>
      </c>
      <c r="B50" s="106" t="s">
        <v>338</v>
      </c>
      <c r="C50" s="101" t="s">
        <v>339</v>
      </c>
      <c r="D50" s="103">
        <f>SUM(E50,+H50,+K50)</f>
        <v>9411</v>
      </c>
      <c r="E50" s="103">
        <f>SUM(F50:G50)</f>
        <v>2422</v>
      </c>
      <c r="F50" s="103">
        <v>2101</v>
      </c>
      <c r="G50" s="103">
        <v>321</v>
      </c>
      <c r="H50" s="103">
        <f>SUM(I50:J50)</f>
        <v>0</v>
      </c>
      <c r="I50" s="103">
        <v>0</v>
      </c>
      <c r="J50" s="103">
        <v>0</v>
      </c>
      <c r="K50" s="103">
        <f>SUM(L50:M50)</f>
        <v>6989</v>
      </c>
      <c r="L50" s="103">
        <v>0</v>
      </c>
      <c r="M50" s="103">
        <v>6989</v>
      </c>
      <c r="N50" s="103">
        <f>SUM(O50,+V50,+AC50)</f>
        <v>9411</v>
      </c>
      <c r="O50" s="103">
        <f>SUM(P50:U50)</f>
        <v>2101</v>
      </c>
      <c r="P50" s="103">
        <v>2101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7310</v>
      </c>
      <c r="W50" s="103">
        <v>7310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74</v>
      </c>
      <c r="AG50" s="103">
        <v>74</v>
      </c>
      <c r="AH50" s="103">
        <v>0</v>
      </c>
      <c r="AI50" s="103">
        <v>0</v>
      </c>
      <c r="AJ50" s="103">
        <f>SUM(AK50:AS50)</f>
        <v>74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74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47</v>
      </c>
      <c r="B51" s="106" t="s">
        <v>340</v>
      </c>
      <c r="C51" s="101" t="s">
        <v>341</v>
      </c>
      <c r="D51" s="103">
        <f>SUM(E51,+H51,+K51)</f>
        <v>2712</v>
      </c>
      <c r="E51" s="103">
        <f>SUM(F51:G51)</f>
        <v>385</v>
      </c>
      <c r="F51" s="103">
        <v>343</v>
      </c>
      <c r="G51" s="103">
        <v>42</v>
      </c>
      <c r="H51" s="103">
        <f>SUM(I51:J51)</f>
        <v>0</v>
      </c>
      <c r="I51" s="103">
        <v>0</v>
      </c>
      <c r="J51" s="103">
        <v>0</v>
      </c>
      <c r="K51" s="103">
        <f>SUM(L51:M51)</f>
        <v>2327</v>
      </c>
      <c r="L51" s="103">
        <v>0</v>
      </c>
      <c r="M51" s="103">
        <v>2327</v>
      </c>
      <c r="N51" s="103">
        <f>SUM(O51,+V51,+AC51)</f>
        <v>2712</v>
      </c>
      <c r="O51" s="103">
        <f>SUM(P51:U51)</f>
        <v>343</v>
      </c>
      <c r="P51" s="103">
        <v>343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2369</v>
      </c>
      <c r="W51" s="103">
        <v>2369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17</v>
      </c>
      <c r="AG51" s="103">
        <v>17</v>
      </c>
      <c r="AH51" s="103">
        <v>0</v>
      </c>
      <c r="AI51" s="103">
        <v>0</v>
      </c>
      <c r="AJ51" s="103">
        <f>SUM(AK51:AS51)</f>
        <v>17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17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47</v>
      </c>
      <c r="B52" s="106" t="s">
        <v>342</v>
      </c>
      <c r="C52" s="101" t="s">
        <v>343</v>
      </c>
      <c r="D52" s="103">
        <f>SUM(E52,+H52,+K52)</f>
        <v>2846</v>
      </c>
      <c r="E52" s="103">
        <f>SUM(F52:G52)</f>
        <v>384</v>
      </c>
      <c r="F52" s="103">
        <v>347</v>
      </c>
      <c r="G52" s="103">
        <v>37</v>
      </c>
      <c r="H52" s="103">
        <f>SUM(I52:J52)</f>
        <v>0</v>
      </c>
      <c r="I52" s="103">
        <v>0</v>
      </c>
      <c r="J52" s="103">
        <v>0</v>
      </c>
      <c r="K52" s="103">
        <f>SUM(L52:M52)</f>
        <v>2462</v>
      </c>
      <c r="L52" s="103">
        <v>0</v>
      </c>
      <c r="M52" s="103">
        <v>2462</v>
      </c>
      <c r="N52" s="103">
        <f>SUM(O52,+V52,+AC52)</f>
        <v>2846</v>
      </c>
      <c r="O52" s="103">
        <f>SUM(P52:U52)</f>
        <v>347</v>
      </c>
      <c r="P52" s="103">
        <v>347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2499</v>
      </c>
      <c r="W52" s="103">
        <v>2499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18</v>
      </c>
      <c r="AG52" s="103">
        <v>18</v>
      </c>
      <c r="AH52" s="103">
        <v>0</v>
      </c>
      <c r="AI52" s="103">
        <v>0</v>
      </c>
      <c r="AJ52" s="103">
        <f>SUM(AK52:AS52)</f>
        <v>18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18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47</v>
      </c>
      <c r="B53" s="106" t="s">
        <v>344</v>
      </c>
      <c r="C53" s="101" t="s">
        <v>345</v>
      </c>
      <c r="D53" s="103">
        <f>SUM(E53,+H53,+K53)</f>
        <v>2497</v>
      </c>
      <c r="E53" s="103">
        <f>SUM(F53:G53)</f>
        <v>482</v>
      </c>
      <c r="F53" s="103">
        <v>448</v>
      </c>
      <c r="G53" s="103">
        <v>34</v>
      </c>
      <c r="H53" s="103">
        <f>SUM(I53:J53)</f>
        <v>0</v>
      </c>
      <c r="I53" s="103">
        <v>0</v>
      </c>
      <c r="J53" s="103">
        <v>0</v>
      </c>
      <c r="K53" s="103">
        <f>SUM(L53:M53)</f>
        <v>2015</v>
      </c>
      <c r="L53" s="103">
        <v>0</v>
      </c>
      <c r="M53" s="103">
        <v>2015</v>
      </c>
      <c r="N53" s="103">
        <f>SUM(O53,+V53,+AC53)</f>
        <v>2497</v>
      </c>
      <c r="O53" s="103">
        <f>SUM(P53:U53)</f>
        <v>448</v>
      </c>
      <c r="P53" s="103">
        <v>448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2049</v>
      </c>
      <c r="W53" s="103">
        <v>2049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18</v>
      </c>
      <c r="AG53" s="103">
        <v>18</v>
      </c>
      <c r="AH53" s="103">
        <v>0</v>
      </c>
      <c r="AI53" s="103">
        <v>0</v>
      </c>
      <c r="AJ53" s="103">
        <f>SUM(AK53:AS53)</f>
        <v>18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18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47</v>
      </c>
      <c r="B54" s="106" t="s">
        <v>346</v>
      </c>
      <c r="C54" s="101" t="s">
        <v>347</v>
      </c>
      <c r="D54" s="103">
        <f>SUM(E54,+H54,+K54)</f>
        <v>2394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2394</v>
      </c>
      <c r="L54" s="103">
        <v>385</v>
      </c>
      <c r="M54" s="103">
        <v>2009</v>
      </c>
      <c r="N54" s="103">
        <f>SUM(O54,+V54,+AC54)</f>
        <v>2394</v>
      </c>
      <c r="O54" s="103">
        <f>SUM(P54:U54)</f>
        <v>385</v>
      </c>
      <c r="P54" s="103">
        <v>385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2009</v>
      </c>
      <c r="W54" s="103">
        <v>2009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16</v>
      </c>
      <c r="AG54" s="103">
        <v>16</v>
      </c>
      <c r="AH54" s="103">
        <v>0</v>
      </c>
      <c r="AI54" s="103">
        <v>0</v>
      </c>
      <c r="AJ54" s="103">
        <f>SUM(AK54:AS54)</f>
        <v>16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16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47</v>
      </c>
      <c r="B55" s="106" t="s">
        <v>348</v>
      </c>
      <c r="C55" s="101" t="s">
        <v>349</v>
      </c>
      <c r="D55" s="103">
        <f>SUM(E55,+H55,+K55)</f>
        <v>6443</v>
      </c>
      <c r="E55" s="103">
        <f>SUM(F55:G55)</f>
        <v>6443</v>
      </c>
      <c r="F55" s="103">
        <v>1550</v>
      </c>
      <c r="G55" s="103">
        <v>4893</v>
      </c>
      <c r="H55" s="103">
        <f>SUM(I55:J55)</f>
        <v>0</v>
      </c>
      <c r="I55" s="103">
        <v>0</v>
      </c>
      <c r="J55" s="103">
        <v>0</v>
      </c>
      <c r="K55" s="103">
        <f>SUM(L55:M55)</f>
        <v>0</v>
      </c>
      <c r="L55" s="103">
        <v>0</v>
      </c>
      <c r="M55" s="103">
        <v>0</v>
      </c>
      <c r="N55" s="103">
        <f>SUM(O55,+V55,+AC55)</f>
        <v>6443</v>
      </c>
      <c r="O55" s="103">
        <f>SUM(P55:U55)</f>
        <v>1550</v>
      </c>
      <c r="P55" s="103">
        <v>1550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4893</v>
      </c>
      <c r="W55" s="103">
        <v>4893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16</v>
      </c>
      <c r="AG55" s="103">
        <v>16</v>
      </c>
      <c r="AH55" s="103">
        <v>0</v>
      </c>
      <c r="AI55" s="103">
        <v>0</v>
      </c>
      <c r="AJ55" s="103">
        <f>SUM(AK55:AS55)</f>
        <v>16</v>
      </c>
      <c r="AK55" s="103">
        <v>0</v>
      </c>
      <c r="AL55" s="103">
        <v>0</v>
      </c>
      <c r="AM55" s="103">
        <v>16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47</v>
      </c>
      <c r="B56" s="106" t="s">
        <v>350</v>
      </c>
      <c r="C56" s="101" t="s">
        <v>351</v>
      </c>
      <c r="D56" s="103">
        <f>SUM(E56,+H56,+K56)</f>
        <v>5813</v>
      </c>
      <c r="E56" s="103">
        <f>SUM(F56:G56)</f>
        <v>5813</v>
      </c>
      <c r="F56" s="103">
        <v>1148</v>
      </c>
      <c r="G56" s="103">
        <v>4665</v>
      </c>
      <c r="H56" s="103">
        <f>SUM(I56:J56)</f>
        <v>0</v>
      </c>
      <c r="I56" s="103">
        <v>0</v>
      </c>
      <c r="J56" s="103">
        <v>0</v>
      </c>
      <c r="K56" s="103">
        <f>SUM(L56:M56)</f>
        <v>0</v>
      </c>
      <c r="L56" s="103">
        <v>0</v>
      </c>
      <c r="M56" s="103">
        <v>0</v>
      </c>
      <c r="N56" s="103">
        <f>SUM(O56,+V56,+AC56)</f>
        <v>5813</v>
      </c>
      <c r="O56" s="103">
        <f>SUM(P56:U56)</f>
        <v>1148</v>
      </c>
      <c r="P56" s="103">
        <v>1148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4665</v>
      </c>
      <c r="W56" s="103">
        <v>4665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15</v>
      </c>
      <c r="AG56" s="103">
        <v>15</v>
      </c>
      <c r="AH56" s="103">
        <v>0</v>
      </c>
      <c r="AI56" s="103">
        <v>0</v>
      </c>
      <c r="AJ56" s="103">
        <f>SUM(AK56:AS56)</f>
        <v>15</v>
      </c>
      <c r="AK56" s="103">
        <v>0</v>
      </c>
      <c r="AL56" s="103">
        <v>0</v>
      </c>
      <c r="AM56" s="103">
        <v>15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47</v>
      </c>
      <c r="B57" s="106" t="s">
        <v>352</v>
      </c>
      <c r="C57" s="101" t="s">
        <v>353</v>
      </c>
      <c r="D57" s="103">
        <f>SUM(E57,+H57,+K57)</f>
        <v>1569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1569</v>
      </c>
      <c r="L57" s="103">
        <v>274</v>
      </c>
      <c r="M57" s="103">
        <v>1295</v>
      </c>
      <c r="N57" s="103">
        <f>SUM(O57,+V57,+AC57)</f>
        <v>1569</v>
      </c>
      <c r="O57" s="103">
        <f>SUM(P57:U57)</f>
        <v>274</v>
      </c>
      <c r="P57" s="103">
        <v>274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1295</v>
      </c>
      <c r="W57" s="103">
        <v>1295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0</v>
      </c>
      <c r="AG57" s="103">
        <v>0</v>
      </c>
      <c r="AH57" s="103">
        <v>0</v>
      </c>
      <c r="AI57" s="103">
        <v>0</v>
      </c>
      <c r="AJ57" s="103">
        <f>SUM(AK57:AS57)</f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47</v>
      </c>
      <c r="B58" s="106" t="s">
        <v>354</v>
      </c>
      <c r="C58" s="101" t="s">
        <v>355</v>
      </c>
      <c r="D58" s="103">
        <f>SUM(E58,+H58,+K58)</f>
        <v>1084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1084</v>
      </c>
      <c r="L58" s="103">
        <v>398</v>
      </c>
      <c r="M58" s="103">
        <v>686</v>
      </c>
      <c r="N58" s="103">
        <f>SUM(O58,+V58,+AC58)</f>
        <v>1084</v>
      </c>
      <c r="O58" s="103">
        <f>SUM(P58:U58)</f>
        <v>398</v>
      </c>
      <c r="P58" s="103">
        <v>398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686</v>
      </c>
      <c r="W58" s="103">
        <v>686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47</v>
      </c>
      <c r="B59" s="106" t="s">
        <v>356</v>
      </c>
      <c r="C59" s="101" t="s">
        <v>357</v>
      </c>
      <c r="D59" s="103">
        <f>SUM(E59,+H59,+K59)</f>
        <v>1284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1284</v>
      </c>
      <c r="L59" s="103">
        <v>780</v>
      </c>
      <c r="M59" s="103">
        <v>504</v>
      </c>
      <c r="N59" s="103">
        <f>SUM(O59,+V59,+AC59)</f>
        <v>1284</v>
      </c>
      <c r="O59" s="103">
        <f>SUM(P59:U59)</f>
        <v>780</v>
      </c>
      <c r="P59" s="103">
        <v>780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504</v>
      </c>
      <c r="W59" s="103">
        <v>504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0</v>
      </c>
      <c r="AG59" s="103">
        <v>0</v>
      </c>
      <c r="AH59" s="103">
        <v>0</v>
      </c>
      <c r="AI59" s="103">
        <v>0</v>
      </c>
      <c r="AJ59" s="103">
        <f>SUM(AK59:AS59)</f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47</v>
      </c>
      <c r="B60" s="106" t="s">
        <v>358</v>
      </c>
      <c r="C60" s="101" t="s">
        <v>359</v>
      </c>
      <c r="D60" s="103">
        <f>SUM(E60,+H60,+K60)</f>
        <v>395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395</v>
      </c>
      <c r="L60" s="103">
        <v>188</v>
      </c>
      <c r="M60" s="103">
        <v>207</v>
      </c>
      <c r="N60" s="103">
        <f>SUM(O60,+V60,+AC60)</f>
        <v>790</v>
      </c>
      <c r="O60" s="103">
        <f>SUM(P60:U60)</f>
        <v>188</v>
      </c>
      <c r="P60" s="103">
        <v>188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207</v>
      </c>
      <c r="W60" s="103">
        <v>207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395</v>
      </c>
      <c r="AD60" s="103">
        <v>188</v>
      </c>
      <c r="AE60" s="103">
        <v>207</v>
      </c>
      <c r="AF60" s="103">
        <f>SUM(AG60:AI60)</f>
        <v>0</v>
      </c>
      <c r="AG60" s="103">
        <v>0</v>
      </c>
      <c r="AH60" s="103">
        <v>0</v>
      </c>
      <c r="AI60" s="103">
        <v>0</v>
      </c>
      <c r="AJ60" s="103">
        <f>SUM(AK60:AS60)</f>
        <v>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47</v>
      </c>
      <c r="B61" s="106" t="s">
        <v>360</v>
      </c>
      <c r="C61" s="101" t="s">
        <v>361</v>
      </c>
      <c r="D61" s="103">
        <f>SUM(E61,+H61,+K61)</f>
        <v>225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225</v>
      </c>
      <c r="L61" s="103">
        <v>204</v>
      </c>
      <c r="M61" s="103">
        <v>21</v>
      </c>
      <c r="N61" s="103">
        <f>SUM(O61,+V61,+AC61)</f>
        <v>225</v>
      </c>
      <c r="O61" s="103">
        <f>SUM(P61:U61)</f>
        <v>204</v>
      </c>
      <c r="P61" s="103">
        <v>204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21</v>
      </c>
      <c r="W61" s="103">
        <v>21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7" customFormat="1" ht="13.5" customHeight="1">
      <c r="A62" s="105" t="s">
        <v>47</v>
      </c>
      <c r="B62" s="106" t="s">
        <v>362</v>
      </c>
      <c r="C62" s="101" t="s">
        <v>363</v>
      </c>
      <c r="D62" s="103">
        <f>SUM(E62,+H62,+K62)</f>
        <v>102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102</v>
      </c>
      <c r="L62" s="103">
        <v>102</v>
      </c>
      <c r="M62" s="103">
        <v>0</v>
      </c>
      <c r="N62" s="103">
        <f>SUM(O62,+V62,+AC62)</f>
        <v>102</v>
      </c>
      <c r="O62" s="103">
        <f>SUM(P62:U62)</f>
        <v>102</v>
      </c>
      <c r="P62" s="103">
        <v>102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0</v>
      </c>
      <c r="AG62" s="103">
        <v>0</v>
      </c>
      <c r="AH62" s="103">
        <v>0</v>
      </c>
      <c r="AI62" s="103">
        <v>0</v>
      </c>
      <c r="AJ62" s="103">
        <f>SUM(AK62:AS62)</f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7" customFormat="1" ht="13.5" customHeight="1">
      <c r="A63" s="105" t="s">
        <v>47</v>
      </c>
      <c r="B63" s="106" t="s">
        <v>364</v>
      </c>
      <c r="C63" s="101" t="s">
        <v>365</v>
      </c>
      <c r="D63" s="103">
        <f>SUM(E63,+H63,+K63)</f>
        <v>969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969</v>
      </c>
      <c r="L63" s="103">
        <v>701</v>
      </c>
      <c r="M63" s="103">
        <v>268</v>
      </c>
      <c r="N63" s="103">
        <f>SUM(O63,+V63,+AC63)</f>
        <v>969</v>
      </c>
      <c r="O63" s="103">
        <f>SUM(P63:U63)</f>
        <v>701</v>
      </c>
      <c r="P63" s="103">
        <v>701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268</v>
      </c>
      <c r="W63" s="103">
        <v>268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7" customFormat="1" ht="13.5" customHeight="1">
      <c r="A64" s="105" t="s">
        <v>47</v>
      </c>
      <c r="B64" s="106" t="s">
        <v>366</v>
      </c>
      <c r="C64" s="101" t="s">
        <v>367</v>
      </c>
      <c r="D64" s="103">
        <f>SUM(E64,+H64,+K64)</f>
        <v>532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532</v>
      </c>
      <c r="L64" s="103">
        <v>244</v>
      </c>
      <c r="M64" s="103">
        <v>288</v>
      </c>
      <c r="N64" s="103">
        <f>SUM(O64,+V64,+AC64)</f>
        <v>532</v>
      </c>
      <c r="O64" s="103">
        <f>SUM(P64:U64)</f>
        <v>244</v>
      </c>
      <c r="P64" s="103">
        <v>244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288</v>
      </c>
      <c r="W64" s="103">
        <v>288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7" customFormat="1" ht="13.5" customHeight="1">
      <c r="A65" s="105" t="s">
        <v>47</v>
      </c>
      <c r="B65" s="106" t="s">
        <v>368</v>
      </c>
      <c r="C65" s="101" t="s">
        <v>369</v>
      </c>
      <c r="D65" s="103">
        <f>SUM(E65,+H65,+K65)</f>
        <v>3051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3051</v>
      </c>
      <c r="L65" s="103">
        <v>680</v>
      </c>
      <c r="M65" s="103">
        <v>2371</v>
      </c>
      <c r="N65" s="103">
        <f>SUM(O65,+V65,+AC65)</f>
        <v>3051</v>
      </c>
      <c r="O65" s="103">
        <f>SUM(P65:U65)</f>
        <v>680</v>
      </c>
      <c r="P65" s="103">
        <v>680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2371</v>
      </c>
      <c r="W65" s="103">
        <v>2371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0</v>
      </c>
      <c r="AG65" s="103">
        <v>0</v>
      </c>
      <c r="AH65" s="103">
        <v>0</v>
      </c>
      <c r="AI65" s="103">
        <v>0</v>
      </c>
      <c r="AJ65" s="103">
        <f>SUM(AK65:AS65)</f>
        <v>0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7" customFormat="1" ht="13.5" customHeight="1">
      <c r="A66" s="105" t="s">
        <v>47</v>
      </c>
      <c r="B66" s="106" t="s">
        <v>370</v>
      </c>
      <c r="C66" s="101" t="s">
        <v>371</v>
      </c>
      <c r="D66" s="103">
        <f>SUM(E66,+H66,+K66)</f>
        <v>1550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1550</v>
      </c>
      <c r="L66" s="103">
        <v>1329</v>
      </c>
      <c r="M66" s="103">
        <v>221</v>
      </c>
      <c r="N66" s="103">
        <f>SUM(O66,+V66,+AC66)</f>
        <v>1550</v>
      </c>
      <c r="O66" s="103">
        <f>SUM(P66:U66)</f>
        <v>1329</v>
      </c>
      <c r="P66" s="103">
        <v>1329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221</v>
      </c>
      <c r="W66" s="103">
        <v>221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5" man="1"/>
    <brk id="31" min="1" max="65" man="1"/>
    <brk id="45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07000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07201</v>
      </c>
      <c r="AG207" s="11">
        <v>207</v>
      </c>
    </row>
    <row r="208" spans="32:33" ht="13.5">
      <c r="AF208" s="45" t="str">
        <f>+'水洗化人口等'!B9</f>
        <v>07202</v>
      </c>
      <c r="AG208" s="11">
        <v>208</v>
      </c>
    </row>
    <row r="209" spans="32:33" ht="13.5">
      <c r="AF209" s="45" t="str">
        <f>+'水洗化人口等'!B10</f>
        <v>07203</v>
      </c>
      <c r="AG209" s="11">
        <v>209</v>
      </c>
    </row>
    <row r="210" spans="32:33" ht="13.5">
      <c r="AF210" s="45" t="str">
        <f>+'水洗化人口等'!B11</f>
        <v>07204</v>
      </c>
      <c r="AG210" s="11">
        <v>210</v>
      </c>
    </row>
    <row r="211" spans="32:33" ht="13.5">
      <c r="AF211" s="45" t="str">
        <f>+'水洗化人口等'!B12</f>
        <v>07205</v>
      </c>
      <c r="AG211" s="11">
        <v>211</v>
      </c>
    </row>
    <row r="212" spans="32:33" ht="13.5">
      <c r="AF212" s="45" t="str">
        <f>+'水洗化人口等'!B13</f>
        <v>07207</v>
      </c>
      <c r="AG212" s="11">
        <v>212</v>
      </c>
    </row>
    <row r="213" spans="32:33" ht="13.5">
      <c r="AF213" s="45" t="str">
        <f>+'水洗化人口等'!B14</f>
        <v>07208</v>
      </c>
      <c r="AG213" s="11">
        <v>213</v>
      </c>
    </row>
    <row r="214" spans="32:33" ht="13.5">
      <c r="AF214" s="45" t="str">
        <f>+'水洗化人口等'!B15</f>
        <v>07209</v>
      </c>
      <c r="AG214" s="11">
        <v>214</v>
      </c>
    </row>
    <row r="215" spans="32:33" ht="13.5">
      <c r="AF215" s="45" t="str">
        <f>+'水洗化人口等'!B16</f>
        <v>07210</v>
      </c>
      <c r="AG215" s="11">
        <v>215</v>
      </c>
    </row>
    <row r="216" spans="32:33" ht="13.5">
      <c r="AF216" s="45" t="str">
        <f>+'水洗化人口等'!B17</f>
        <v>07211</v>
      </c>
      <c r="AG216" s="11">
        <v>216</v>
      </c>
    </row>
    <row r="217" spans="32:33" ht="13.5">
      <c r="AF217" s="45" t="str">
        <f>+'水洗化人口等'!B18</f>
        <v>07212</v>
      </c>
      <c r="AG217" s="11">
        <v>217</v>
      </c>
    </row>
    <row r="218" spans="32:33" ht="13.5">
      <c r="AF218" s="45" t="str">
        <f>+'水洗化人口等'!B19</f>
        <v>07213</v>
      </c>
      <c r="AG218" s="11">
        <v>218</v>
      </c>
    </row>
    <row r="219" spans="32:33" ht="13.5">
      <c r="AF219" s="45" t="str">
        <f>+'水洗化人口等'!B20</f>
        <v>07214</v>
      </c>
      <c r="AG219" s="11">
        <v>219</v>
      </c>
    </row>
    <row r="220" spans="32:33" ht="13.5">
      <c r="AF220" s="45" t="str">
        <f>+'水洗化人口等'!B21</f>
        <v>07301</v>
      </c>
      <c r="AG220" s="11">
        <v>220</v>
      </c>
    </row>
    <row r="221" spans="32:33" ht="13.5">
      <c r="AF221" s="45" t="str">
        <f>+'水洗化人口等'!B22</f>
        <v>07303</v>
      </c>
      <c r="AG221" s="11">
        <v>221</v>
      </c>
    </row>
    <row r="222" spans="32:33" ht="13.5">
      <c r="AF222" s="45" t="str">
        <f>+'水洗化人口等'!B23</f>
        <v>07308</v>
      </c>
      <c r="AG222" s="11">
        <v>222</v>
      </c>
    </row>
    <row r="223" spans="32:33" ht="13.5">
      <c r="AF223" s="45" t="str">
        <f>+'水洗化人口等'!B24</f>
        <v>07322</v>
      </c>
      <c r="AG223" s="11">
        <v>223</v>
      </c>
    </row>
    <row r="224" spans="32:33" ht="13.5">
      <c r="AF224" s="45" t="str">
        <f>+'水洗化人口等'!B25</f>
        <v>07342</v>
      </c>
      <c r="AG224" s="11">
        <v>224</v>
      </c>
    </row>
    <row r="225" spans="32:33" ht="13.5">
      <c r="AF225" s="45" t="str">
        <f>+'水洗化人口等'!B26</f>
        <v>07344</v>
      </c>
      <c r="AG225" s="11">
        <v>225</v>
      </c>
    </row>
    <row r="226" spans="32:33" ht="13.5">
      <c r="AF226" s="45" t="str">
        <f>+'水洗化人口等'!B27</f>
        <v>07362</v>
      </c>
      <c r="AG226" s="11">
        <v>226</v>
      </c>
    </row>
    <row r="227" spans="32:33" ht="13.5">
      <c r="AF227" s="45" t="str">
        <f>+'水洗化人口等'!B28</f>
        <v>07364</v>
      </c>
      <c r="AG227" s="11">
        <v>227</v>
      </c>
    </row>
    <row r="228" spans="32:33" ht="13.5">
      <c r="AF228" s="45" t="str">
        <f>+'水洗化人口等'!B29</f>
        <v>07367</v>
      </c>
      <c r="AG228" s="11">
        <v>228</v>
      </c>
    </row>
    <row r="229" spans="32:33" ht="13.5">
      <c r="AF229" s="45" t="str">
        <f>+'水洗化人口等'!B30</f>
        <v>07368</v>
      </c>
      <c r="AG229" s="11">
        <v>229</v>
      </c>
    </row>
    <row r="230" spans="32:33" ht="13.5">
      <c r="AF230" s="45" t="str">
        <f>+'水洗化人口等'!B31</f>
        <v>07402</v>
      </c>
      <c r="AG230" s="11">
        <v>230</v>
      </c>
    </row>
    <row r="231" spans="32:33" ht="13.5">
      <c r="AF231" s="45" t="str">
        <f>+'水洗化人口等'!B32</f>
        <v>07405</v>
      </c>
      <c r="AG231" s="11">
        <v>231</v>
      </c>
    </row>
    <row r="232" spans="32:33" ht="13.5">
      <c r="AF232" s="45" t="str">
        <f>+'水洗化人口等'!B33</f>
        <v>07407</v>
      </c>
      <c r="AG232" s="11">
        <v>232</v>
      </c>
    </row>
    <row r="233" spans="32:33" ht="13.5">
      <c r="AF233" s="45" t="str">
        <f>+'水洗化人口等'!B34</f>
        <v>07408</v>
      </c>
      <c r="AG233" s="11">
        <v>233</v>
      </c>
    </row>
    <row r="234" spans="32:33" ht="13.5">
      <c r="AF234" s="45" t="str">
        <f>+'水洗化人口等'!B35</f>
        <v>07421</v>
      </c>
      <c r="AG234" s="11">
        <v>234</v>
      </c>
    </row>
    <row r="235" spans="32:33" ht="13.5">
      <c r="AF235" s="45" t="str">
        <f>+'水洗化人口等'!B36</f>
        <v>07422</v>
      </c>
      <c r="AG235" s="11">
        <v>235</v>
      </c>
    </row>
    <row r="236" spans="32:33" ht="13.5">
      <c r="AF236" s="45" t="str">
        <f>+'水洗化人口等'!B37</f>
        <v>07423</v>
      </c>
      <c r="AG236" s="11">
        <v>236</v>
      </c>
    </row>
    <row r="237" spans="32:33" ht="13.5">
      <c r="AF237" s="45" t="str">
        <f>+'水洗化人口等'!B38</f>
        <v>07444</v>
      </c>
      <c r="AG237" s="11">
        <v>237</v>
      </c>
    </row>
    <row r="238" spans="32:33" ht="13.5">
      <c r="AF238" s="45" t="str">
        <f>+'水洗化人口等'!B39</f>
        <v>07445</v>
      </c>
      <c r="AG238" s="11">
        <v>238</v>
      </c>
    </row>
    <row r="239" spans="32:33" ht="13.5">
      <c r="AF239" s="45" t="str">
        <f>+'水洗化人口等'!B40</f>
        <v>07446</v>
      </c>
      <c r="AG239" s="11">
        <v>239</v>
      </c>
    </row>
    <row r="240" spans="32:33" ht="13.5">
      <c r="AF240" s="45" t="str">
        <f>+'水洗化人口等'!B41</f>
        <v>07447</v>
      </c>
      <c r="AG240" s="11">
        <v>240</v>
      </c>
    </row>
    <row r="241" spans="32:33" ht="13.5">
      <c r="AF241" s="45" t="str">
        <f>+'水洗化人口等'!B42</f>
        <v>07461</v>
      </c>
      <c r="AG241" s="11">
        <v>241</v>
      </c>
    </row>
    <row r="242" spans="32:33" ht="13.5">
      <c r="AF242" s="45" t="str">
        <f>+'水洗化人口等'!B43</f>
        <v>07464</v>
      </c>
      <c r="AG242" s="11">
        <v>242</v>
      </c>
    </row>
    <row r="243" spans="32:33" ht="13.5">
      <c r="AF243" s="45" t="str">
        <f>+'水洗化人口等'!B44</f>
        <v>07465</v>
      </c>
      <c r="AG243" s="11">
        <v>243</v>
      </c>
    </row>
    <row r="244" spans="32:33" ht="13.5">
      <c r="AF244" s="45" t="str">
        <f>+'水洗化人口等'!B45</f>
        <v>07466</v>
      </c>
      <c r="AG244" s="11">
        <v>244</v>
      </c>
    </row>
    <row r="245" spans="32:33" ht="13.5">
      <c r="AF245" s="45" t="str">
        <f>+'水洗化人口等'!B46</f>
        <v>07481</v>
      </c>
      <c r="AG245" s="11">
        <v>245</v>
      </c>
    </row>
    <row r="246" spans="32:33" ht="13.5">
      <c r="AF246" s="45" t="str">
        <f>+'水洗化人口等'!B47</f>
        <v>07482</v>
      </c>
      <c r="AG246" s="11">
        <v>246</v>
      </c>
    </row>
    <row r="247" spans="32:33" ht="13.5">
      <c r="AF247" s="45" t="str">
        <f>+'水洗化人口等'!B48</f>
        <v>07483</v>
      </c>
      <c r="AG247" s="11">
        <v>247</v>
      </c>
    </row>
    <row r="248" spans="32:33" ht="13.5">
      <c r="AF248" s="45" t="str">
        <f>+'水洗化人口等'!B49</f>
        <v>07484</v>
      </c>
      <c r="AG248" s="11">
        <v>248</v>
      </c>
    </row>
    <row r="249" spans="32:33" ht="13.5">
      <c r="AF249" s="45" t="str">
        <f>+'水洗化人口等'!B50</f>
        <v>07501</v>
      </c>
      <c r="AG249" s="11">
        <v>249</v>
      </c>
    </row>
    <row r="250" spans="32:33" ht="13.5">
      <c r="AF250" s="45" t="str">
        <f>+'水洗化人口等'!B51</f>
        <v>07502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2017-02-23T06:03:35Z</dcterms:modified>
  <cp:category/>
  <cp:version/>
  <cp:contentType/>
  <cp:contentStatus/>
</cp:coreProperties>
</file>