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'し尿処理状況'!$2:$186</definedName>
    <definedName name="_xlnm.Print_Area" localSheetId="0">'水洗化人口等'!$2:$186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<sst xmlns="http://schemas.openxmlformats.org/spreadsheetml/2006/main" count="1916" uniqueCount="612">
  <si>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</si>
  <si>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</si>
  <si>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</si>
  <si>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</si>
  <si>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</si>
  <si>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</si>
  <si>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</si>
  <si>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</si>
  <si>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</si>
  <si>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</si>
  <si>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</si>
  <si>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</si>
  <si>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</si>
  <si>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</si>
  <si>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</si>
  <si>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</si>
  <si>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</si>
  <si>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</si>
  <si>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</si>
  <si>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</si>
  <si>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</si>
  <si>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</si>
  <si>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</si>
  <si>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</si>
  <si>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</si>
  <si>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</si>
  <si>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</si>
  <si>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</si>
  <si>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</si>
  <si>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</si>
  <si>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</si>
  <si>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</si>
  <si>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</si>
  <si>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</si>
  <si>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</si>
  <si>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</si>
  <si>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</si>
  <si>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</si>
  <si>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</si>
  <si>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</si>
  <si>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</si>
  <si>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</si>
  <si>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</si>
  <si>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</si>
  <si>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</si>
  <si>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</si>
  <si>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</si>
  <si>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</si>
  <si>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</si>
  <si>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</si>
  <si>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</si>
  <si>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</si>
  <si>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</si>
  <si>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</si>
  <si>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</si>
  <si>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</si>
  <si>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</si>
  <si>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</si>
  <si>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</si>
  <si>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</si>
  <si>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</si>
  <si>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</si>
  <si>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</si>
  <si>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</si>
  <si>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</si>
  <si>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</si>
  <si>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</si>
  <si>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</si>
  <si>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</si>
  <si>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</si>
  <si>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</si>
  <si>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</si>
  <si>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</si>
  <si>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</si>
  <si>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</si>
  <si>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</si>
  <si>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</si>
  <si>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</si>
  <si>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</si>
  <si>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</si>
  <si>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</si>
  <si>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</si>
  <si>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</si>
  <si>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</si>
  <si>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</si>
  <si>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</si>
  <si>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</si>
  <si>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</si>
  <si>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</si>
  <si>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</si>
  <si>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</si>
  <si>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</si>
  <si>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</si>
  <si>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</si>
  <si>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</si>
  <si>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</si>
  <si>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</si>
  <si>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</si>
  <si>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</si>
  <si>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</si>
  <si>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</si>
  <si>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</si>
  <si>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</si>
  <si>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</si>
  <si>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</si>
  <si>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</si>
  <si>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</si>
  <si>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</si>
  <si>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</si>
  <si>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</si>
  <si>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</si>
  <si>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</si>
  <si>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</si>
  <si>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</si>
  <si>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</si>
  <si>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</si>
  <si>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</si>
  <si>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</si>
  <si>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</si>
  <si>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</si>
  <si>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</si>
  <si>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</si>
  <si>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</si>
  <si>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</si>
  <si>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</si>
  <si>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</si>
  <si>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</si>
  <si>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</si>
  <si>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</si>
  <si>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</si>
  <si>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</si>
  <si>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</si>
  <si>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</si>
  <si>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</si>
  <si>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</si>
  <si>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</si>
  <si>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</si>
  <si>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</si>
  <si>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</si>
  <si>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</si>
  <si>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</si>
  <si>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</si>
  <si>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</si>
  <si>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</si>
  <si>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</si>
  <si>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</si>
  <si>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</si>
  <si>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</si>
  <si>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</si>
  <si>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</si>
  <si>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</si>
  <si>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</si>
  <si>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</si>
  <si>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</si>
  <si>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</si>
  <si>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</si>
  <si>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</si>
  <si>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</si>
  <si>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</si>
  <si>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</si>
  <si>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</si>
  <si>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</si>
  <si>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</si>
  <si>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</si>
  <si>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</si>
  <si>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</si>
  <si>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</si>
  <si>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</si>
  <si>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</si>
  <si>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</si>
  <si>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</si>
  <si>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</si>
  <si>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</si>
  <si>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</si>
  <si>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</si>
  <si>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</si>
  <si>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</si>
  <si>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</si>
  <si>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</si>
  <si>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</si>
  <si>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</si>
  <si>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</si>
  <si>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</si>
  <si>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</si>
  <si>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</si>
  <si>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</si>
  <si>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</si>
  <si>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</si>
  <si>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</si>
  <si>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</si>
  <si>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</si>
  <si>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</si>
  <si>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</si>
  <si>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</si>
  <si>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</si>
  <si>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</si>
  <si>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</si>
  <si>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</si>
  <si>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</si>
  <si>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</si>
  <si>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</si>
  <si>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</si>
  <si>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</si>
  <si>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</si>
  <si>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</si>
  <si>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</si>
  <si>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</si>
  <si>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</si>
  <si>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</si>
  <si>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</si>
  <si>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</si>
  <si>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</si>
  <si>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</si>
  <si>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</si>
  <si>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</si>
  <si>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</si>
  <si>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</si>
  <si>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</si>
  <si>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</si>
  <si>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</si>
  <si>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</si>
  <si>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</si>
  <si>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</si>
  <si>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</si>
  <si>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</si>
  <si>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</si>
  <si>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</si>
  <si>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</si>
  <si>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</si>
  <si>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</si>
  <si>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</si>
  <si>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</si>
  <si>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</si>
  <si>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</si>
  <si>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</si>
  <si>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</si>
  <si>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</si>
  <si>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</si>
  <si>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</si>
  <si>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</si>
  <si>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</si>
  <si>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</si>
  <si>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</si>
  <si>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</si>
  <si>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</si>
  <si>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</si>
  <si>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</si>
  <si>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</si>
  <si>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</si>
  <si>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</si>
  <si>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01000</t>
  </si>
  <si>
    <t>水洗化人口等（平成27年度実績）</t>
  </si>
  <si>
    <t>し尿処理の状況（平成27年度実績）</t>
  </si>
  <si>
    <t>01100</t>
  </si>
  <si>
    <t>札幌市</t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</si>
  <si>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</si>
  <si>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</si>
  <si>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</si>
  <si>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</si>
  <si>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</si>
  <si>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</si>
  <si>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</si>
  <si>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</si>
  <si>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</si>
  <si>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</si>
  <si>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</si>
  <si>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</si>
  <si>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</si>
  <si>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</si>
  <si>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</si>
  <si>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</si>
  <si>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</si>
  <si>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</si>
  <si>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</si>
  <si>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</si>
  <si>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</si>
  <si>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</si>
  <si>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</si>
  <si>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</si>
  <si>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</si>
  <si>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</si>
  <si>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</si>
  <si>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</si>
  <si>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</si>
  <si>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</si>
  <si>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</si>
  <si>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</si>
  <si>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</si>
  <si>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</si>
  <si>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</si>
  <si>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</si>
  <si>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</si>
  <si>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</si>
  <si>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</si>
  <si>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</si>
  <si>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</si>
  <si>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</si>
  <si>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</si>
  <si>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</si>
  <si>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</si>
  <si>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</si>
  <si>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</si>
  <si>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</si>
  <si>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</si>
  <si>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</si>
  <si>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</si>
  <si>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</si>
  <si>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</si>
  <si>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</si>
  <si>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</si>
  <si>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</si>
  <si>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</si>
  <si>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</si>
  <si>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</si>
  <si>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</si>
  <si>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</si>
  <si>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</si>
  <si>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</si>
  <si>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</si>
  <si>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</si>
  <si>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</si>
  <si>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</si>
  <si>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</si>
  <si>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</si>
  <si>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</si>
  <si>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</si>
  <si>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</si>
  <si>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</si>
  <si>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</si>
  <si>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</si>
  <si>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</si>
  <si>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</si>
  <si>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</si>
  <si>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</si>
  <si>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</si>
  <si>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</si>
  <si>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</si>
  <si>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</si>
  <si>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</si>
  <si>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</si>
  <si>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</si>
  <si>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</si>
  <si>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</si>
  <si>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</si>
  <si>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</si>
  <si>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</si>
  <si>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</si>
  <si>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</si>
  <si>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</si>
  <si>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</si>
  <si>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</si>
  <si>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</si>
  <si>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</si>
  <si>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</si>
  <si>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</si>
  <si>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</si>
  <si>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</si>
  <si>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</si>
  <si>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</si>
  <si>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</si>
  <si>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</si>
  <si>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</si>
  <si>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</si>
  <si>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</si>
  <si>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</si>
  <si>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</si>
  <si>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</si>
  <si>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</si>
  <si>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</si>
  <si>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</si>
  <si>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</si>
  <si>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</si>
  <si>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</si>
  <si>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</si>
  <si>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</si>
  <si>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</si>
  <si>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</si>
  <si>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</si>
  <si>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</si>
  <si>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</si>
  <si>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</si>
  <si>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</si>
  <si>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</si>
  <si>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</si>
  <si>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</si>
  <si>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</si>
  <si>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</si>
  <si>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</si>
  <si>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</si>
  <si>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</si>
  <si>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</si>
  <si>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</si>
  <si>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</si>
  <si>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</si>
  <si>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</si>
  <si>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</si>
  <si>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</si>
  <si>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</si>
  <si>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</si>
  <si>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</si>
  <si>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</si>
  <si>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</si>
  <si>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</si>
  <si>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</si>
  <si>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</si>
  <si>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</si>
  <si>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</si>
  <si>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</si>
  <si>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</si>
  <si>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</si>
  <si>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</si>
  <si>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</si>
  <si>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</si>
  <si>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</si>
  <si>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</si>
  <si>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</si>
  <si>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</si>
  <si>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</si>
  <si>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</si>
  <si>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</si>
  <si>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</si>
  <si>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</si>
  <si>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</si>
  <si>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</si>
  <si>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</si>
  <si>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</si>
  <si>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</si>
  <si>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</si>
  <si>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</si>
  <si>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</si>
  <si>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</si>
  <si>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</si>
  <si>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</si>
  <si>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</si>
  <si>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</si>
  <si>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</si>
  <si>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</si>
  <si>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</si>
  <si>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</si>
  <si>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</si>
  <si>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</si>
  <si>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</si>
  <si>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</si>
  <si>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</si>
  <si>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</si>
  <si>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</si>
  <si>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</si>
  <si>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</si>
  <si>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</si>
  <si>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</si>
  <si>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</si>
  <si>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</si>
  <si>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</si>
  <si>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</si>
  <si>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</si>
  <si>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</si>
  <si>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</si>
  <si>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</si>
  <si>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</si>
  <si>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</si>
  <si>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</si>
  <si>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</si>
  <si>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</si>
  <si>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</si>
  <si>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</si>
  <si>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</si>
  <si>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</si>
  <si>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</si>
  <si>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</si>
  <si>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</si>
  <si>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</si>
  <si>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</si>
  <si>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</si>
  <si>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</si>
  <si>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</si>
  <si>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</si>
  <si>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</si>
  <si>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</si>
  <si>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</si>
  <si>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</si>
  <si>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</si>
  <si>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</si>
  <si>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</si>
  <si>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</si>
  <si>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</si>
  <si>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</si>
  <si>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</si>
  <si>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</si>
  <si>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</si>
  <si>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</si>
  <si>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</si>
  <si>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</si>
  <si>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</si>
  <si>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</si>
  <si>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</si>
  <si>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</si>
  <si>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</si>
  <si>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</si>
  <si>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</si>
  <si>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</si>
  <si>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</si>
  <si>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</si>
  <si>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</si>
  <si>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</si>
  <si>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</si>
  <si>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</si>
  <si>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</si>
  <si>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</si>
  <si>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</si>
  <si>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</si>
  <si>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</si>
  <si>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</si>
  <si>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</si>
  <si>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</si>
  <si>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</si>
  <si>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</si>
  <si>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</si>
  <si>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</si>
  <si>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</si>
  <si>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</si>
  <si>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</si>
  <si>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</si>
  <si>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</si>
  <si>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</si>
  <si>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</si>
  <si>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</si>
  <si>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</si>
  <si>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</si>
  <si>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</si>
  <si>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</si>
  <si>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</si>
  <si>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</si>
  <si>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</si>
  <si>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</si>
  <si>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</si>
  <si>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</si>
  <si>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</si>
  <si>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</si>
  <si>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</si>
  <si>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</si>
  <si>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</si>
  <si>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</si>
  <si>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</si>
  <si>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</si>
  <si>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</si>
  <si>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</si>
  <si>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</si>
  <si>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</si>
  <si>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</si>
  <si>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</si>
  <si>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</si>
  <si>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</si>
  <si>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</si>
  <si>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</si>
  <si>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</si>
  <si>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</si>
  <si>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</si>
  <si>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</si>
  <si>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</si>
  <si>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</si>
  <si>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</si>
  <si>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</si>
  <si>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</si>
  <si>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</si>
  <si>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</si>
  <si>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</si>
  <si>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</si>
  <si>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</si>
  <si>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</si>
  <si>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</si>
  <si>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</si>
  <si>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</si>
  <si>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</si>
  <si>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</si>
  <si>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</si>
  <si>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</si>
  <si>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</si>
  <si>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</si>
  <si>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</si>
  <si>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</si>
  <si>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</si>
  <si>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</si>
  <si>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</si>
  <si>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</si>
  <si>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</si>
  <si>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</si>
  <si>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</si>
  <si>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</si>
  <si>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</si>
  <si>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</si>
  <si>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</si>
  <si>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</si>
  <si>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</si>
  <si>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</si>
  <si>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</si>
  <si>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</si>
  <si>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</si>
  <si>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</si>
  <si>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</si>
  <si>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</si>
  <si>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</si>
  <si>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</si>
  <si>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</si>
  <si>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</si>
  <si>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</si>
  <si>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</si>
  <si>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</si>
  <si>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</si>
  <si>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</si>
  <si>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</si>
  <si>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01642</t>
  </si>
  <si>
    <t>広尾町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</si>
</sst>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zoomScalePageLayoutView="0" workbookViewId="0" topLeftCell="A1">
      <pane xSplit="3" ySplit="6" topLeftCell="D7" activePane="bottomRight" state="frozen"/>
      <selection pane="topLeft" activeCell="A168" sqref="A168:IV168"/>
      <selection pane="topRight" activeCell="A168" sqref="A168:IV168"/>
      <selection pane="bottomLeft" activeCell="A168" sqref="A168:IV168"/>
      <selection pane="bottomRight" activeCell="D7" sqref="D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53</v>
      </c>
      <c r="B7" s="115" t="s">
        <v>250</v>
      </c>
      <c r="C7" s="111" t="s">
        <v>201</v>
      </c>
      <c r="D7" s="112">
        <f aca="true" t="shared" si="0" ref="D7:D38">+SUM(E7,+I7)</f>
        <v>5401481</v>
      </c>
      <c r="E7" s="112">
        <f aca="true" t="shared" si="1" ref="E7:E38">+SUM(G7,+H7)</f>
        <v>376555</v>
      </c>
      <c r="F7" s="113">
        <f aca="true" t="shared" si="2" ref="F7:F38">IF(D7&gt;0,E7/D7*100,"-")</f>
        <v>6.971328789270942</v>
      </c>
      <c r="G7" s="110">
        <f>SUM(G$8:G$1001)</f>
        <v>373625</v>
      </c>
      <c r="H7" s="110">
        <f>SUM(H$8:H$1001)</f>
        <v>2930</v>
      </c>
      <c r="I7" s="112">
        <f aca="true" t="shared" si="3" ref="I7:I38">+SUM(K7,+M7,+O7)</f>
        <v>5024926</v>
      </c>
      <c r="J7" s="113">
        <f aca="true" t="shared" si="4" ref="J7:J38">IF(D7&gt;0,I7/D7*100,"-")</f>
        <v>93.02867121072906</v>
      </c>
      <c r="K7" s="110">
        <f>SUM(K$8:K$1001)</f>
        <v>4761541</v>
      </c>
      <c r="L7" s="113">
        <f aca="true" t="shared" si="5" ref="L7:L38">IF(D7&gt;0,K7/D7*100,"-")</f>
        <v>88.1525085434902</v>
      </c>
      <c r="M7" s="110">
        <f>SUM(M$8:M$1001)</f>
        <v>2902</v>
      </c>
      <c r="N7" s="113">
        <f aca="true" t="shared" si="6" ref="N7:N38">IF(D7&gt;0,M7/D7*100,"-")</f>
        <v>0.05372600588616344</v>
      </c>
      <c r="O7" s="110">
        <f>SUM(O$8:O$1001)</f>
        <v>260483</v>
      </c>
      <c r="P7" s="110">
        <f>SUM(P$8:P$1001)</f>
        <v>190521</v>
      </c>
      <c r="Q7" s="113">
        <f aca="true" t="shared" si="7" ref="Q7:Q38">IF(D7&gt;0,O7/D7*100,"-")</f>
        <v>4.822436661352692</v>
      </c>
      <c r="R7" s="110">
        <f>SUM(R$8:R$1001)</f>
        <v>24906</v>
      </c>
      <c r="S7" s="114">
        <f aca="true" t="shared" si="8" ref="S7:Z7">COUNTIF(S$8:S$1001,"○")</f>
        <v>165</v>
      </c>
      <c r="T7" s="114">
        <f t="shared" si="8"/>
        <v>0</v>
      </c>
      <c r="U7" s="114">
        <f t="shared" si="8"/>
        <v>1</v>
      </c>
      <c r="V7" s="114">
        <f t="shared" si="8"/>
        <v>13</v>
      </c>
      <c r="W7" s="114">
        <f t="shared" si="8"/>
        <v>143</v>
      </c>
      <c r="X7" s="114">
        <f t="shared" si="8"/>
        <v>1</v>
      </c>
      <c r="Y7" s="114">
        <f t="shared" si="8"/>
        <v>6</v>
      </c>
      <c r="Z7" s="114">
        <f t="shared" si="8"/>
        <v>29</v>
      </c>
    </row>
    <row r="8" spans="1:26" s="107" customFormat="1" ht="13.5" customHeight="1">
      <c r="A8" s="101" t="s">
        <v>53</v>
      </c>
      <c r="B8" s="102" t="s">
        <v>253</v>
      </c>
      <c r="C8" s="101" t="s">
        <v>254</v>
      </c>
      <c r="D8" s="103">
        <f t="shared" si="0"/>
        <v>1941078</v>
      </c>
      <c r="E8" s="103">
        <f t="shared" si="1"/>
        <v>7169</v>
      </c>
      <c r="F8" s="104">
        <f t="shared" si="2"/>
        <v>0.3693308563591984</v>
      </c>
      <c r="G8" s="103">
        <v>7169</v>
      </c>
      <c r="H8" s="103">
        <v>0</v>
      </c>
      <c r="I8" s="103">
        <f t="shared" si="3"/>
        <v>1933909</v>
      </c>
      <c r="J8" s="104">
        <f t="shared" si="4"/>
        <v>99.6306691436408</v>
      </c>
      <c r="K8" s="103">
        <v>1932594</v>
      </c>
      <c r="L8" s="104">
        <f t="shared" si="5"/>
        <v>99.56292328283563</v>
      </c>
      <c r="M8" s="103">
        <v>0</v>
      </c>
      <c r="N8" s="104">
        <f t="shared" si="6"/>
        <v>0</v>
      </c>
      <c r="O8" s="103">
        <v>1315</v>
      </c>
      <c r="P8" s="103">
        <v>1177</v>
      </c>
      <c r="Q8" s="104">
        <f t="shared" si="7"/>
        <v>0.06774586080518145</v>
      </c>
      <c r="R8" s="103">
        <v>10014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53</v>
      </c>
      <c r="B9" s="102" t="s">
        <v>256</v>
      </c>
      <c r="C9" s="101" t="s">
        <v>257</v>
      </c>
      <c r="D9" s="103">
        <f t="shared" si="0"/>
        <v>269079</v>
      </c>
      <c r="E9" s="103">
        <f t="shared" si="1"/>
        <v>32549</v>
      </c>
      <c r="F9" s="104">
        <f t="shared" si="2"/>
        <v>12.096447511697308</v>
      </c>
      <c r="G9" s="103">
        <v>32549</v>
      </c>
      <c r="H9" s="103">
        <v>0</v>
      </c>
      <c r="I9" s="103">
        <f t="shared" si="3"/>
        <v>236530</v>
      </c>
      <c r="J9" s="104">
        <f t="shared" si="4"/>
        <v>87.9035524883027</v>
      </c>
      <c r="K9" s="103">
        <v>230059</v>
      </c>
      <c r="L9" s="104">
        <f t="shared" si="5"/>
        <v>85.49868254304498</v>
      </c>
      <c r="M9" s="103">
        <v>0</v>
      </c>
      <c r="N9" s="104">
        <f t="shared" si="6"/>
        <v>0</v>
      </c>
      <c r="O9" s="103">
        <v>6471</v>
      </c>
      <c r="P9" s="103">
        <v>3249</v>
      </c>
      <c r="Q9" s="104">
        <f t="shared" si="7"/>
        <v>2.4048699452577127</v>
      </c>
      <c r="R9" s="103">
        <v>867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53</v>
      </c>
      <c r="B10" s="102" t="s">
        <v>258</v>
      </c>
      <c r="C10" s="101" t="s">
        <v>259</v>
      </c>
      <c r="D10" s="103">
        <f t="shared" si="0"/>
        <v>122088</v>
      </c>
      <c r="E10" s="103">
        <f t="shared" si="1"/>
        <v>4073</v>
      </c>
      <c r="F10" s="104">
        <f t="shared" si="2"/>
        <v>3.336118209815871</v>
      </c>
      <c r="G10" s="103">
        <v>4073</v>
      </c>
      <c r="H10" s="103">
        <v>0</v>
      </c>
      <c r="I10" s="103">
        <f t="shared" si="3"/>
        <v>118015</v>
      </c>
      <c r="J10" s="104">
        <f t="shared" si="4"/>
        <v>96.66388179018412</v>
      </c>
      <c r="K10" s="103">
        <v>116761</v>
      </c>
      <c r="L10" s="104">
        <f t="shared" si="5"/>
        <v>95.63675381691894</v>
      </c>
      <c r="M10" s="103">
        <v>0</v>
      </c>
      <c r="N10" s="104">
        <f t="shared" si="6"/>
        <v>0</v>
      </c>
      <c r="O10" s="103">
        <v>1254</v>
      </c>
      <c r="P10" s="103">
        <v>239</v>
      </c>
      <c r="Q10" s="104">
        <f t="shared" si="7"/>
        <v>1.0271279732651857</v>
      </c>
      <c r="R10" s="103">
        <v>485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53</v>
      </c>
      <c r="B11" s="102" t="s">
        <v>260</v>
      </c>
      <c r="C11" s="101" t="s">
        <v>261</v>
      </c>
      <c r="D11" s="103">
        <f t="shared" si="0"/>
        <v>345566</v>
      </c>
      <c r="E11" s="103">
        <f t="shared" si="1"/>
        <v>6634</v>
      </c>
      <c r="F11" s="104">
        <f t="shared" si="2"/>
        <v>1.9197490493856457</v>
      </c>
      <c r="G11" s="103">
        <v>6634</v>
      </c>
      <c r="H11" s="103">
        <v>0</v>
      </c>
      <c r="I11" s="103">
        <f t="shared" si="3"/>
        <v>338932</v>
      </c>
      <c r="J11" s="104">
        <f t="shared" si="4"/>
        <v>98.08025095061436</v>
      </c>
      <c r="K11" s="103">
        <v>324348</v>
      </c>
      <c r="L11" s="104">
        <f t="shared" si="5"/>
        <v>93.85992834943252</v>
      </c>
      <c r="M11" s="103">
        <v>0</v>
      </c>
      <c r="N11" s="104">
        <f t="shared" si="6"/>
        <v>0</v>
      </c>
      <c r="O11" s="103">
        <v>14584</v>
      </c>
      <c r="P11" s="103">
        <v>6494</v>
      </c>
      <c r="Q11" s="104">
        <f t="shared" si="7"/>
        <v>4.220322601181829</v>
      </c>
      <c r="R11" s="103">
        <v>791</v>
      </c>
      <c r="S11" s="101" t="s">
        <v>255</v>
      </c>
      <c r="T11" s="101"/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53</v>
      </c>
      <c r="B12" s="102" t="s">
        <v>262</v>
      </c>
      <c r="C12" s="101" t="s">
        <v>263</v>
      </c>
      <c r="D12" s="103">
        <f t="shared" si="0"/>
        <v>88889</v>
      </c>
      <c r="E12" s="103">
        <f t="shared" si="1"/>
        <v>2854</v>
      </c>
      <c r="F12" s="104">
        <f t="shared" si="2"/>
        <v>3.2107459865675168</v>
      </c>
      <c r="G12" s="103">
        <v>2854</v>
      </c>
      <c r="H12" s="103">
        <v>0</v>
      </c>
      <c r="I12" s="103">
        <f t="shared" si="3"/>
        <v>86035</v>
      </c>
      <c r="J12" s="104">
        <f t="shared" si="4"/>
        <v>96.78925401343248</v>
      </c>
      <c r="K12" s="103">
        <v>83011</v>
      </c>
      <c r="L12" s="104">
        <f t="shared" si="5"/>
        <v>93.38725826592716</v>
      </c>
      <c r="M12" s="103">
        <v>0</v>
      </c>
      <c r="N12" s="104">
        <f t="shared" si="6"/>
        <v>0</v>
      </c>
      <c r="O12" s="103">
        <v>3024</v>
      </c>
      <c r="P12" s="103">
        <v>157</v>
      </c>
      <c r="Q12" s="104">
        <f t="shared" si="7"/>
        <v>3.4019957475053153</v>
      </c>
      <c r="R12" s="103">
        <v>307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53</v>
      </c>
      <c r="B13" s="102" t="s">
        <v>264</v>
      </c>
      <c r="C13" s="101" t="s">
        <v>265</v>
      </c>
      <c r="D13" s="103">
        <f t="shared" si="0"/>
        <v>176719</v>
      </c>
      <c r="E13" s="103">
        <f t="shared" si="1"/>
        <v>10782</v>
      </c>
      <c r="F13" s="104">
        <f t="shared" si="2"/>
        <v>6.1012115279058845</v>
      </c>
      <c r="G13" s="103">
        <v>10782</v>
      </c>
      <c r="H13" s="103">
        <v>0</v>
      </c>
      <c r="I13" s="103">
        <f t="shared" si="3"/>
        <v>165937</v>
      </c>
      <c r="J13" s="104">
        <f t="shared" si="4"/>
        <v>93.89878847209413</v>
      </c>
      <c r="K13" s="103">
        <v>165432</v>
      </c>
      <c r="L13" s="104">
        <f t="shared" si="5"/>
        <v>93.61302406645578</v>
      </c>
      <c r="M13" s="103">
        <v>0</v>
      </c>
      <c r="N13" s="104">
        <f t="shared" si="6"/>
        <v>0</v>
      </c>
      <c r="O13" s="103">
        <v>505</v>
      </c>
      <c r="P13" s="103">
        <v>467</v>
      </c>
      <c r="Q13" s="104">
        <f t="shared" si="7"/>
        <v>0.2857644056383298</v>
      </c>
      <c r="R13" s="103">
        <v>505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53</v>
      </c>
      <c r="B14" s="102" t="s">
        <v>266</v>
      </c>
      <c r="C14" s="101" t="s">
        <v>267</v>
      </c>
      <c r="D14" s="103">
        <f t="shared" si="0"/>
        <v>168532</v>
      </c>
      <c r="E14" s="103">
        <f t="shared" si="1"/>
        <v>5324</v>
      </c>
      <c r="F14" s="104">
        <f t="shared" si="2"/>
        <v>3.159043979778321</v>
      </c>
      <c r="G14" s="103">
        <v>5324</v>
      </c>
      <c r="H14" s="103">
        <v>0</v>
      </c>
      <c r="I14" s="103">
        <f t="shared" si="3"/>
        <v>163208</v>
      </c>
      <c r="J14" s="104">
        <f t="shared" si="4"/>
        <v>96.84095602022168</v>
      </c>
      <c r="K14" s="103">
        <v>160737</v>
      </c>
      <c r="L14" s="104">
        <f t="shared" si="5"/>
        <v>95.37476562314575</v>
      </c>
      <c r="M14" s="103">
        <v>0</v>
      </c>
      <c r="N14" s="104">
        <f t="shared" si="6"/>
        <v>0</v>
      </c>
      <c r="O14" s="103">
        <v>2471</v>
      </c>
      <c r="P14" s="103">
        <v>2421</v>
      </c>
      <c r="Q14" s="104">
        <f t="shared" si="7"/>
        <v>1.4661903970759262</v>
      </c>
      <c r="R14" s="103">
        <v>553</v>
      </c>
      <c r="S14" s="101" t="s">
        <v>255</v>
      </c>
      <c r="T14" s="101"/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53</v>
      </c>
      <c r="B15" s="102" t="s">
        <v>268</v>
      </c>
      <c r="C15" s="101" t="s">
        <v>269</v>
      </c>
      <c r="D15" s="103">
        <f t="shared" si="0"/>
        <v>121264</v>
      </c>
      <c r="E15" s="103">
        <f t="shared" si="1"/>
        <v>5276</v>
      </c>
      <c r="F15" s="104">
        <f t="shared" si="2"/>
        <v>4.350837841403879</v>
      </c>
      <c r="G15" s="103">
        <v>5276</v>
      </c>
      <c r="H15" s="103">
        <v>0</v>
      </c>
      <c r="I15" s="103">
        <f t="shared" si="3"/>
        <v>115988</v>
      </c>
      <c r="J15" s="104">
        <f t="shared" si="4"/>
        <v>95.64916215859613</v>
      </c>
      <c r="K15" s="103">
        <v>112568</v>
      </c>
      <c r="L15" s="104">
        <f t="shared" si="5"/>
        <v>92.82886924396358</v>
      </c>
      <c r="M15" s="103">
        <v>0</v>
      </c>
      <c r="N15" s="104">
        <f t="shared" si="6"/>
        <v>0</v>
      </c>
      <c r="O15" s="103">
        <v>3420</v>
      </c>
      <c r="P15" s="103">
        <v>2770</v>
      </c>
      <c r="Q15" s="104">
        <f t="shared" si="7"/>
        <v>2.8202929146325375</v>
      </c>
      <c r="R15" s="103">
        <v>316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53</v>
      </c>
      <c r="B16" s="102" t="s">
        <v>270</v>
      </c>
      <c r="C16" s="101" t="s">
        <v>271</v>
      </c>
      <c r="D16" s="103">
        <f t="shared" si="0"/>
        <v>9205</v>
      </c>
      <c r="E16" s="103">
        <f t="shared" si="1"/>
        <v>4106</v>
      </c>
      <c r="F16" s="104">
        <f t="shared" si="2"/>
        <v>44.60619228680065</v>
      </c>
      <c r="G16" s="103">
        <v>4106</v>
      </c>
      <c r="H16" s="103">
        <v>0</v>
      </c>
      <c r="I16" s="103">
        <f t="shared" si="3"/>
        <v>5099</v>
      </c>
      <c r="J16" s="104">
        <f t="shared" si="4"/>
        <v>55.39380771319935</v>
      </c>
      <c r="K16" s="103">
        <v>2243</v>
      </c>
      <c r="L16" s="104">
        <f t="shared" si="5"/>
        <v>24.3671917436176</v>
      </c>
      <c r="M16" s="103">
        <v>0</v>
      </c>
      <c r="N16" s="104">
        <f t="shared" si="6"/>
        <v>0</v>
      </c>
      <c r="O16" s="103">
        <v>2856</v>
      </c>
      <c r="P16" s="103">
        <v>2328</v>
      </c>
      <c r="Q16" s="104">
        <f t="shared" si="7"/>
        <v>31.02661596958175</v>
      </c>
      <c r="R16" s="103">
        <v>89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53</v>
      </c>
      <c r="B17" s="102" t="s">
        <v>272</v>
      </c>
      <c r="C17" s="101" t="s">
        <v>273</v>
      </c>
      <c r="D17" s="103">
        <f t="shared" si="0"/>
        <v>85059</v>
      </c>
      <c r="E17" s="103">
        <f t="shared" si="1"/>
        <v>5927</v>
      </c>
      <c r="F17" s="104">
        <f t="shared" si="2"/>
        <v>6.968104492176019</v>
      </c>
      <c r="G17" s="103">
        <v>5927</v>
      </c>
      <c r="H17" s="103">
        <v>0</v>
      </c>
      <c r="I17" s="103">
        <f t="shared" si="3"/>
        <v>79132</v>
      </c>
      <c r="J17" s="104">
        <f t="shared" si="4"/>
        <v>93.03189550782398</v>
      </c>
      <c r="K17" s="103">
        <v>72252</v>
      </c>
      <c r="L17" s="104">
        <f t="shared" si="5"/>
        <v>84.94339223362607</v>
      </c>
      <c r="M17" s="103">
        <v>2442</v>
      </c>
      <c r="N17" s="104">
        <f t="shared" si="6"/>
        <v>2.8709484005219905</v>
      </c>
      <c r="O17" s="103">
        <v>4438</v>
      </c>
      <c r="P17" s="103">
        <v>3736</v>
      </c>
      <c r="Q17" s="104">
        <f t="shared" si="7"/>
        <v>5.217554873675919</v>
      </c>
      <c r="R17" s="103">
        <v>119</v>
      </c>
      <c r="S17" s="101"/>
      <c r="T17" s="101"/>
      <c r="U17" s="101"/>
      <c r="V17" s="101" t="s">
        <v>255</v>
      </c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53</v>
      </c>
      <c r="B18" s="102" t="s">
        <v>274</v>
      </c>
      <c r="C18" s="101" t="s">
        <v>275</v>
      </c>
      <c r="D18" s="103">
        <f t="shared" si="0"/>
        <v>37436</v>
      </c>
      <c r="E18" s="103">
        <f t="shared" si="1"/>
        <v>1350</v>
      </c>
      <c r="F18" s="104">
        <f t="shared" si="2"/>
        <v>3.6061545036862914</v>
      </c>
      <c r="G18" s="103">
        <v>1350</v>
      </c>
      <c r="H18" s="103">
        <v>0</v>
      </c>
      <c r="I18" s="103">
        <f t="shared" si="3"/>
        <v>36086</v>
      </c>
      <c r="J18" s="104">
        <f t="shared" si="4"/>
        <v>96.39384549631372</v>
      </c>
      <c r="K18" s="103">
        <v>33948</v>
      </c>
      <c r="L18" s="104">
        <f t="shared" si="5"/>
        <v>90.68276525269793</v>
      </c>
      <c r="M18" s="103">
        <v>0</v>
      </c>
      <c r="N18" s="104">
        <f t="shared" si="6"/>
        <v>0</v>
      </c>
      <c r="O18" s="103">
        <v>2138</v>
      </c>
      <c r="P18" s="103">
        <v>1751</v>
      </c>
      <c r="Q18" s="104">
        <f t="shared" si="7"/>
        <v>5.711080243615771</v>
      </c>
      <c r="R18" s="103">
        <v>185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53</v>
      </c>
      <c r="B19" s="102" t="s">
        <v>276</v>
      </c>
      <c r="C19" s="101" t="s">
        <v>277</v>
      </c>
      <c r="D19" s="103">
        <f t="shared" si="0"/>
        <v>22600</v>
      </c>
      <c r="E19" s="103">
        <f t="shared" si="1"/>
        <v>3439</v>
      </c>
      <c r="F19" s="104">
        <f t="shared" si="2"/>
        <v>15.216814159292035</v>
      </c>
      <c r="G19" s="103">
        <v>3439</v>
      </c>
      <c r="H19" s="103">
        <v>0</v>
      </c>
      <c r="I19" s="103">
        <f t="shared" si="3"/>
        <v>19161</v>
      </c>
      <c r="J19" s="104">
        <f t="shared" si="4"/>
        <v>84.78318584070796</v>
      </c>
      <c r="K19" s="103">
        <v>16739</v>
      </c>
      <c r="L19" s="104">
        <f t="shared" si="5"/>
        <v>74.06637168141593</v>
      </c>
      <c r="M19" s="103">
        <v>0</v>
      </c>
      <c r="N19" s="104">
        <f t="shared" si="6"/>
        <v>0</v>
      </c>
      <c r="O19" s="103">
        <v>2422</v>
      </c>
      <c r="P19" s="103">
        <v>1171</v>
      </c>
      <c r="Q19" s="104">
        <f t="shared" si="7"/>
        <v>10.716814159292037</v>
      </c>
      <c r="R19" s="103">
        <v>100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53</v>
      </c>
      <c r="B20" s="102" t="s">
        <v>278</v>
      </c>
      <c r="C20" s="101" t="s">
        <v>279</v>
      </c>
      <c r="D20" s="103">
        <f t="shared" si="0"/>
        <v>173800</v>
      </c>
      <c r="E20" s="103">
        <f t="shared" si="1"/>
        <v>1223</v>
      </c>
      <c r="F20" s="104">
        <f t="shared" si="2"/>
        <v>0.7036823935558113</v>
      </c>
      <c r="G20" s="103">
        <v>1223</v>
      </c>
      <c r="H20" s="103">
        <v>0</v>
      </c>
      <c r="I20" s="103">
        <f t="shared" si="3"/>
        <v>172577</v>
      </c>
      <c r="J20" s="104">
        <f t="shared" si="4"/>
        <v>99.29631760644419</v>
      </c>
      <c r="K20" s="103">
        <v>171554</v>
      </c>
      <c r="L20" s="104">
        <f t="shared" si="5"/>
        <v>98.70771001150747</v>
      </c>
      <c r="M20" s="103">
        <v>0</v>
      </c>
      <c r="N20" s="104">
        <f t="shared" si="6"/>
        <v>0</v>
      </c>
      <c r="O20" s="103">
        <v>1023</v>
      </c>
      <c r="P20" s="103">
        <v>1023</v>
      </c>
      <c r="Q20" s="104">
        <f t="shared" si="7"/>
        <v>0.5886075949367089</v>
      </c>
      <c r="R20" s="103">
        <v>478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53</v>
      </c>
      <c r="B21" s="102" t="s">
        <v>280</v>
      </c>
      <c r="C21" s="101" t="s">
        <v>281</v>
      </c>
      <c r="D21" s="103">
        <f t="shared" si="0"/>
        <v>36325</v>
      </c>
      <c r="E21" s="103">
        <f t="shared" si="1"/>
        <v>1095</v>
      </c>
      <c r="F21" s="104">
        <f t="shared" si="2"/>
        <v>3.0144528561596697</v>
      </c>
      <c r="G21" s="103">
        <v>1095</v>
      </c>
      <c r="H21" s="103">
        <v>0</v>
      </c>
      <c r="I21" s="103">
        <f t="shared" si="3"/>
        <v>35230</v>
      </c>
      <c r="J21" s="104">
        <f t="shared" si="4"/>
        <v>96.98554714384034</v>
      </c>
      <c r="K21" s="103">
        <v>31003</v>
      </c>
      <c r="L21" s="104">
        <f t="shared" si="5"/>
        <v>85.34893324156917</v>
      </c>
      <c r="M21" s="103">
        <v>0</v>
      </c>
      <c r="N21" s="104">
        <f t="shared" si="6"/>
        <v>0</v>
      </c>
      <c r="O21" s="103">
        <v>4227</v>
      </c>
      <c r="P21" s="103">
        <v>1332</v>
      </c>
      <c r="Q21" s="104">
        <f t="shared" si="7"/>
        <v>11.636613902271163</v>
      </c>
      <c r="R21" s="103">
        <v>349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53</v>
      </c>
      <c r="B22" s="102" t="s">
        <v>282</v>
      </c>
      <c r="C22" s="101" t="s">
        <v>283</v>
      </c>
      <c r="D22" s="103">
        <f t="shared" si="0"/>
        <v>23501</v>
      </c>
      <c r="E22" s="103">
        <f t="shared" si="1"/>
        <v>3223</v>
      </c>
      <c r="F22" s="104">
        <f t="shared" si="2"/>
        <v>13.714310029360451</v>
      </c>
      <c r="G22" s="103">
        <v>3223</v>
      </c>
      <c r="H22" s="103">
        <v>0</v>
      </c>
      <c r="I22" s="103">
        <f t="shared" si="3"/>
        <v>20278</v>
      </c>
      <c r="J22" s="104">
        <f t="shared" si="4"/>
        <v>86.28568997063954</v>
      </c>
      <c r="K22" s="103">
        <v>18600</v>
      </c>
      <c r="L22" s="104">
        <f t="shared" si="5"/>
        <v>79.14556827369049</v>
      </c>
      <c r="M22" s="103">
        <v>0</v>
      </c>
      <c r="N22" s="104">
        <f t="shared" si="6"/>
        <v>0</v>
      </c>
      <c r="O22" s="103">
        <v>1678</v>
      </c>
      <c r="P22" s="103">
        <v>1214</v>
      </c>
      <c r="Q22" s="104">
        <f t="shared" si="7"/>
        <v>7.140121696949066</v>
      </c>
      <c r="R22" s="103">
        <v>47</v>
      </c>
      <c r="S22" s="101" t="s">
        <v>255</v>
      </c>
      <c r="T22" s="101"/>
      <c r="U22" s="101"/>
      <c r="V22" s="101"/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53</v>
      </c>
      <c r="B23" s="102" t="s">
        <v>284</v>
      </c>
      <c r="C23" s="101" t="s">
        <v>285</v>
      </c>
      <c r="D23" s="103">
        <f t="shared" si="0"/>
        <v>14769</v>
      </c>
      <c r="E23" s="103">
        <f t="shared" si="1"/>
        <v>3390</v>
      </c>
      <c r="F23" s="104">
        <f t="shared" si="2"/>
        <v>22.953483648182</v>
      </c>
      <c r="G23" s="103">
        <v>3390</v>
      </c>
      <c r="H23" s="103">
        <v>0</v>
      </c>
      <c r="I23" s="103">
        <f t="shared" si="3"/>
        <v>11379</v>
      </c>
      <c r="J23" s="104">
        <f t="shared" si="4"/>
        <v>77.046516351818</v>
      </c>
      <c r="K23" s="103">
        <v>10850</v>
      </c>
      <c r="L23" s="104">
        <f t="shared" si="5"/>
        <v>73.46468955244092</v>
      </c>
      <c r="M23" s="103">
        <v>0</v>
      </c>
      <c r="N23" s="104">
        <f t="shared" si="6"/>
        <v>0</v>
      </c>
      <c r="O23" s="103">
        <v>529</v>
      </c>
      <c r="P23" s="103">
        <v>336</v>
      </c>
      <c r="Q23" s="104">
        <f t="shared" si="7"/>
        <v>3.5818267993770734</v>
      </c>
      <c r="R23" s="103">
        <v>31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53</v>
      </c>
      <c r="B24" s="102" t="s">
        <v>286</v>
      </c>
      <c r="C24" s="101" t="s">
        <v>287</v>
      </c>
      <c r="D24" s="103">
        <f t="shared" si="0"/>
        <v>119587</v>
      </c>
      <c r="E24" s="103">
        <f t="shared" si="1"/>
        <v>1127</v>
      </c>
      <c r="F24" s="104">
        <f t="shared" si="2"/>
        <v>0.9424101281911913</v>
      </c>
      <c r="G24" s="103">
        <v>1127</v>
      </c>
      <c r="H24" s="103">
        <v>0</v>
      </c>
      <c r="I24" s="103">
        <f t="shared" si="3"/>
        <v>118460</v>
      </c>
      <c r="J24" s="104">
        <f t="shared" si="4"/>
        <v>99.0575898718088</v>
      </c>
      <c r="K24" s="103">
        <v>116048</v>
      </c>
      <c r="L24" s="104">
        <f t="shared" si="5"/>
        <v>97.040648230995</v>
      </c>
      <c r="M24" s="103">
        <v>0</v>
      </c>
      <c r="N24" s="104">
        <f t="shared" si="6"/>
        <v>0</v>
      </c>
      <c r="O24" s="103">
        <v>2412</v>
      </c>
      <c r="P24" s="103">
        <v>1705</v>
      </c>
      <c r="Q24" s="104">
        <f t="shared" si="7"/>
        <v>2.016941640813801</v>
      </c>
      <c r="R24" s="103">
        <v>418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53</v>
      </c>
      <c r="B25" s="102" t="s">
        <v>288</v>
      </c>
      <c r="C25" s="101" t="s">
        <v>289</v>
      </c>
      <c r="D25" s="103">
        <f t="shared" si="0"/>
        <v>11123</v>
      </c>
      <c r="E25" s="103">
        <f t="shared" si="1"/>
        <v>2354</v>
      </c>
      <c r="F25" s="104">
        <f t="shared" si="2"/>
        <v>21.16335520992538</v>
      </c>
      <c r="G25" s="103">
        <v>2354</v>
      </c>
      <c r="H25" s="103">
        <v>0</v>
      </c>
      <c r="I25" s="103">
        <f t="shared" si="3"/>
        <v>8769</v>
      </c>
      <c r="J25" s="104">
        <f t="shared" si="4"/>
        <v>78.83664479007462</v>
      </c>
      <c r="K25" s="103">
        <v>8209</v>
      </c>
      <c r="L25" s="104">
        <f t="shared" si="5"/>
        <v>73.80203182594623</v>
      </c>
      <c r="M25" s="103">
        <v>0</v>
      </c>
      <c r="N25" s="104">
        <f t="shared" si="6"/>
        <v>0</v>
      </c>
      <c r="O25" s="103">
        <v>560</v>
      </c>
      <c r="P25" s="103">
        <v>321</v>
      </c>
      <c r="Q25" s="104">
        <f t="shared" si="7"/>
        <v>5.0346129641283826</v>
      </c>
      <c r="R25" s="103">
        <v>57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53</v>
      </c>
      <c r="B26" s="102" t="s">
        <v>290</v>
      </c>
      <c r="C26" s="101" t="s">
        <v>291</v>
      </c>
      <c r="D26" s="103">
        <f t="shared" si="0"/>
        <v>23384</v>
      </c>
      <c r="E26" s="103">
        <f t="shared" si="1"/>
        <v>2354</v>
      </c>
      <c r="F26" s="104">
        <f t="shared" si="2"/>
        <v>10.066712281902156</v>
      </c>
      <c r="G26" s="103">
        <v>2354</v>
      </c>
      <c r="H26" s="103">
        <v>0</v>
      </c>
      <c r="I26" s="103">
        <f t="shared" si="3"/>
        <v>21030</v>
      </c>
      <c r="J26" s="104">
        <f t="shared" si="4"/>
        <v>89.93328771809784</v>
      </c>
      <c r="K26" s="103">
        <v>20429</v>
      </c>
      <c r="L26" s="104">
        <f t="shared" si="5"/>
        <v>87.36315429353404</v>
      </c>
      <c r="M26" s="103">
        <v>0</v>
      </c>
      <c r="N26" s="104">
        <f t="shared" si="6"/>
        <v>0</v>
      </c>
      <c r="O26" s="103">
        <v>601</v>
      </c>
      <c r="P26" s="103">
        <v>423</v>
      </c>
      <c r="Q26" s="104">
        <f t="shared" si="7"/>
        <v>2.5701334245638043</v>
      </c>
      <c r="R26" s="103">
        <v>337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53</v>
      </c>
      <c r="B27" s="102" t="s">
        <v>292</v>
      </c>
      <c r="C27" s="101" t="s">
        <v>293</v>
      </c>
      <c r="D27" s="103">
        <f t="shared" si="0"/>
        <v>20004</v>
      </c>
      <c r="E27" s="103">
        <f t="shared" si="1"/>
        <v>1400</v>
      </c>
      <c r="F27" s="104">
        <f t="shared" si="2"/>
        <v>6.998600279944012</v>
      </c>
      <c r="G27" s="103">
        <v>1400</v>
      </c>
      <c r="H27" s="103">
        <v>0</v>
      </c>
      <c r="I27" s="103">
        <f t="shared" si="3"/>
        <v>18604</v>
      </c>
      <c r="J27" s="104">
        <f t="shared" si="4"/>
        <v>93.00139972005599</v>
      </c>
      <c r="K27" s="103">
        <v>15872</v>
      </c>
      <c r="L27" s="104">
        <f t="shared" si="5"/>
        <v>79.34413117376525</v>
      </c>
      <c r="M27" s="103">
        <v>0</v>
      </c>
      <c r="N27" s="104">
        <f t="shared" si="6"/>
        <v>0</v>
      </c>
      <c r="O27" s="103">
        <v>2732</v>
      </c>
      <c r="P27" s="103">
        <v>2710</v>
      </c>
      <c r="Q27" s="104">
        <f t="shared" si="7"/>
        <v>13.65726854629074</v>
      </c>
      <c r="R27" s="103">
        <v>59</v>
      </c>
      <c r="S27" s="101" t="s">
        <v>255</v>
      </c>
      <c r="T27" s="101"/>
      <c r="U27" s="101"/>
      <c r="V27" s="101"/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53</v>
      </c>
      <c r="B28" s="102" t="s">
        <v>294</v>
      </c>
      <c r="C28" s="101" t="s">
        <v>295</v>
      </c>
      <c r="D28" s="103">
        <f t="shared" si="0"/>
        <v>28760</v>
      </c>
      <c r="E28" s="103">
        <f t="shared" si="1"/>
        <v>1797</v>
      </c>
      <c r="F28" s="104">
        <f t="shared" si="2"/>
        <v>6.248261474269819</v>
      </c>
      <c r="G28" s="103">
        <v>1797</v>
      </c>
      <c r="H28" s="103">
        <v>0</v>
      </c>
      <c r="I28" s="103">
        <f t="shared" si="3"/>
        <v>26963</v>
      </c>
      <c r="J28" s="104">
        <f t="shared" si="4"/>
        <v>93.75173852573018</v>
      </c>
      <c r="K28" s="103">
        <v>24340</v>
      </c>
      <c r="L28" s="104">
        <f t="shared" si="5"/>
        <v>84.63143254520166</v>
      </c>
      <c r="M28" s="103">
        <v>0</v>
      </c>
      <c r="N28" s="104">
        <f t="shared" si="6"/>
        <v>0</v>
      </c>
      <c r="O28" s="103">
        <v>2623</v>
      </c>
      <c r="P28" s="103">
        <v>2623</v>
      </c>
      <c r="Q28" s="104">
        <f t="shared" si="7"/>
        <v>9.120305980528512</v>
      </c>
      <c r="R28" s="103">
        <v>130</v>
      </c>
      <c r="S28" s="101" t="s">
        <v>255</v>
      </c>
      <c r="T28" s="101"/>
      <c r="U28" s="101"/>
      <c r="V28" s="101"/>
      <c r="W28" s="101"/>
      <c r="X28" s="101"/>
      <c r="Y28" s="101" t="s">
        <v>255</v>
      </c>
      <c r="Z28" s="101"/>
    </row>
    <row r="29" spans="1:26" s="107" customFormat="1" ht="13.5" customHeight="1">
      <c r="A29" s="101" t="s">
        <v>53</v>
      </c>
      <c r="B29" s="102" t="s">
        <v>296</v>
      </c>
      <c r="C29" s="101" t="s">
        <v>297</v>
      </c>
      <c r="D29" s="103">
        <f t="shared" si="0"/>
        <v>9300</v>
      </c>
      <c r="E29" s="103">
        <f t="shared" si="1"/>
        <v>2428</v>
      </c>
      <c r="F29" s="104">
        <f t="shared" si="2"/>
        <v>26.10752688172043</v>
      </c>
      <c r="G29" s="103">
        <v>2428</v>
      </c>
      <c r="H29" s="103">
        <v>0</v>
      </c>
      <c r="I29" s="103">
        <f t="shared" si="3"/>
        <v>6872</v>
      </c>
      <c r="J29" s="104">
        <f t="shared" si="4"/>
        <v>73.89247311827957</v>
      </c>
      <c r="K29" s="103">
        <v>6684</v>
      </c>
      <c r="L29" s="104">
        <f t="shared" si="5"/>
        <v>71.87096774193549</v>
      </c>
      <c r="M29" s="103">
        <v>0</v>
      </c>
      <c r="N29" s="104">
        <f t="shared" si="6"/>
        <v>0</v>
      </c>
      <c r="O29" s="103">
        <v>188</v>
      </c>
      <c r="P29" s="103">
        <v>158</v>
      </c>
      <c r="Q29" s="104">
        <f t="shared" si="7"/>
        <v>2.021505376344086</v>
      </c>
      <c r="R29" s="103">
        <v>17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53</v>
      </c>
      <c r="B30" s="102" t="s">
        <v>298</v>
      </c>
      <c r="C30" s="101" t="s">
        <v>299</v>
      </c>
      <c r="D30" s="103">
        <f t="shared" si="0"/>
        <v>27290</v>
      </c>
      <c r="E30" s="103">
        <f t="shared" si="1"/>
        <v>7021</v>
      </c>
      <c r="F30" s="104">
        <f t="shared" si="2"/>
        <v>25.72737266397948</v>
      </c>
      <c r="G30" s="103">
        <v>7021</v>
      </c>
      <c r="H30" s="103">
        <v>0</v>
      </c>
      <c r="I30" s="103">
        <f t="shared" si="3"/>
        <v>20269</v>
      </c>
      <c r="J30" s="104">
        <f t="shared" si="4"/>
        <v>74.27262733602052</v>
      </c>
      <c r="K30" s="103">
        <v>18606</v>
      </c>
      <c r="L30" s="104">
        <f t="shared" si="5"/>
        <v>68.17882008061561</v>
      </c>
      <c r="M30" s="103">
        <v>0</v>
      </c>
      <c r="N30" s="104">
        <f t="shared" si="6"/>
        <v>0</v>
      </c>
      <c r="O30" s="103">
        <v>1663</v>
      </c>
      <c r="P30" s="103">
        <v>882</v>
      </c>
      <c r="Q30" s="104">
        <f t="shared" si="7"/>
        <v>6.0938072554049105</v>
      </c>
      <c r="R30" s="103">
        <v>279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53</v>
      </c>
      <c r="B31" s="102" t="s">
        <v>300</v>
      </c>
      <c r="C31" s="101" t="s">
        <v>301</v>
      </c>
      <c r="D31" s="103">
        <f t="shared" si="0"/>
        <v>95765</v>
      </c>
      <c r="E31" s="103">
        <f t="shared" si="1"/>
        <v>1695</v>
      </c>
      <c r="F31" s="104">
        <f t="shared" si="2"/>
        <v>1.7699577089750955</v>
      </c>
      <c r="G31" s="103">
        <v>1695</v>
      </c>
      <c r="H31" s="103">
        <v>0</v>
      </c>
      <c r="I31" s="103">
        <f t="shared" si="3"/>
        <v>94070</v>
      </c>
      <c r="J31" s="104">
        <f t="shared" si="4"/>
        <v>98.2300422910249</v>
      </c>
      <c r="K31" s="103">
        <v>93048</v>
      </c>
      <c r="L31" s="104">
        <f t="shared" si="5"/>
        <v>97.16284655145408</v>
      </c>
      <c r="M31" s="103">
        <v>0</v>
      </c>
      <c r="N31" s="104">
        <f t="shared" si="6"/>
        <v>0</v>
      </c>
      <c r="O31" s="103">
        <v>1022</v>
      </c>
      <c r="P31" s="103">
        <v>1055</v>
      </c>
      <c r="Q31" s="104">
        <f t="shared" si="7"/>
        <v>1.0671957395708245</v>
      </c>
      <c r="R31" s="103">
        <v>467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53</v>
      </c>
      <c r="B32" s="102" t="s">
        <v>302</v>
      </c>
      <c r="C32" s="101" t="s">
        <v>303</v>
      </c>
      <c r="D32" s="103">
        <f t="shared" si="0"/>
        <v>41630</v>
      </c>
      <c r="E32" s="103">
        <f t="shared" si="1"/>
        <v>4606</v>
      </c>
      <c r="F32" s="104">
        <f t="shared" si="2"/>
        <v>11.06413644006726</v>
      </c>
      <c r="G32" s="103">
        <v>4606</v>
      </c>
      <c r="H32" s="103">
        <v>0</v>
      </c>
      <c r="I32" s="103">
        <f t="shared" si="3"/>
        <v>37024</v>
      </c>
      <c r="J32" s="104">
        <f t="shared" si="4"/>
        <v>88.93586355993274</v>
      </c>
      <c r="K32" s="103">
        <v>36240</v>
      </c>
      <c r="L32" s="104">
        <f t="shared" si="5"/>
        <v>87.05260629353832</v>
      </c>
      <c r="M32" s="103">
        <v>0</v>
      </c>
      <c r="N32" s="104">
        <f t="shared" si="6"/>
        <v>0</v>
      </c>
      <c r="O32" s="103">
        <v>784</v>
      </c>
      <c r="P32" s="103">
        <v>615</v>
      </c>
      <c r="Q32" s="104">
        <f t="shared" si="7"/>
        <v>1.883257266394427</v>
      </c>
      <c r="R32" s="103">
        <v>93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53</v>
      </c>
      <c r="B33" s="102" t="s">
        <v>304</v>
      </c>
      <c r="C33" s="101" t="s">
        <v>305</v>
      </c>
      <c r="D33" s="103">
        <f t="shared" si="0"/>
        <v>17815</v>
      </c>
      <c r="E33" s="103">
        <f t="shared" si="1"/>
        <v>901</v>
      </c>
      <c r="F33" s="104">
        <f t="shared" si="2"/>
        <v>5.057535784451305</v>
      </c>
      <c r="G33" s="103">
        <v>901</v>
      </c>
      <c r="H33" s="103">
        <v>0</v>
      </c>
      <c r="I33" s="103">
        <f t="shared" si="3"/>
        <v>16914</v>
      </c>
      <c r="J33" s="104">
        <f t="shared" si="4"/>
        <v>94.9424642155487</v>
      </c>
      <c r="K33" s="103">
        <v>16314</v>
      </c>
      <c r="L33" s="104">
        <f t="shared" si="5"/>
        <v>91.57451585742352</v>
      </c>
      <c r="M33" s="103">
        <v>0</v>
      </c>
      <c r="N33" s="104">
        <f t="shared" si="6"/>
        <v>0</v>
      </c>
      <c r="O33" s="103">
        <v>600</v>
      </c>
      <c r="P33" s="103">
        <v>568</v>
      </c>
      <c r="Q33" s="104">
        <f t="shared" si="7"/>
        <v>3.367948358125175</v>
      </c>
      <c r="R33" s="103">
        <v>24</v>
      </c>
      <c r="S33" s="101" t="s">
        <v>255</v>
      </c>
      <c r="T33" s="101"/>
      <c r="U33" s="101"/>
      <c r="V33" s="101"/>
      <c r="W33" s="101"/>
      <c r="X33" s="101"/>
      <c r="Y33" s="101" t="s">
        <v>255</v>
      </c>
      <c r="Z33" s="101"/>
    </row>
    <row r="34" spans="1:26" s="107" customFormat="1" ht="13.5" customHeight="1">
      <c r="A34" s="101" t="s">
        <v>53</v>
      </c>
      <c r="B34" s="102" t="s">
        <v>306</v>
      </c>
      <c r="C34" s="101" t="s">
        <v>307</v>
      </c>
      <c r="D34" s="103">
        <f t="shared" si="0"/>
        <v>3708</v>
      </c>
      <c r="E34" s="103">
        <f t="shared" si="1"/>
        <v>259</v>
      </c>
      <c r="F34" s="104">
        <f t="shared" si="2"/>
        <v>6.9848975188781015</v>
      </c>
      <c r="G34" s="103">
        <v>259</v>
      </c>
      <c r="H34" s="103">
        <v>0</v>
      </c>
      <c r="I34" s="103">
        <f t="shared" si="3"/>
        <v>3449</v>
      </c>
      <c r="J34" s="104">
        <f t="shared" si="4"/>
        <v>93.0151024811219</v>
      </c>
      <c r="K34" s="103">
        <v>3430</v>
      </c>
      <c r="L34" s="104">
        <f t="shared" si="5"/>
        <v>92.50269687162891</v>
      </c>
      <c r="M34" s="103">
        <v>0</v>
      </c>
      <c r="N34" s="104">
        <f t="shared" si="6"/>
        <v>0</v>
      </c>
      <c r="O34" s="103">
        <v>19</v>
      </c>
      <c r="P34" s="103">
        <v>0</v>
      </c>
      <c r="Q34" s="104">
        <f t="shared" si="7"/>
        <v>0.5124056094929882</v>
      </c>
      <c r="R34" s="103">
        <v>4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53</v>
      </c>
      <c r="B35" s="102" t="s">
        <v>308</v>
      </c>
      <c r="C35" s="101" t="s">
        <v>309</v>
      </c>
      <c r="D35" s="103">
        <f t="shared" si="0"/>
        <v>21996</v>
      </c>
      <c r="E35" s="103">
        <f t="shared" si="1"/>
        <v>2910</v>
      </c>
      <c r="F35" s="104">
        <f t="shared" si="2"/>
        <v>13.229678123295145</v>
      </c>
      <c r="G35" s="103">
        <v>2910</v>
      </c>
      <c r="H35" s="103">
        <v>0</v>
      </c>
      <c r="I35" s="103">
        <f t="shared" si="3"/>
        <v>19086</v>
      </c>
      <c r="J35" s="104">
        <f t="shared" si="4"/>
        <v>86.77032187670486</v>
      </c>
      <c r="K35" s="103">
        <v>14941</v>
      </c>
      <c r="L35" s="104">
        <f t="shared" si="5"/>
        <v>67.92598654300782</v>
      </c>
      <c r="M35" s="103">
        <v>0</v>
      </c>
      <c r="N35" s="104">
        <f t="shared" si="6"/>
        <v>0</v>
      </c>
      <c r="O35" s="103">
        <v>4145</v>
      </c>
      <c r="P35" s="103">
        <v>2222</v>
      </c>
      <c r="Q35" s="104">
        <f t="shared" si="7"/>
        <v>18.844335333697035</v>
      </c>
      <c r="R35" s="103">
        <v>59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53</v>
      </c>
      <c r="B36" s="102" t="s">
        <v>310</v>
      </c>
      <c r="C36" s="101" t="s">
        <v>311</v>
      </c>
      <c r="D36" s="103">
        <f t="shared" si="0"/>
        <v>22661</v>
      </c>
      <c r="E36" s="103">
        <f t="shared" si="1"/>
        <v>3403</v>
      </c>
      <c r="F36" s="104">
        <f t="shared" si="2"/>
        <v>15.016989541503023</v>
      </c>
      <c r="G36" s="103">
        <v>3403</v>
      </c>
      <c r="H36" s="103">
        <v>0</v>
      </c>
      <c r="I36" s="103">
        <f t="shared" si="3"/>
        <v>19258</v>
      </c>
      <c r="J36" s="104">
        <f t="shared" si="4"/>
        <v>84.98301045849698</v>
      </c>
      <c r="K36" s="103">
        <v>16685</v>
      </c>
      <c r="L36" s="104">
        <f t="shared" si="5"/>
        <v>73.6287012929703</v>
      </c>
      <c r="M36" s="103">
        <v>0</v>
      </c>
      <c r="N36" s="104">
        <f t="shared" si="6"/>
        <v>0</v>
      </c>
      <c r="O36" s="103">
        <v>2573</v>
      </c>
      <c r="P36" s="103">
        <v>1960</v>
      </c>
      <c r="Q36" s="104">
        <f t="shared" si="7"/>
        <v>11.354309165526676</v>
      </c>
      <c r="R36" s="103">
        <v>156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53</v>
      </c>
      <c r="B37" s="102" t="s">
        <v>312</v>
      </c>
      <c r="C37" s="101" t="s">
        <v>313</v>
      </c>
      <c r="D37" s="103">
        <f t="shared" si="0"/>
        <v>50182</v>
      </c>
      <c r="E37" s="103">
        <f t="shared" si="1"/>
        <v>4918</v>
      </c>
      <c r="F37" s="104">
        <f t="shared" si="2"/>
        <v>9.800326810410107</v>
      </c>
      <c r="G37" s="103">
        <v>4918</v>
      </c>
      <c r="H37" s="103">
        <v>0</v>
      </c>
      <c r="I37" s="103">
        <f t="shared" si="3"/>
        <v>45264</v>
      </c>
      <c r="J37" s="104">
        <f t="shared" si="4"/>
        <v>90.19967318958989</v>
      </c>
      <c r="K37" s="103">
        <v>42513</v>
      </c>
      <c r="L37" s="104">
        <f t="shared" si="5"/>
        <v>84.71762783468176</v>
      </c>
      <c r="M37" s="103">
        <v>0</v>
      </c>
      <c r="N37" s="104">
        <f t="shared" si="6"/>
        <v>0</v>
      </c>
      <c r="O37" s="103">
        <v>2751</v>
      </c>
      <c r="P37" s="103">
        <v>659</v>
      </c>
      <c r="Q37" s="104">
        <f t="shared" si="7"/>
        <v>5.482045354908134</v>
      </c>
      <c r="R37" s="103">
        <v>119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53</v>
      </c>
      <c r="B38" s="102" t="s">
        <v>314</v>
      </c>
      <c r="C38" s="101" t="s">
        <v>315</v>
      </c>
      <c r="D38" s="103">
        <f t="shared" si="0"/>
        <v>68934</v>
      </c>
      <c r="E38" s="103">
        <f t="shared" si="1"/>
        <v>963</v>
      </c>
      <c r="F38" s="104">
        <f t="shared" si="2"/>
        <v>1.3969884237096353</v>
      </c>
      <c r="G38" s="103">
        <v>963</v>
      </c>
      <c r="H38" s="103">
        <v>0</v>
      </c>
      <c r="I38" s="103">
        <f t="shared" si="3"/>
        <v>67971</v>
      </c>
      <c r="J38" s="104">
        <f t="shared" si="4"/>
        <v>98.60301157629037</v>
      </c>
      <c r="K38" s="103">
        <v>66976</v>
      </c>
      <c r="L38" s="104">
        <f t="shared" si="5"/>
        <v>97.1596019380857</v>
      </c>
      <c r="M38" s="103">
        <v>0</v>
      </c>
      <c r="N38" s="104">
        <f t="shared" si="6"/>
        <v>0</v>
      </c>
      <c r="O38" s="103">
        <v>995</v>
      </c>
      <c r="P38" s="103">
        <v>852</v>
      </c>
      <c r="Q38" s="104">
        <f t="shared" si="7"/>
        <v>1.4434096382046595</v>
      </c>
      <c r="R38" s="103">
        <v>243</v>
      </c>
      <c r="S38" s="101" t="s">
        <v>255</v>
      </c>
      <c r="T38" s="101"/>
      <c r="U38" s="101"/>
      <c r="V38" s="101"/>
      <c r="W38" s="101"/>
      <c r="X38" s="101"/>
      <c r="Y38" s="101" t="s">
        <v>255</v>
      </c>
      <c r="Z38" s="101"/>
    </row>
    <row r="39" spans="1:26" s="107" customFormat="1" ht="13.5" customHeight="1">
      <c r="A39" s="101" t="s">
        <v>53</v>
      </c>
      <c r="B39" s="102" t="s">
        <v>316</v>
      </c>
      <c r="C39" s="101" t="s">
        <v>317</v>
      </c>
      <c r="D39" s="103">
        <f aca="true" t="shared" si="9" ref="D39:D70">+SUM(E39,+I39)</f>
        <v>35330</v>
      </c>
      <c r="E39" s="103">
        <f aca="true" t="shared" si="10" ref="E39:E70">+SUM(G39,+H39)</f>
        <v>6109</v>
      </c>
      <c r="F39" s="104">
        <f aca="true" t="shared" si="11" ref="F39:F70">IF(D39&gt;0,E39/D39*100,"-")</f>
        <v>17.291253891876593</v>
      </c>
      <c r="G39" s="103">
        <v>6109</v>
      </c>
      <c r="H39" s="103">
        <v>0</v>
      </c>
      <c r="I39" s="103">
        <f aca="true" t="shared" si="12" ref="I39:I70">+SUM(K39,+M39,+O39)</f>
        <v>29221</v>
      </c>
      <c r="J39" s="104">
        <f aca="true" t="shared" si="13" ref="J39:J70">IF(D39&gt;0,I39/D39*100,"-")</f>
        <v>82.7087461081234</v>
      </c>
      <c r="K39" s="103">
        <v>27210</v>
      </c>
      <c r="L39" s="104">
        <f aca="true" t="shared" si="14" ref="L39:L70">IF(D39&gt;0,K39/D39*100,"-")</f>
        <v>77.01669968864987</v>
      </c>
      <c r="M39" s="103">
        <v>0</v>
      </c>
      <c r="N39" s="104">
        <f aca="true" t="shared" si="15" ref="N39:N70">IF(D39&gt;0,M39/D39*100,"-")</f>
        <v>0</v>
      </c>
      <c r="O39" s="103">
        <v>2011</v>
      </c>
      <c r="P39" s="103">
        <v>1495</v>
      </c>
      <c r="Q39" s="104">
        <f aca="true" t="shared" si="16" ref="Q39:Q70">IF(D39&gt;0,O39/D39*100,"-")</f>
        <v>5.692046419473535</v>
      </c>
      <c r="R39" s="103">
        <v>110</v>
      </c>
      <c r="S39" s="101" t="s">
        <v>255</v>
      </c>
      <c r="T39" s="101"/>
      <c r="U39" s="101"/>
      <c r="V39" s="101"/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53</v>
      </c>
      <c r="B40" s="102" t="s">
        <v>318</v>
      </c>
      <c r="C40" s="101" t="s">
        <v>319</v>
      </c>
      <c r="D40" s="103">
        <f t="shared" si="9"/>
        <v>59412</v>
      </c>
      <c r="E40" s="103">
        <f t="shared" si="10"/>
        <v>1539</v>
      </c>
      <c r="F40" s="104">
        <f t="shared" si="11"/>
        <v>2.5903857806503736</v>
      </c>
      <c r="G40" s="103">
        <v>1539</v>
      </c>
      <c r="H40" s="103">
        <v>0</v>
      </c>
      <c r="I40" s="103">
        <f t="shared" si="12"/>
        <v>57873</v>
      </c>
      <c r="J40" s="104">
        <f t="shared" si="13"/>
        <v>97.40961421934962</v>
      </c>
      <c r="K40" s="103">
        <v>57416</v>
      </c>
      <c r="L40" s="104">
        <f t="shared" si="14"/>
        <v>96.64040934491348</v>
      </c>
      <c r="M40" s="103">
        <v>0</v>
      </c>
      <c r="N40" s="104">
        <f t="shared" si="15"/>
        <v>0</v>
      </c>
      <c r="O40" s="103">
        <v>457</v>
      </c>
      <c r="P40" s="103">
        <v>363</v>
      </c>
      <c r="Q40" s="104">
        <f t="shared" si="16"/>
        <v>0.7692048744361408</v>
      </c>
      <c r="R40" s="103">
        <v>149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53</v>
      </c>
      <c r="B41" s="102" t="s">
        <v>320</v>
      </c>
      <c r="C41" s="101" t="s">
        <v>321</v>
      </c>
      <c r="D41" s="103">
        <f t="shared" si="9"/>
        <v>59141</v>
      </c>
      <c r="E41" s="103">
        <f t="shared" si="10"/>
        <v>3853</v>
      </c>
      <c r="F41" s="104">
        <f t="shared" si="11"/>
        <v>6.514938874892207</v>
      </c>
      <c r="G41" s="103">
        <v>3853</v>
      </c>
      <c r="H41" s="103">
        <v>0</v>
      </c>
      <c r="I41" s="103">
        <f t="shared" si="12"/>
        <v>55288</v>
      </c>
      <c r="J41" s="104">
        <f t="shared" si="13"/>
        <v>93.48506112510779</v>
      </c>
      <c r="K41" s="103">
        <v>53702</v>
      </c>
      <c r="L41" s="104">
        <f t="shared" si="14"/>
        <v>90.80333440422042</v>
      </c>
      <c r="M41" s="103">
        <v>0</v>
      </c>
      <c r="N41" s="104">
        <f t="shared" si="15"/>
        <v>0</v>
      </c>
      <c r="O41" s="103">
        <v>1586</v>
      </c>
      <c r="P41" s="103">
        <v>1469</v>
      </c>
      <c r="Q41" s="104">
        <f t="shared" si="16"/>
        <v>2.681726720887371</v>
      </c>
      <c r="R41" s="103">
        <v>225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53</v>
      </c>
      <c r="B42" s="102" t="s">
        <v>322</v>
      </c>
      <c r="C42" s="101" t="s">
        <v>323</v>
      </c>
      <c r="D42" s="103">
        <f t="shared" si="9"/>
        <v>47369</v>
      </c>
      <c r="E42" s="103">
        <f t="shared" si="10"/>
        <v>3734</v>
      </c>
      <c r="F42" s="104">
        <f t="shared" si="11"/>
        <v>7.882792543646689</v>
      </c>
      <c r="G42" s="103">
        <v>3734</v>
      </c>
      <c r="H42" s="103">
        <v>0</v>
      </c>
      <c r="I42" s="103">
        <f t="shared" si="12"/>
        <v>43635</v>
      </c>
      <c r="J42" s="104">
        <f t="shared" si="13"/>
        <v>92.11720745635331</v>
      </c>
      <c r="K42" s="103">
        <v>41866</v>
      </c>
      <c r="L42" s="104">
        <f t="shared" si="14"/>
        <v>88.38269754480778</v>
      </c>
      <c r="M42" s="103">
        <v>0</v>
      </c>
      <c r="N42" s="104">
        <f t="shared" si="15"/>
        <v>0</v>
      </c>
      <c r="O42" s="103">
        <v>1769</v>
      </c>
      <c r="P42" s="103">
        <v>1609</v>
      </c>
      <c r="Q42" s="104">
        <f t="shared" si="16"/>
        <v>3.734509911545526</v>
      </c>
      <c r="R42" s="103">
        <v>122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53</v>
      </c>
      <c r="B43" s="102" t="s">
        <v>324</v>
      </c>
      <c r="C43" s="101" t="s">
        <v>325</v>
      </c>
      <c r="D43" s="103">
        <f t="shared" si="9"/>
        <v>17014</v>
      </c>
      <c r="E43" s="103">
        <f t="shared" si="10"/>
        <v>1875</v>
      </c>
      <c r="F43" s="104">
        <f t="shared" si="11"/>
        <v>11.020336193722818</v>
      </c>
      <c r="G43" s="103">
        <v>1875</v>
      </c>
      <c r="H43" s="103">
        <v>0</v>
      </c>
      <c r="I43" s="103">
        <f t="shared" si="12"/>
        <v>15139</v>
      </c>
      <c r="J43" s="104">
        <f t="shared" si="13"/>
        <v>88.97966380627719</v>
      </c>
      <c r="K43" s="103">
        <v>14302</v>
      </c>
      <c r="L43" s="104">
        <f t="shared" si="14"/>
        <v>84.06018572939932</v>
      </c>
      <c r="M43" s="103">
        <v>0</v>
      </c>
      <c r="N43" s="104">
        <f t="shared" si="15"/>
        <v>0</v>
      </c>
      <c r="O43" s="103">
        <v>837</v>
      </c>
      <c r="P43" s="103">
        <v>518</v>
      </c>
      <c r="Q43" s="104">
        <f t="shared" si="16"/>
        <v>4.919478076877866</v>
      </c>
      <c r="R43" s="103">
        <v>44</v>
      </c>
      <c r="S43" s="101" t="s">
        <v>255</v>
      </c>
      <c r="T43" s="101"/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53</v>
      </c>
      <c r="B44" s="102" t="s">
        <v>326</v>
      </c>
      <c r="C44" s="101" t="s">
        <v>327</v>
      </c>
      <c r="D44" s="103">
        <f t="shared" si="9"/>
        <v>3293</v>
      </c>
      <c r="E44" s="103">
        <f t="shared" si="10"/>
        <v>153</v>
      </c>
      <c r="F44" s="104">
        <f t="shared" si="11"/>
        <v>4.646219252960826</v>
      </c>
      <c r="G44" s="103">
        <v>153</v>
      </c>
      <c r="H44" s="103">
        <v>0</v>
      </c>
      <c r="I44" s="103">
        <f t="shared" si="12"/>
        <v>3140</v>
      </c>
      <c r="J44" s="104">
        <f t="shared" si="13"/>
        <v>95.35378074703917</v>
      </c>
      <c r="K44" s="103">
        <v>1520</v>
      </c>
      <c r="L44" s="104">
        <f t="shared" si="14"/>
        <v>46.15851806863043</v>
      </c>
      <c r="M44" s="103">
        <v>0</v>
      </c>
      <c r="N44" s="104">
        <f t="shared" si="15"/>
        <v>0</v>
      </c>
      <c r="O44" s="103">
        <v>1620</v>
      </c>
      <c r="P44" s="103">
        <v>1220</v>
      </c>
      <c r="Q44" s="104">
        <f t="shared" si="16"/>
        <v>49.195262678408746</v>
      </c>
      <c r="R44" s="103">
        <v>3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53</v>
      </c>
      <c r="B45" s="102" t="s">
        <v>328</v>
      </c>
      <c r="C45" s="101" t="s">
        <v>329</v>
      </c>
      <c r="D45" s="103">
        <f t="shared" si="9"/>
        <v>8060</v>
      </c>
      <c r="E45" s="103">
        <f t="shared" si="10"/>
        <v>6668</v>
      </c>
      <c r="F45" s="104">
        <f t="shared" si="11"/>
        <v>82.72952853598015</v>
      </c>
      <c r="G45" s="103">
        <v>6668</v>
      </c>
      <c r="H45" s="103">
        <v>0</v>
      </c>
      <c r="I45" s="103">
        <f t="shared" si="12"/>
        <v>1392</v>
      </c>
      <c r="J45" s="104">
        <f t="shared" si="13"/>
        <v>17.270471464019852</v>
      </c>
      <c r="K45" s="103">
        <v>0</v>
      </c>
      <c r="L45" s="104">
        <f t="shared" si="14"/>
        <v>0</v>
      </c>
      <c r="M45" s="103">
        <v>0</v>
      </c>
      <c r="N45" s="104">
        <f t="shared" si="15"/>
        <v>0</v>
      </c>
      <c r="O45" s="103">
        <v>1392</v>
      </c>
      <c r="P45" s="103">
        <v>1333</v>
      </c>
      <c r="Q45" s="104">
        <f t="shared" si="16"/>
        <v>17.270471464019852</v>
      </c>
      <c r="R45" s="103">
        <v>30</v>
      </c>
      <c r="S45" s="101" t="s">
        <v>255</v>
      </c>
      <c r="T45" s="101"/>
      <c r="U45" s="101"/>
      <c r="V45" s="101"/>
      <c r="W45" s="101" t="s">
        <v>255</v>
      </c>
      <c r="X45" s="101"/>
      <c r="Y45" s="101"/>
      <c r="Z45" s="101"/>
    </row>
    <row r="46" spans="1:26" s="107" customFormat="1" ht="13.5" customHeight="1">
      <c r="A46" s="101" t="s">
        <v>53</v>
      </c>
      <c r="B46" s="102" t="s">
        <v>330</v>
      </c>
      <c r="C46" s="101" t="s">
        <v>331</v>
      </c>
      <c r="D46" s="103">
        <f t="shared" si="9"/>
        <v>4561</v>
      </c>
      <c r="E46" s="103">
        <f t="shared" si="10"/>
        <v>3584</v>
      </c>
      <c r="F46" s="104">
        <f t="shared" si="11"/>
        <v>78.5792589344442</v>
      </c>
      <c r="G46" s="103">
        <v>3584</v>
      </c>
      <c r="H46" s="103">
        <v>0</v>
      </c>
      <c r="I46" s="103">
        <f t="shared" si="12"/>
        <v>977</v>
      </c>
      <c r="J46" s="104">
        <f t="shared" si="13"/>
        <v>21.4207410655558</v>
      </c>
      <c r="K46" s="103">
        <v>0</v>
      </c>
      <c r="L46" s="104">
        <f t="shared" si="14"/>
        <v>0</v>
      </c>
      <c r="M46" s="103">
        <v>0</v>
      </c>
      <c r="N46" s="104">
        <f t="shared" si="15"/>
        <v>0</v>
      </c>
      <c r="O46" s="103">
        <v>977</v>
      </c>
      <c r="P46" s="103">
        <v>857</v>
      </c>
      <c r="Q46" s="104">
        <f t="shared" si="16"/>
        <v>21.4207410655558</v>
      </c>
      <c r="R46" s="103">
        <v>31</v>
      </c>
      <c r="S46" s="101" t="s">
        <v>255</v>
      </c>
      <c r="T46" s="101"/>
      <c r="U46" s="101"/>
      <c r="V46" s="101"/>
      <c r="W46" s="101" t="s">
        <v>255</v>
      </c>
      <c r="X46" s="101"/>
      <c r="Y46" s="101"/>
      <c r="Z46" s="101"/>
    </row>
    <row r="47" spans="1:26" s="107" customFormat="1" ht="13.5" customHeight="1">
      <c r="A47" s="101" t="s">
        <v>53</v>
      </c>
      <c r="B47" s="102" t="s">
        <v>332</v>
      </c>
      <c r="C47" s="101" t="s">
        <v>333</v>
      </c>
      <c r="D47" s="103">
        <f t="shared" si="9"/>
        <v>4640</v>
      </c>
      <c r="E47" s="103">
        <f t="shared" si="10"/>
        <v>1525</v>
      </c>
      <c r="F47" s="104">
        <f t="shared" si="11"/>
        <v>32.866379310344826</v>
      </c>
      <c r="G47" s="103">
        <v>1525</v>
      </c>
      <c r="H47" s="103">
        <v>0</v>
      </c>
      <c r="I47" s="103">
        <f t="shared" si="12"/>
        <v>3115</v>
      </c>
      <c r="J47" s="104">
        <f t="shared" si="13"/>
        <v>67.13362068965517</v>
      </c>
      <c r="K47" s="103">
        <v>2424</v>
      </c>
      <c r="L47" s="104">
        <f t="shared" si="14"/>
        <v>52.241379310344826</v>
      </c>
      <c r="M47" s="103">
        <v>0</v>
      </c>
      <c r="N47" s="104">
        <f t="shared" si="15"/>
        <v>0</v>
      </c>
      <c r="O47" s="103">
        <v>691</v>
      </c>
      <c r="P47" s="103">
        <v>631</v>
      </c>
      <c r="Q47" s="104">
        <f t="shared" si="16"/>
        <v>14.892241379310345</v>
      </c>
      <c r="R47" s="103">
        <v>4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53</v>
      </c>
      <c r="B48" s="102" t="s">
        <v>334</v>
      </c>
      <c r="C48" s="101" t="s">
        <v>335</v>
      </c>
      <c r="D48" s="103">
        <f t="shared" si="9"/>
        <v>4572</v>
      </c>
      <c r="E48" s="103">
        <f t="shared" si="10"/>
        <v>2763</v>
      </c>
      <c r="F48" s="104">
        <f t="shared" si="11"/>
        <v>60.43307086614173</v>
      </c>
      <c r="G48" s="103">
        <v>2763</v>
      </c>
      <c r="H48" s="103">
        <v>0</v>
      </c>
      <c r="I48" s="103">
        <f t="shared" si="12"/>
        <v>1809</v>
      </c>
      <c r="J48" s="104">
        <f t="shared" si="13"/>
        <v>39.56692913385827</v>
      </c>
      <c r="K48" s="103">
        <v>1528</v>
      </c>
      <c r="L48" s="104">
        <f t="shared" si="14"/>
        <v>33.420822397200354</v>
      </c>
      <c r="M48" s="103">
        <v>0</v>
      </c>
      <c r="N48" s="104">
        <f t="shared" si="15"/>
        <v>0</v>
      </c>
      <c r="O48" s="103">
        <v>281</v>
      </c>
      <c r="P48" s="103">
        <v>224</v>
      </c>
      <c r="Q48" s="104">
        <f t="shared" si="16"/>
        <v>6.146106736657917</v>
      </c>
      <c r="R48" s="103">
        <v>21</v>
      </c>
      <c r="S48" s="101" t="s">
        <v>255</v>
      </c>
      <c r="T48" s="101"/>
      <c r="U48" s="101"/>
      <c r="V48" s="101"/>
      <c r="W48" s="101" t="s">
        <v>255</v>
      </c>
      <c r="X48" s="101"/>
      <c r="Y48" s="101"/>
      <c r="Z48" s="101"/>
    </row>
    <row r="49" spans="1:26" s="107" customFormat="1" ht="13.5" customHeight="1">
      <c r="A49" s="101" t="s">
        <v>53</v>
      </c>
      <c r="B49" s="102" t="s">
        <v>336</v>
      </c>
      <c r="C49" s="101" t="s">
        <v>337</v>
      </c>
      <c r="D49" s="103">
        <f t="shared" si="9"/>
        <v>28610</v>
      </c>
      <c r="E49" s="103">
        <f t="shared" si="10"/>
        <v>7862</v>
      </c>
      <c r="F49" s="104">
        <f t="shared" si="11"/>
        <v>27.479902132121637</v>
      </c>
      <c r="G49" s="103">
        <v>7862</v>
      </c>
      <c r="H49" s="103">
        <v>0</v>
      </c>
      <c r="I49" s="103">
        <f t="shared" si="12"/>
        <v>20748</v>
      </c>
      <c r="J49" s="104">
        <f t="shared" si="13"/>
        <v>72.52009786787836</v>
      </c>
      <c r="K49" s="103">
        <v>20159</v>
      </c>
      <c r="L49" s="104">
        <f t="shared" si="14"/>
        <v>70.46137714085984</v>
      </c>
      <c r="M49" s="103">
        <v>0</v>
      </c>
      <c r="N49" s="104">
        <f t="shared" si="15"/>
        <v>0</v>
      </c>
      <c r="O49" s="103">
        <v>589</v>
      </c>
      <c r="P49" s="103">
        <v>557</v>
      </c>
      <c r="Q49" s="104">
        <f t="shared" si="16"/>
        <v>2.058720727018525</v>
      </c>
      <c r="R49" s="103">
        <v>31</v>
      </c>
      <c r="S49" s="101" t="s">
        <v>255</v>
      </c>
      <c r="T49" s="101"/>
      <c r="U49" s="101"/>
      <c r="V49" s="101"/>
      <c r="W49" s="101" t="s">
        <v>255</v>
      </c>
      <c r="X49" s="101"/>
      <c r="Y49" s="101"/>
      <c r="Z49" s="101"/>
    </row>
    <row r="50" spans="1:26" s="107" customFormat="1" ht="13.5" customHeight="1">
      <c r="A50" s="101" t="s">
        <v>53</v>
      </c>
      <c r="B50" s="102" t="s">
        <v>338</v>
      </c>
      <c r="C50" s="101" t="s">
        <v>339</v>
      </c>
      <c r="D50" s="103">
        <f t="shared" si="9"/>
        <v>4142</v>
      </c>
      <c r="E50" s="103">
        <f t="shared" si="10"/>
        <v>3576</v>
      </c>
      <c r="F50" s="104">
        <f t="shared" si="11"/>
        <v>86.33510381458233</v>
      </c>
      <c r="G50" s="103">
        <v>3576</v>
      </c>
      <c r="H50" s="103">
        <v>0</v>
      </c>
      <c r="I50" s="103">
        <f t="shared" si="12"/>
        <v>566</v>
      </c>
      <c r="J50" s="104">
        <f t="shared" si="13"/>
        <v>13.664896185417671</v>
      </c>
      <c r="K50" s="103">
        <v>0</v>
      </c>
      <c r="L50" s="104">
        <f t="shared" si="14"/>
        <v>0</v>
      </c>
      <c r="M50" s="103">
        <v>0</v>
      </c>
      <c r="N50" s="104">
        <f t="shared" si="15"/>
        <v>0</v>
      </c>
      <c r="O50" s="103">
        <v>566</v>
      </c>
      <c r="P50" s="103">
        <v>467</v>
      </c>
      <c r="Q50" s="104">
        <f t="shared" si="16"/>
        <v>13.664896185417671</v>
      </c>
      <c r="R50" s="103">
        <v>67</v>
      </c>
      <c r="S50" s="101"/>
      <c r="T50" s="101"/>
      <c r="U50" s="101"/>
      <c r="V50" s="101" t="s">
        <v>255</v>
      </c>
      <c r="W50" s="101"/>
      <c r="X50" s="101"/>
      <c r="Y50" s="101"/>
      <c r="Z50" s="101" t="s">
        <v>255</v>
      </c>
    </row>
    <row r="51" spans="1:26" s="107" customFormat="1" ht="13.5" customHeight="1">
      <c r="A51" s="101" t="s">
        <v>53</v>
      </c>
      <c r="B51" s="102" t="s">
        <v>340</v>
      </c>
      <c r="C51" s="101" t="s">
        <v>341</v>
      </c>
      <c r="D51" s="103">
        <f t="shared" si="9"/>
        <v>16688</v>
      </c>
      <c r="E51" s="103">
        <f t="shared" si="10"/>
        <v>9319</v>
      </c>
      <c r="F51" s="104">
        <f t="shared" si="11"/>
        <v>55.84252157238735</v>
      </c>
      <c r="G51" s="103">
        <v>9319</v>
      </c>
      <c r="H51" s="103">
        <v>0</v>
      </c>
      <c r="I51" s="103">
        <f t="shared" si="12"/>
        <v>7369</v>
      </c>
      <c r="J51" s="104">
        <f t="shared" si="13"/>
        <v>44.15747842761266</v>
      </c>
      <c r="K51" s="103">
        <v>6630</v>
      </c>
      <c r="L51" s="104">
        <f t="shared" si="14"/>
        <v>39.72914669223394</v>
      </c>
      <c r="M51" s="103">
        <v>0</v>
      </c>
      <c r="N51" s="104">
        <f t="shared" si="15"/>
        <v>0</v>
      </c>
      <c r="O51" s="103">
        <v>739</v>
      </c>
      <c r="P51" s="103">
        <v>580</v>
      </c>
      <c r="Q51" s="104">
        <f t="shared" si="16"/>
        <v>4.428331735378715</v>
      </c>
      <c r="R51" s="103">
        <v>210</v>
      </c>
      <c r="S51" s="101" t="s">
        <v>255</v>
      </c>
      <c r="T51" s="101"/>
      <c r="U51" s="101"/>
      <c r="V51" s="101"/>
      <c r="W51" s="101" t="s">
        <v>255</v>
      </c>
      <c r="X51" s="101"/>
      <c r="Y51" s="101"/>
      <c r="Z51" s="101"/>
    </row>
    <row r="52" spans="1:26" s="107" customFormat="1" ht="13.5" customHeight="1">
      <c r="A52" s="101" t="s">
        <v>53</v>
      </c>
      <c r="B52" s="102" t="s">
        <v>342</v>
      </c>
      <c r="C52" s="101" t="s">
        <v>343</v>
      </c>
      <c r="D52" s="103">
        <f t="shared" si="9"/>
        <v>17560</v>
      </c>
      <c r="E52" s="103">
        <f t="shared" si="10"/>
        <v>4268</v>
      </c>
      <c r="F52" s="104">
        <f t="shared" si="11"/>
        <v>24.30523917995444</v>
      </c>
      <c r="G52" s="103">
        <v>4268</v>
      </c>
      <c r="H52" s="103">
        <v>0</v>
      </c>
      <c r="I52" s="103">
        <f t="shared" si="12"/>
        <v>13292</v>
      </c>
      <c r="J52" s="104">
        <f t="shared" si="13"/>
        <v>75.69476082004556</v>
      </c>
      <c r="K52" s="103">
        <v>11790</v>
      </c>
      <c r="L52" s="104">
        <f t="shared" si="14"/>
        <v>67.14123006833714</v>
      </c>
      <c r="M52" s="103">
        <v>0</v>
      </c>
      <c r="N52" s="104">
        <f t="shared" si="15"/>
        <v>0</v>
      </c>
      <c r="O52" s="103">
        <v>1502</v>
      </c>
      <c r="P52" s="103">
        <v>1352</v>
      </c>
      <c r="Q52" s="104">
        <f t="shared" si="16"/>
        <v>8.55353075170843</v>
      </c>
      <c r="R52" s="103">
        <v>94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 t="s">
        <v>53</v>
      </c>
      <c r="B53" s="102" t="s">
        <v>344</v>
      </c>
      <c r="C53" s="101" t="s">
        <v>345</v>
      </c>
      <c r="D53" s="103">
        <f t="shared" si="9"/>
        <v>5972</v>
      </c>
      <c r="E53" s="103">
        <f t="shared" si="10"/>
        <v>2858</v>
      </c>
      <c r="F53" s="104">
        <f t="shared" si="11"/>
        <v>47.856664434025454</v>
      </c>
      <c r="G53" s="103">
        <v>2829</v>
      </c>
      <c r="H53" s="103">
        <v>29</v>
      </c>
      <c r="I53" s="103">
        <f t="shared" si="12"/>
        <v>3114</v>
      </c>
      <c r="J53" s="104">
        <f t="shared" si="13"/>
        <v>52.143335565974546</v>
      </c>
      <c r="K53" s="103">
        <v>2894</v>
      </c>
      <c r="L53" s="104">
        <f t="shared" si="14"/>
        <v>48.459477561955794</v>
      </c>
      <c r="M53" s="103">
        <v>0</v>
      </c>
      <c r="N53" s="104">
        <f t="shared" si="15"/>
        <v>0</v>
      </c>
      <c r="O53" s="103">
        <v>220</v>
      </c>
      <c r="P53" s="103">
        <v>80</v>
      </c>
      <c r="Q53" s="104">
        <f t="shared" si="16"/>
        <v>3.6838580040187545</v>
      </c>
      <c r="R53" s="103">
        <v>67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53</v>
      </c>
      <c r="B54" s="102" t="s">
        <v>346</v>
      </c>
      <c r="C54" s="101" t="s">
        <v>347</v>
      </c>
      <c r="D54" s="103">
        <f t="shared" si="9"/>
        <v>8244</v>
      </c>
      <c r="E54" s="103">
        <f t="shared" si="10"/>
        <v>3570</v>
      </c>
      <c r="F54" s="104">
        <f t="shared" si="11"/>
        <v>43.304221251819506</v>
      </c>
      <c r="G54" s="103">
        <v>3570</v>
      </c>
      <c r="H54" s="103">
        <v>0</v>
      </c>
      <c r="I54" s="103">
        <f t="shared" si="12"/>
        <v>4674</v>
      </c>
      <c r="J54" s="104">
        <f t="shared" si="13"/>
        <v>56.695778748180494</v>
      </c>
      <c r="K54" s="103">
        <v>3129</v>
      </c>
      <c r="L54" s="104">
        <f t="shared" si="14"/>
        <v>37.95487627365357</v>
      </c>
      <c r="M54" s="103">
        <v>0</v>
      </c>
      <c r="N54" s="104">
        <f t="shared" si="15"/>
        <v>0</v>
      </c>
      <c r="O54" s="103">
        <v>1545</v>
      </c>
      <c r="P54" s="103">
        <v>1085</v>
      </c>
      <c r="Q54" s="104">
        <f t="shared" si="16"/>
        <v>18.74090247452693</v>
      </c>
      <c r="R54" s="103">
        <v>10</v>
      </c>
      <c r="S54" s="101" t="s">
        <v>255</v>
      </c>
      <c r="T54" s="101"/>
      <c r="U54" s="101"/>
      <c r="V54" s="101"/>
      <c r="W54" s="101" t="s">
        <v>255</v>
      </c>
      <c r="X54" s="101"/>
      <c r="Y54" s="101"/>
      <c r="Z54" s="101"/>
    </row>
    <row r="55" spans="1:26" s="107" customFormat="1" ht="13.5" customHeight="1">
      <c r="A55" s="101" t="s">
        <v>53</v>
      </c>
      <c r="B55" s="102" t="s">
        <v>348</v>
      </c>
      <c r="C55" s="101" t="s">
        <v>349</v>
      </c>
      <c r="D55" s="103">
        <f t="shared" si="9"/>
        <v>5327</v>
      </c>
      <c r="E55" s="103">
        <f t="shared" si="10"/>
        <v>2715</v>
      </c>
      <c r="F55" s="104">
        <f t="shared" si="11"/>
        <v>50.96677304298854</v>
      </c>
      <c r="G55" s="103">
        <v>2715</v>
      </c>
      <c r="H55" s="103">
        <v>0</v>
      </c>
      <c r="I55" s="103">
        <f t="shared" si="12"/>
        <v>2612</v>
      </c>
      <c r="J55" s="104">
        <f t="shared" si="13"/>
        <v>49.03322695701145</v>
      </c>
      <c r="K55" s="103">
        <v>2007</v>
      </c>
      <c r="L55" s="104">
        <f t="shared" si="14"/>
        <v>37.675990238408104</v>
      </c>
      <c r="M55" s="103">
        <v>0</v>
      </c>
      <c r="N55" s="104">
        <f t="shared" si="15"/>
        <v>0</v>
      </c>
      <c r="O55" s="103">
        <v>605</v>
      </c>
      <c r="P55" s="103">
        <v>450</v>
      </c>
      <c r="Q55" s="104">
        <f t="shared" si="16"/>
        <v>11.357236718603342</v>
      </c>
      <c r="R55" s="103">
        <v>19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53</v>
      </c>
      <c r="B56" s="102" t="s">
        <v>350</v>
      </c>
      <c r="C56" s="101" t="s">
        <v>351</v>
      </c>
      <c r="D56" s="103">
        <f t="shared" si="9"/>
        <v>4208</v>
      </c>
      <c r="E56" s="103">
        <f t="shared" si="10"/>
        <v>1307</v>
      </c>
      <c r="F56" s="104">
        <f t="shared" si="11"/>
        <v>31.059885931558934</v>
      </c>
      <c r="G56" s="103">
        <v>1307</v>
      </c>
      <c r="H56" s="103">
        <v>0</v>
      </c>
      <c r="I56" s="103">
        <f t="shared" si="12"/>
        <v>2901</v>
      </c>
      <c r="J56" s="104">
        <f t="shared" si="13"/>
        <v>68.94011406844106</v>
      </c>
      <c r="K56" s="103">
        <v>0</v>
      </c>
      <c r="L56" s="104">
        <f t="shared" si="14"/>
        <v>0</v>
      </c>
      <c r="M56" s="103">
        <v>0</v>
      </c>
      <c r="N56" s="104">
        <f t="shared" si="15"/>
        <v>0</v>
      </c>
      <c r="O56" s="103">
        <v>2901</v>
      </c>
      <c r="P56" s="103">
        <v>2901</v>
      </c>
      <c r="Q56" s="104">
        <f t="shared" si="16"/>
        <v>68.94011406844106</v>
      </c>
      <c r="R56" s="103">
        <v>24</v>
      </c>
      <c r="S56" s="101" t="s">
        <v>255</v>
      </c>
      <c r="T56" s="101"/>
      <c r="U56" s="101"/>
      <c r="V56" s="101"/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53</v>
      </c>
      <c r="B57" s="102" t="s">
        <v>352</v>
      </c>
      <c r="C57" s="101" t="s">
        <v>353</v>
      </c>
      <c r="D57" s="103">
        <f t="shared" si="9"/>
        <v>3990</v>
      </c>
      <c r="E57" s="103">
        <f t="shared" si="10"/>
        <v>1599</v>
      </c>
      <c r="F57" s="104">
        <f t="shared" si="11"/>
        <v>40.07518796992481</v>
      </c>
      <c r="G57" s="103">
        <v>1599</v>
      </c>
      <c r="H57" s="103">
        <v>0</v>
      </c>
      <c r="I57" s="103">
        <f t="shared" si="12"/>
        <v>2391</v>
      </c>
      <c r="J57" s="104">
        <f t="shared" si="13"/>
        <v>59.924812030075195</v>
      </c>
      <c r="K57" s="103">
        <v>1806</v>
      </c>
      <c r="L57" s="104">
        <f t="shared" si="14"/>
        <v>45.26315789473684</v>
      </c>
      <c r="M57" s="103">
        <v>0</v>
      </c>
      <c r="N57" s="104">
        <f t="shared" si="15"/>
        <v>0</v>
      </c>
      <c r="O57" s="103">
        <v>585</v>
      </c>
      <c r="P57" s="103">
        <v>431</v>
      </c>
      <c r="Q57" s="104">
        <f t="shared" si="16"/>
        <v>14.661654135338345</v>
      </c>
      <c r="R57" s="103">
        <v>1</v>
      </c>
      <c r="S57" s="101" t="s">
        <v>255</v>
      </c>
      <c r="T57" s="101"/>
      <c r="U57" s="101"/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53</v>
      </c>
      <c r="B58" s="102" t="s">
        <v>354</v>
      </c>
      <c r="C58" s="101" t="s">
        <v>355</v>
      </c>
      <c r="D58" s="103">
        <f t="shared" si="9"/>
        <v>2880</v>
      </c>
      <c r="E58" s="103">
        <f t="shared" si="10"/>
        <v>532</v>
      </c>
      <c r="F58" s="104">
        <f t="shared" si="11"/>
        <v>18.47222222222222</v>
      </c>
      <c r="G58" s="103">
        <v>532</v>
      </c>
      <c r="H58" s="103">
        <v>0</v>
      </c>
      <c r="I58" s="103">
        <f t="shared" si="12"/>
        <v>2348</v>
      </c>
      <c r="J58" s="104">
        <f t="shared" si="13"/>
        <v>81.52777777777777</v>
      </c>
      <c r="K58" s="103">
        <v>1828</v>
      </c>
      <c r="L58" s="104">
        <f t="shared" si="14"/>
        <v>63.47222222222222</v>
      </c>
      <c r="M58" s="103">
        <v>0</v>
      </c>
      <c r="N58" s="104">
        <f t="shared" si="15"/>
        <v>0</v>
      </c>
      <c r="O58" s="103">
        <v>520</v>
      </c>
      <c r="P58" s="103">
        <v>106</v>
      </c>
      <c r="Q58" s="104">
        <f t="shared" si="16"/>
        <v>18.055555555555554</v>
      </c>
      <c r="R58" s="103">
        <v>6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53</v>
      </c>
      <c r="B59" s="102" t="s">
        <v>356</v>
      </c>
      <c r="C59" s="101" t="s">
        <v>357</v>
      </c>
      <c r="D59" s="103">
        <f t="shared" si="9"/>
        <v>5648</v>
      </c>
      <c r="E59" s="103">
        <f t="shared" si="10"/>
        <v>1366</v>
      </c>
      <c r="F59" s="104">
        <f t="shared" si="11"/>
        <v>24.18555240793201</v>
      </c>
      <c r="G59" s="103">
        <v>1366</v>
      </c>
      <c r="H59" s="103">
        <v>0</v>
      </c>
      <c r="I59" s="103">
        <f t="shared" si="12"/>
        <v>4282</v>
      </c>
      <c r="J59" s="104">
        <f t="shared" si="13"/>
        <v>75.81444759206799</v>
      </c>
      <c r="K59" s="103">
        <v>3107</v>
      </c>
      <c r="L59" s="104">
        <f t="shared" si="14"/>
        <v>55.01062322946175</v>
      </c>
      <c r="M59" s="103">
        <v>0</v>
      </c>
      <c r="N59" s="104">
        <f t="shared" si="15"/>
        <v>0</v>
      </c>
      <c r="O59" s="103">
        <v>1175</v>
      </c>
      <c r="P59" s="103">
        <v>890</v>
      </c>
      <c r="Q59" s="104">
        <f t="shared" si="16"/>
        <v>20.803824362606232</v>
      </c>
      <c r="R59" s="103">
        <v>2</v>
      </c>
      <c r="S59" s="101" t="s">
        <v>255</v>
      </c>
      <c r="T59" s="101"/>
      <c r="U59" s="101"/>
      <c r="V59" s="101"/>
      <c r="W59" s="101" t="s">
        <v>255</v>
      </c>
      <c r="X59" s="101"/>
      <c r="Y59" s="101"/>
      <c r="Z59" s="101"/>
    </row>
    <row r="60" spans="1:26" s="107" customFormat="1" ht="13.5" customHeight="1">
      <c r="A60" s="101" t="s">
        <v>53</v>
      </c>
      <c r="B60" s="102" t="s">
        <v>358</v>
      </c>
      <c r="C60" s="101" t="s">
        <v>359</v>
      </c>
      <c r="D60" s="103">
        <f t="shared" si="9"/>
        <v>8683</v>
      </c>
      <c r="E60" s="103">
        <f t="shared" si="10"/>
        <v>3789</v>
      </c>
      <c r="F60" s="104">
        <f t="shared" si="11"/>
        <v>43.63699182310262</v>
      </c>
      <c r="G60" s="103">
        <v>3780</v>
      </c>
      <c r="H60" s="103">
        <v>9</v>
      </c>
      <c r="I60" s="103">
        <f t="shared" si="12"/>
        <v>4894</v>
      </c>
      <c r="J60" s="104">
        <f t="shared" si="13"/>
        <v>56.36300817689739</v>
      </c>
      <c r="K60" s="103">
        <v>4314</v>
      </c>
      <c r="L60" s="104">
        <f t="shared" si="14"/>
        <v>49.68328918576529</v>
      </c>
      <c r="M60" s="103">
        <v>0</v>
      </c>
      <c r="N60" s="104">
        <f t="shared" si="15"/>
        <v>0</v>
      </c>
      <c r="O60" s="103">
        <v>580</v>
      </c>
      <c r="P60" s="103">
        <v>348</v>
      </c>
      <c r="Q60" s="104">
        <f t="shared" si="16"/>
        <v>6.679718991132097</v>
      </c>
      <c r="R60" s="103">
        <v>30</v>
      </c>
      <c r="S60" s="101" t="s">
        <v>255</v>
      </c>
      <c r="T60" s="101"/>
      <c r="U60" s="101"/>
      <c r="V60" s="101"/>
      <c r="W60" s="101"/>
      <c r="X60" s="101"/>
      <c r="Y60" s="101"/>
      <c r="Z60" s="101" t="s">
        <v>255</v>
      </c>
    </row>
    <row r="61" spans="1:26" s="107" customFormat="1" ht="13.5" customHeight="1">
      <c r="A61" s="101" t="s">
        <v>53</v>
      </c>
      <c r="B61" s="102" t="s">
        <v>360</v>
      </c>
      <c r="C61" s="101" t="s">
        <v>361</v>
      </c>
      <c r="D61" s="103">
        <f t="shared" si="9"/>
        <v>1576</v>
      </c>
      <c r="E61" s="103">
        <f t="shared" si="10"/>
        <v>1098</v>
      </c>
      <c r="F61" s="104">
        <f t="shared" si="11"/>
        <v>69.67005076142132</v>
      </c>
      <c r="G61" s="103">
        <v>1098</v>
      </c>
      <c r="H61" s="103">
        <v>0</v>
      </c>
      <c r="I61" s="103">
        <f t="shared" si="12"/>
        <v>478</v>
      </c>
      <c r="J61" s="104">
        <f t="shared" si="13"/>
        <v>30.329949238578678</v>
      </c>
      <c r="K61" s="103">
        <v>0</v>
      </c>
      <c r="L61" s="104">
        <f t="shared" si="14"/>
        <v>0</v>
      </c>
      <c r="M61" s="103">
        <v>0</v>
      </c>
      <c r="N61" s="104">
        <f t="shared" si="15"/>
        <v>0</v>
      </c>
      <c r="O61" s="103">
        <v>478</v>
      </c>
      <c r="P61" s="103">
        <v>446</v>
      </c>
      <c r="Q61" s="104">
        <f t="shared" si="16"/>
        <v>30.329949238578678</v>
      </c>
      <c r="R61" s="103">
        <v>1</v>
      </c>
      <c r="S61" s="101" t="s">
        <v>255</v>
      </c>
      <c r="T61" s="101"/>
      <c r="U61" s="101"/>
      <c r="V61" s="101"/>
      <c r="W61" s="101"/>
      <c r="X61" s="101"/>
      <c r="Y61" s="101" t="s">
        <v>255</v>
      </c>
      <c r="Z61" s="101"/>
    </row>
    <row r="62" spans="1:26" s="107" customFormat="1" ht="13.5" customHeight="1">
      <c r="A62" s="101" t="s">
        <v>53</v>
      </c>
      <c r="B62" s="102" t="s">
        <v>362</v>
      </c>
      <c r="C62" s="101" t="s">
        <v>363</v>
      </c>
      <c r="D62" s="103">
        <f t="shared" si="9"/>
        <v>3205</v>
      </c>
      <c r="E62" s="103">
        <f t="shared" si="10"/>
        <v>810</v>
      </c>
      <c r="F62" s="104">
        <f t="shared" si="11"/>
        <v>25.273010920436818</v>
      </c>
      <c r="G62" s="103">
        <v>810</v>
      </c>
      <c r="H62" s="103">
        <v>0</v>
      </c>
      <c r="I62" s="103">
        <f t="shared" si="12"/>
        <v>2395</v>
      </c>
      <c r="J62" s="104">
        <f t="shared" si="13"/>
        <v>74.72698907956318</v>
      </c>
      <c r="K62" s="103">
        <v>1618</v>
      </c>
      <c r="L62" s="104">
        <f t="shared" si="14"/>
        <v>50.483619344773786</v>
      </c>
      <c r="M62" s="103">
        <v>0</v>
      </c>
      <c r="N62" s="104">
        <f t="shared" si="15"/>
        <v>0</v>
      </c>
      <c r="O62" s="103">
        <v>777</v>
      </c>
      <c r="P62" s="103">
        <v>759</v>
      </c>
      <c r="Q62" s="104">
        <f t="shared" si="16"/>
        <v>24.24336973478939</v>
      </c>
      <c r="R62" s="103">
        <v>38</v>
      </c>
      <c r="S62" s="101" t="s">
        <v>255</v>
      </c>
      <c r="T62" s="101"/>
      <c r="U62" s="101"/>
      <c r="V62" s="101"/>
      <c r="W62" s="101"/>
      <c r="X62" s="101"/>
      <c r="Y62" s="101"/>
      <c r="Z62" s="101" t="s">
        <v>255</v>
      </c>
    </row>
    <row r="63" spans="1:26" s="107" customFormat="1" ht="13.5" customHeight="1">
      <c r="A63" s="101" t="s">
        <v>53</v>
      </c>
      <c r="B63" s="102" t="s">
        <v>364</v>
      </c>
      <c r="C63" s="101" t="s">
        <v>365</v>
      </c>
      <c r="D63" s="103">
        <f t="shared" si="9"/>
        <v>3019</v>
      </c>
      <c r="E63" s="103">
        <f t="shared" si="10"/>
        <v>382</v>
      </c>
      <c r="F63" s="104">
        <f t="shared" si="11"/>
        <v>12.65319642265651</v>
      </c>
      <c r="G63" s="103">
        <v>382</v>
      </c>
      <c r="H63" s="103">
        <v>0</v>
      </c>
      <c r="I63" s="103">
        <f t="shared" si="12"/>
        <v>2637</v>
      </c>
      <c r="J63" s="104">
        <f t="shared" si="13"/>
        <v>87.3468035773435</v>
      </c>
      <c r="K63" s="103">
        <v>2249</v>
      </c>
      <c r="L63" s="104">
        <f t="shared" si="14"/>
        <v>74.49486584961907</v>
      </c>
      <c r="M63" s="103">
        <v>0</v>
      </c>
      <c r="N63" s="104">
        <f t="shared" si="15"/>
        <v>0</v>
      </c>
      <c r="O63" s="103">
        <v>388</v>
      </c>
      <c r="P63" s="103">
        <v>388</v>
      </c>
      <c r="Q63" s="104">
        <f t="shared" si="16"/>
        <v>12.85193772772441</v>
      </c>
      <c r="R63" s="103">
        <v>4</v>
      </c>
      <c r="S63" s="101" t="s">
        <v>255</v>
      </c>
      <c r="T63" s="101"/>
      <c r="U63" s="101"/>
      <c r="V63" s="101"/>
      <c r="W63" s="101"/>
      <c r="X63" s="101"/>
      <c r="Y63" s="101"/>
      <c r="Z63" s="101" t="s">
        <v>255</v>
      </c>
    </row>
    <row r="64" spans="1:26" s="107" customFormat="1" ht="13.5" customHeight="1">
      <c r="A64" s="101" t="s">
        <v>53</v>
      </c>
      <c r="B64" s="102" t="s">
        <v>366</v>
      </c>
      <c r="C64" s="101" t="s">
        <v>367</v>
      </c>
      <c r="D64" s="103">
        <f t="shared" si="9"/>
        <v>4860</v>
      </c>
      <c r="E64" s="103">
        <f t="shared" si="10"/>
        <v>1228</v>
      </c>
      <c r="F64" s="104">
        <f t="shared" si="11"/>
        <v>25.267489711934154</v>
      </c>
      <c r="G64" s="103">
        <v>1228</v>
      </c>
      <c r="H64" s="103">
        <v>0</v>
      </c>
      <c r="I64" s="103">
        <f t="shared" si="12"/>
        <v>3632</v>
      </c>
      <c r="J64" s="104">
        <f t="shared" si="13"/>
        <v>74.73251028806584</v>
      </c>
      <c r="K64" s="103">
        <v>0</v>
      </c>
      <c r="L64" s="104">
        <f t="shared" si="14"/>
        <v>0</v>
      </c>
      <c r="M64" s="103">
        <v>0</v>
      </c>
      <c r="N64" s="104">
        <f t="shared" si="15"/>
        <v>0</v>
      </c>
      <c r="O64" s="103">
        <v>3632</v>
      </c>
      <c r="P64" s="103">
        <v>3489</v>
      </c>
      <c r="Q64" s="104">
        <f t="shared" si="16"/>
        <v>74.73251028806584</v>
      </c>
      <c r="R64" s="103">
        <v>17</v>
      </c>
      <c r="S64" s="101" t="s">
        <v>255</v>
      </c>
      <c r="T64" s="101"/>
      <c r="U64" s="101"/>
      <c r="V64" s="101"/>
      <c r="W64" s="101" t="s">
        <v>255</v>
      </c>
      <c r="X64" s="101"/>
      <c r="Y64" s="101"/>
      <c r="Z64" s="101"/>
    </row>
    <row r="65" spans="1:26" s="107" customFormat="1" ht="13.5" customHeight="1">
      <c r="A65" s="101" t="s">
        <v>53</v>
      </c>
      <c r="B65" s="102" t="s">
        <v>368</v>
      </c>
      <c r="C65" s="101" t="s">
        <v>369</v>
      </c>
      <c r="D65" s="103">
        <f t="shared" si="9"/>
        <v>4901</v>
      </c>
      <c r="E65" s="103">
        <f t="shared" si="10"/>
        <v>1039</v>
      </c>
      <c r="F65" s="104">
        <f t="shared" si="11"/>
        <v>21.199755152009793</v>
      </c>
      <c r="G65" s="103">
        <v>1039</v>
      </c>
      <c r="H65" s="103">
        <v>0</v>
      </c>
      <c r="I65" s="103">
        <f t="shared" si="12"/>
        <v>3862</v>
      </c>
      <c r="J65" s="104">
        <f t="shared" si="13"/>
        <v>78.80024484799021</v>
      </c>
      <c r="K65" s="103">
        <v>2429</v>
      </c>
      <c r="L65" s="104">
        <f t="shared" si="14"/>
        <v>49.561314017547446</v>
      </c>
      <c r="M65" s="103">
        <v>0</v>
      </c>
      <c r="N65" s="104">
        <f t="shared" si="15"/>
        <v>0</v>
      </c>
      <c r="O65" s="103">
        <v>1433</v>
      </c>
      <c r="P65" s="103">
        <v>1115</v>
      </c>
      <c r="Q65" s="104">
        <f t="shared" si="16"/>
        <v>29.238930830442765</v>
      </c>
      <c r="R65" s="103">
        <v>127</v>
      </c>
      <c r="S65" s="101" t="s">
        <v>255</v>
      </c>
      <c r="T65" s="101"/>
      <c r="U65" s="101"/>
      <c r="V65" s="101"/>
      <c r="W65" s="101" t="s">
        <v>255</v>
      </c>
      <c r="X65" s="101"/>
      <c r="Y65" s="101"/>
      <c r="Z65" s="101"/>
    </row>
    <row r="66" spans="1:26" s="107" customFormat="1" ht="13.5" customHeight="1">
      <c r="A66" s="101" t="s">
        <v>53</v>
      </c>
      <c r="B66" s="102" t="s">
        <v>370</v>
      </c>
      <c r="C66" s="101" t="s">
        <v>371</v>
      </c>
      <c r="D66" s="103">
        <f t="shared" si="9"/>
        <v>2120</v>
      </c>
      <c r="E66" s="103">
        <f t="shared" si="10"/>
        <v>447</v>
      </c>
      <c r="F66" s="104">
        <f t="shared" si="11"/>
        <v>21.08490566037736</v>
      </c>
      <c r="G66" s="103">
        <v>447</v>
      </c>
      <c r="H66" s="103">
        <v>0</v>
      </c>
      <c r="I66" s="103">
        <f t="shared" si="12"/>
        <v>1673</v>
      </c>
      <c r="J66" s="104">
        <f t="shared" si="13"/>
        <v>78.91509433962264</v>
      </c>
      <c r="K66" s="103">
        <v>1267</v>
      </c>
      <c r="L66" s="104">
        <f t="shared" si="14"/>
        <v>59.764150943396224</v>
      </c>
      <c r="M66" s="103">
        <v>0</v>
      </c>
      <c r="N66" s="104">
        <f t="shared" si="15"/>
        <v>0</v>
      </c>
      <c r="O66" s="103">
        <v>406</v>
      </c>
      <c r="P66" s="103">
        <v>344</v>
      </c>
      <c r="Q66" s="104">
        <f t="shared" si="16"/>
        <v>19.150943396226417</v>
      </c>
      <c r="R66" s="103">
        <v>11</v>
      </c>
      <c r="S66" s="101" t="s">
        <v>255</v>
      </c>
      <c r="T66" s="101"/>
      <c r="U66" s="101"/>
      <c r="V66" s="101"/>
      <c r="W66" s="101" t="s">
        <v>255</v>
      </c>
      <c r="X66" s="101"/>
      <c r="Y66" s="101"/>
      <c r="Z66" s="101"/>
    </row>
    <row r="67" spans="1:26" s="107" customFormat="1" ht="13.5" customHeight="1">
      <c r="A67" s="101" t="s">
        <v>53</v>
      </c>
      <c r="B67" s="102" t="s">
        <v>372</v>
      </c>
      <c r="C67" s="101" t="s">
        <v>373</v>
      </c>
      <c r="D67" s="103">
        <f t="shared" si="9"/>
        <v>1896</v>
      </c>
      <c r="E67" s="103">
        <f t="shared" si="10"/>
        <v>163</v>
      </c>
      <c r="F67" s="104">
        <f t="shared" si="11"/>
        <v>8.59704641350211</v>
      </c>
      <c r="G67" s="103">
        <v>163</v>
      </c>
      <c r="H67" s="103">
        <v>0</v>
      </c>
      <c r="I67" s="103">
        <f t="shared" si="12"/>
        <v>1733</v>
      </c>
      <c r="J67" s="104">
        <f t="shared" si="13"/>
        <v>91.40295358649789</v>
      </c>
      <c r="K67" s="103">
        <v>1341</v>
      </c>
      <c r="L67" s="104">
        <f t="shared" si="14"/>
        <v>70.72784810126582</v>
      </c>
      <c r="M67" s="103">
        <v>0</v>
      </c>
      <c r="N67" s="104">
        <f t="shared" si="15"/>
        <v>0</v>
      </c>
      <c r="O67" s="103">
        <v>392</v>
      </c>
      <c r="P67" s="103">
        <v>359</v>
      </c>
      <c r="Q67" s="104">
        <f t="shared" si="16"/>
        <v>20.675105485232066</v>
      </c>
      <c r="R67" s="103">
        <v>55</v>
      </c>
      <c r="S67" s="101" t="s">
        <v>255</v>
      </c>
      <c r="T67" s="101"/>
      <c r="U67" s="101"/>
      <c r="V67" s="101"/>
      <c r="W67" s="101" t="s">
        <v>255</v>
      </c>
      <c r="X67" s="101"/>
      <c r="Y67" s="101"/>
      <c r="Z67" s="101"/>
    </row>
    <row r="68" spans="1:26" s="107" customFormat="1" ht="13.5" customHeight="1">
      <c r="A68" s="101" t="s">
        <v>53</v>
      </c>
      <c r="B68" s="102" t="s">
        <v>374</v>
      </c>
      <c r="C68" s="101" t="s">
        <v>375</v>
      </c>
      <c r="D68" s="103">
        <f t="shared" si="9"/>
        <v>2285</v>
      </c>
      <c r="E68" s="103">
        <f t="shared" si="10"/>
        <v>338</v>
      </c>
      <c r="F68" s="104">
        <f t="shared" si="11"/>
        <v>14.792122538293217</v>
      </c>
      <c r="G68" s="103">
        <v>338</v>
      </c>
      <c r="H68" s="103">
        <v>0</v>
      </c>
      <c r="I68" s="103">
        <f t="shared" si="12"/>
        <v>1947</v>
      </c>
      <c r="J68" s="104">
        <f t="shared" si="13"/>
        <v>85.20787746170679</v>
      </c>
      <c r="K68" s="103">
        <v>1685</v>
      </c>
      <c r="L68" s="104">
        <f t="shared" si="14"/>
        <v>73.7417943107221</v>
      </c>
      <c r="M68" s="103">
        <v>0</v>
      </c>
      <c r="N68" s="104">
        <f t="shared" si="15"/>
        <v>0</v>
      </c>
      <c r="O68" s="103">
        <v>262</v>
      </c>
      <c r="P68" s="103">
        <v>195</v>
      </c>
      <c r="Q68" s="104">
        <f t="shared" si="16"/>
        <v>11.466083150984682</v>
      </c>
      <c r="R68" s="103">
        <v>52</v>
      </c>
      <c r="S68" s="101" t="s">
        <v>255</v>
      </c>
      <c r="T68" s="101"/>
      <c r="U68" s="101"/>
      <c r="V68" s="101"/>
      <c r="W68" s="101" t="s">
        <v>255</v>
      </c>
      <c r="X68" s="101"/>
      <c r="Y68" s="101"/>
      <c r="Z68" s="101"/>
    </row>
    <row r="69" spans="1:26" s="107" customFormat="1" ht="13.5" customHeight="1">
      <c r="A69" s="101" t="s">
        <v>53</v>
      </c>
      <c r="B69" s="102" t="s">
        <v>376</v>
      </c>
      <c r="C69" s="101" t="s">
        <v>377</v>
      </c>
      <c r="D69" s="103">
        <f t="shared" si="9"/>
        <v>3154</v>
      </c>
      <c r="E69" s="103">
        <f t="shared" si="10"/>
        <v>299</v>
      </c>
      <c r="F69" s="104">
        <f t="shared" si="11"/>
        <v>9.48002536461636</v>
      </c>
      <c r="G69" s="103">
        <v>299</v>
      </c>
      <c r="H69" s="103">
        <v>0</v>
      </c>
      <c r="I69" s="103">
        <f t="shared" si="12"/>
        <v>2855</v>
      </c>
      <c r="J69" s="104">
        <f t="shared" si="13"/>
        <v>90.51997463538363</v>
      </c>
      <c r="K69" s="103">
        <v>2410</v>
      </c>
      <c r="L69" s="104">
        <f t="shared" si="14"/>
        <v>76.41090678503487</v>
      </c>
      <c r="M69" s="103">
        <v>0</v>
      </c>
      <c r="N69" s="104">
        <f t="shared" si="15"/>
        <v>0</v>
      </c>
      <c r="O69" s="103">
        <v>445</v>
      </c>
      <c r="P69" s="103">
        <v>329</v>
      </c>
      <c r="Q69" s="104">
        <f t="shared" si="16"/>
        <v>14.109067850348763</v>
      </c>
      <c r="R69" s="103">
        <v>10</v>
      </c>
      <c r="S69" s="101" t="s">
        <v>255</v>
      </c>
      <c r="T69" s="101"/>
      <c r="U69" s="101"/>
      <c r="V69" s="101"/>
      <c r="W69" s="101" t="s">
        <v>255</v>
      </c>
      <c r="X69" s="101"/>
      <c r="Y69" s="101"/>
      <c r="Z69" s="101"/>
    </row>
    <row r="70" spans="1:26" s="107" customFormat="1" ht="13.5" customHeight="1">
      <c r="A70" s="101" t="s">
        <v>53</v>
      </c>
      <c r="B70" s="102" t="s">
        <v>378</v>
      </c>
      <c r="C70" s="101" t="s">
        <v>379</v>
      </c>
      <c r="D70" s="103">
        <f t="shared" si="9"/>
        <v>15673</v>
      </c>
      <c r="E70" s="103">
        <f t="shared" si="10"/>
        <v>2098</v>
      </c>
      <c r="F70" s="104">
        <f t="shared" si="11"/>
        <v>13.386077968480828</v>
      </c>
      <c r="G70" s="103">
        <v>2098</v>
      </c>
      <c r="H70" s="103">
        <v>0</v>
      </c>
      <c r="I70" s="103">
        <f t="shared" si="12"/>
        <v>13575</v>
      </c>
      <c r="J70" s="104">
        <f t="shared" si="13"/>
        <v>86.61392203151918</v>
      </c>
      <c r="K70" s="103">
        <v>12219</v>
      </c>
      <c r="L70" s="104">
        <f t="shared" si="14"/>
        <v>77.96210042748676</v>
      </c>
      <c r="M70" s="103">
        <v>0</v>
      </c>
      <c r="N70" s="104">
        <f t="shared" si="15"/>
        <v>0</v>
      </c>
      <c r="O70" s="103">
        <v>1356</v>
      </c>
      <c r="P70" s="103">
        <v>979</v>
      </c>
      <c r="Q70" s="104">
        <f t="shared" si="16"/>
        <v>8.651821604032413</v>
      </c>
      <c r="R70" s="103">
        <v>962</v>
      </c>
      <c r="S70" s="101" t="s">
        <v>255</v>
      </c>
      <c r="T70" s="101"/>
      <c r="U70" s="101"/>
      <c r="V70" s="101"/>
      <c r="W70" s="101" t="s">
        <v>255</v>
      </c>
      <c r="X70" s="101"/>
      <c r="Y70" s="101"/>
      <c r="Z70" s="101"/>
    </row>
    <row r="71" spans="1:26" s="107" customFormat="1" ht="13.5" customHeight="1">
      <c r="A71" s="101" t="s">
        <v>53</v>
      </c>
      <c r="B71" s="102" t="s">
        <v>380</v>
      </c>
      <c r="C71" s="101" t="s">
        <v>381</v>
      </c>
      <c r="D71" s="103">
        <f aca="true" t="shared" si="17" ref="D71:D102">+SUM(E71,+I71)</f>
        <v>6240</v>
      </c>
      <c r="E71" s="103">
        <f aca="true" t="shared" si="18" ref="E71:E102">+SUM(G71,+H71)</f>
        <v>2319</v>
      </c>
      <c r="F71" s="104">
        <f aca="true" t="shared" si="19" ref="F71:F102">IF(D71&gt;0,E71/D71*100,"-")</f>
        <v>37.16346153846154</v>
      </c>
      <c r="G71" s="103">
        <v>2319</v>
      </c>
      <c r="H71" s="103">
        <v>0</v>
      </c>
      <c r="I71" s="103">
        <f aca="true" t="shared" si="20" ref="I71:I102">+SUM(K71,+M71,+O71)</f>
        <v>3921</v>
      </c>
      <c r="J71" s="104">
        <f aca="true" t="shared" si="21" ref="J71:J102">IF(D71&gt;0,I71/D71*100,"-")</f>
        <v>62.83653846153846</v>
      </c>
      <c r="K71" s="103">
        <v>3374</v>
      </c>
      <c r="L71" s="104">
        <f aca="true" t="shared" si="22" ref="L71:L102">IF(D71&gt;0,K71/D71*100,"-")</f>
        <v>54.07051282051282</v>
      </c>
      <c r="M71" s="103">
        <v>0</v>
      </c>
      <c r="N71" s="104">
        <f aca="true" t="shared" si="23" ref="N71:N102">IF(D71&gt;0,M71/D71*100,"-")</f>
        <v>0</v>
      </c>
      <c r="O71" s="103">
        <v>547</v>
      </c>
      <c r="P71" s="103">
        <v>488</v>
      </c>
      <c r="Q71" s="104">
        <f aca="true" t="shared" si="24" ref="Q71:Q102">IF(D71&gt;0,O71/D71*100,"-")</f>
        <v>8.76602564102564</v>
      </c>
      <c r="R71" s="103">
        <v>8</v>
      </c>
      <c r="S71" s="101" t="s">
        <v>255</v>
      </c>
      <c r="T71" s="101"/>
      <c r="U71" s="101"/>
      <c r="V71" s="101"/>
      <c r="W71" s="101" t="s">
        <v>255</v>
      </c>
      <c r="X71" s="101"/>
      <c r="Y71" s="101"/>
      <c r="Z71" s="101"/>
    </row>
    <row r="72" spans="1:26" s="107" customFormat="1" ht="13.5" customHeight="1">
      <c r="A72" s="101" t="s">
        <v>53</v>
      </c>
      <c r="B72" s="102" t="s">
        <v>382</v>
      </c>
      <c r="C72" s="101" t="s">
        <v>383</v>
      </c>
      <c r="D72" s="103">
        <f t="shared" si="17"/>
        <v>13486</v>
      </c>
      <c r="E72" s="103">
        <f t="shared" si="18"/>
        <v>8968</v>
      </c>
      <c r="F72" s="104">
        <f t="shared" si="19"/>
        <v>66.49859113154383</v>
      </c>
      <c r="G72" s="103">
        <v>8968</v>
      </c>
      <c r="H72" s="103">
        <v>0</v>
      </c>
      <c r="I72" s="103">
        <f t="shared" si="20"/>
        <v>4518</v>
      </c>
      <c r="J72" s="104">
        <f t="shared" si="21"/>
        <v>33.50140886845618</v>
      </c>
      <c r="K72" s="103">
        <v>3264</v>
      </c>
      <c r="L72" s="104">
        <f t="shared" si="22"/>
        <v>24.202877057689456</v>
      </c>
      <c r="M72" s="103">
        <v>0</v>
      </c>
      <c r="N72" s="104">
        <f t="shared" si="23"/>
        <v>0</v>
      </c>
      <c r="O72" s="103">
        <v>1254</v>
      </c>
      <c r="P72" s="103">
        <v>978</v>
      </c>
      <c r="Q72" s="104">
        <f t="shared" si="24"/>
        <v>9.29853181076672</v>
      </c>
      <c r="R72" s="103">
        <v>35</v>
      </c>
      <c r="S72" s="101" t="s">
        <v>255</v>
      </c>
      <c r="T72" s="101"/>
      <c r="U72" s="101"/>
      <c r="V72" s="101"/>
      <c r="W72" s="101" t="s">
        <v>255</v>
      </c>
      <c r="X72" s="101"/>
      <c r="Y72" s="101"/>
      <c r="Z72" s="101"/>
    </row>
    <row r="73" spans="1:26" s="107" customFormat="1" ht="13.5" customHeight="1">
      <c r="A73" s="101" t="s">
        <v>53</v>
      </c>
      <c r="B73" s="102" t="s">
        <v>384</v>
      </c>
      <c r="C73" s="101" t="s">
        <v>385</v>
      </c>
      <c r="D73" s="103">
        <f t="shared" si="17"/>
        <v>1753</v>
      </c>
      <c r="E73" s="103">
        <f t="shared" si="18"/>
        <v>5</v>
      </c>
      <c r="F73" s="104">
        <f t="shared" si="19"/>
        <v>0.2852253280091272</v>
      </c>
      <c r="G73" s="103">
        <v>0</v>
      </c>
      <c r="H73" s="103">
        <v>5</v>
      </c>
      <c r="I73" s="103">
        <f t="shared" si="20"/>
        <v>1748</v>
      </c>
      <c r="J73" s="104">
        <f t="shared" si="21"/>
        <v>99.71477467199087</v>
      </c>
      <c r="K73" s="103">
        <v>1748</v>
      </c>
      <c r="L73" s="104">
        <f t="shared" si="22"/>
        <v>99.71477467199087</v>
      </c>
      <c r="M73" s="103">
        <v>0</v>
      </c>
      <c r="N73" s="104">
        <f t="shared" si="23"/>
        <v>0</v>
      </c>
      <c r="O73" s="103">
        <v>0</v>
      </c>
      <c r="P73" s="103">
        <v>0</v>
      </c>
      <c r="Q73" s="104">
        <f t="shared" si="24"/>
        <v>0</v>
      </c>
      <c r="R73" s="103">
        <v>4</v>
      </c>
      <c r="S73" s="101" t="s">
        <v>255</v>
      </c>
      <c r="T73" s="101"/>
      <c r="U73" s="101"/>
      <c r="V73" s="101"/>
      <c r="W73" s="101" t="s">
        <v>255</v>
      </c>
      <c r="X73" s="101"/>
      <c r="Y73" s="101"/>
      <c r="Z73" s="101"/>
    </row>
    <row r="74" spans="1:26" s="107" customFormat="1" ht="13.5" customHeight="1">
      <c r="A74" s="101" t="s">
        <v>53</v>
      </c>
      <c r="B74" s="102" t="s">
        <v>386</v>
      </c>
      <c r="C74" s="101" t="s">
        <v>387</v>
      </c>
      <c r="D74" s="103">
        <f t="shared" si="17"/>
        <v>932</v>
      </c>
      <c r="E74" s="103">
        <f t="shared" si="18"/>
        <v>695</v>
      </c>
      <c r="F74" s="104">
        <f t="shared" si="19"/>
        <v>74.57081545064378</v>
      </c>
      <c r="G74" s="103">
        <v>695</v>
      </c>
      <c r="H74" s="103">
        <v>0</v>
      </c>
      <c r="I74" s="103">
        <f t="shared" si="20"/>
        <v>237</v>
      </c>
      <c r="J74" s="104">
        <f t="shared" si="21"/>
        <v>25.429184549356222</v>
      </c>
      <c r="K74" s="103">
        <v>0</v>
      </c>
      <c r="L74" s="104">
        <f t="shared" si="22"/>
        <v>0</v>
      </c>
      <c r="M74" s="103">
        <v>0</v>
      </c>
      <c r="N74" s="104">
        <f t="shared" si="23"/>
        <v>0</v>
      </c>
      <c r="O74" s="103">
        <v>237</v>
      </c>
      <c r="P74" s="103">
        <v>219</v>
      </c>
      <c r="Q74" s="104">
        <f t="shared" si="24"/>
        <v>25.429184549356222</v>
      </c>
      <c r="R74" s="103">
        <v>0</v>
      </c>
      <c r="S74" s="101" t="s">
        <v>255</v>
      </c>
      <c r="T74" s="101"/>
      <c r="U74" s="101"/>
      <c r="V74" s="101"/>
      <c r="W74" s="101" t="s">
        <v>255</v>
      </c>
      <c r="X74" s="101"/>
      <c r="Y74" s="101"/>
      <c r="Z74" s="101"/>
    </row>
    <row r="75" spans="1:26" s="107" customFormat="1" ht="13.5" customHeight="1">
      <c r="A75" s="101" t="s">
        <v>53</v>
      </c>
      <c r="B75" s="102" t="s">
        <v>388</v>
      </c>
      <c r="C75" s="101" t="s">
        <v>389</v>
      </c>
      <c r="D75" s="103">
        <f t="shared" si="17"/>
        <v>2282</v>
      </c>
      <c r="E75" s="103">
        <f t="shared" si="18"/>
        <v>1379</v>
      </c>
      <c r="F75" s="104">
        <f t="shared" si="19"/>
        <v>60.42944785276073</v>
      </c>
      <c r="G75" s="103">
        <v>1379</v>
      </c>
      <c r="H75" s="103">
        <v>0</v>
      </c>
      <c r="I75" s="103">
        <f t="shared" si="20"/>
        <v>903</v>
      </c>
      <c r="J75" s="104">
        <f t="shared" si="21"/>
        <v>39.57055214723926</v>
      </c>
      <c r="K75" s="103">
        <v>0</v>
      </c>
      <c r="L75" s="104">
        <f t="shared" si="22"/>
        <v>0</v>
      </c>
      <c r="M75" s="103">
        <v>432</v>
      </c>
      <c r="N75" s="104">
        <f t="shared" si="23"/>
        <v>18.930762489044696</v>
      </c>
      <c r="O75" s="103">
        <v>471</v>
      </c>
      <c r="P75" s="103">
        <v>307</v>
      </c>
      <c r="Q75" s="104">
        <f t="shared" si="24"/>
        <v>20.639789658194566</v>
      </c>
      <c r="R75" s="103">
        <v>2</v>
      </c>
      <c r="S75" s="101" t="s">
        <v>255</v>
      </c>
      <c r="T75" s="101"/>
      <c r="U75" s="101"/>
      <c r="V75" s="101"/>
      <c r="W75" s="101" t="s">
        <v>255</v>
      </c>
      <c r="X75" s="101"/>
      <c r="Y75" s="101"/>
      <c r="Z75" s="101"/>
    </row>
    <row r="76" spans="1:26" s="107" customFormat="1" ht="13.5" customHeight="1">
      <c r="A76" s="101" t="s">
        <v>53</v>
      </c>
      <c r="B76" s="102" t="s">
        <v>390</v>
      </c>
      <c r="C76" s="101" t="s">
        <v>391</v>
      </c>
      <c r="D76" s="103">
        <f t="shared" si="17"/>
        <v>3353</v>
      </c>
      <c r="E76" s="103">
        <f t="shared" si="18"/>
        <v>1632</v>
      </c>
      <c r="F76" s="104">
        <f t="shared" si="19"/>
        <v>48.67283030122279</v>
      </c>
      <c r="G76" s="103">
        <v>1632</v>
      </c>
      <c r="H76" s="103">
        <v>0</v>
      </c>
      <c r="I76" s="103">
        <f t="shared" si="20"/>
        <v>1721</v>
      </c>
      <c r="J76" s="104">
        <f t="shared" si="21"/>
        <v>51.32716969877722</v>
      </c>
      <c r="K76" s="103">
        <v>1472</v>
      </c>
      <c r="L76" s="104">
        <f t="shared" si="22"/>
        <v>43.90098419325977</v>
      </c>
      <c r="M76" s="103">
        <v>0</v>
      </c>
      <c r="N76" s="104">
        <f t="shared" si="23"/>
        <v>0</v>
      </c>
      <c r="O76" s="103">
        <v>249</v>
      </c>
      <c r="P76" s="103">
        <v>117</v>
      </c>
      <c r="Q76" s="104">
        <f t="shared" si="24"/>
        <v>7.426185505517447</v>
      </c>
      <c r="R76" s="103">
        <v>31</v>
      </c>
      <c r="S76" s="101" t="s">
        <v>255</v>
      </c>
      <c r="T76" s="101"/>
      <c r="U76" s="101"/>
      <c r="V76" s="101"/>
      <c r="W76" s="101"/>
      <c r="X76" s="101"/>
      <c r="Y76" s="101"/>
      <c r="Z76" s="101" t="s">
        <v>255</v>
      </c>
    </row>
    <row r="77" spans="1:26" s="107" customFormat="1" ht="13.5" customHeight="1">
      <c r="A77" s="101" t="s">
        <v>53</v>
      </c>
      <c r="B77" s="102" t="s">
        <v>392</v>
      </c>
      <c r="C77" s="101" t="s">
        <v>393</v>
      </c>
      <c r="D77" s="103">
        <f t="shared" si="17"/>
        <v>3430</v>
      </c>
      <c r="E77" s="103">
        <f t="shared" si="18"/>
        <v>1899</v>
      </c>
      <c r="F77" s="104">
        <f t="shared" si="19"/>
        <v>55.36443148688046</v>
      </c>
      <c r="G77" s="103">
        <v>1899</v>
      </c>
      <c r="H77" s="103">
        <v>0</v>
      </c>
      <c r="I77" s="103">
        <f t="shared" si="20"/>
        <v>1531</v>
      </c>
      <c r="J77" s="104">
        <f t="shared" si="21"/>
        <v>44.63556851311953</v>
      </c>
      <c r="K77" s="103">
        <v>0</v>
      </c>
      <c r="L77" s="104">
        <f t="shared" si="22"/>
        <v>0</v>
      </c>
      <c r="M77" s="103">
        <v>0</v>
      </c>
      <c r="N77" s="104">
        <f t="shared" si="23"/>
        <v>0</v>
      </c>
      <c r="O77" s="103">
        <v>1531</v>
      </c>
      <c r="P77" s="103">
        <v>1423</v>
      </c>
      <c r="Q77" s="104">
        <f t="shared" si="24"/>
        <v>44.63556851311953</v>
      </c>
      <c r="R77" s="103">
        <v>27</v>
      </c>
      <c r="S77" s="101"/>
      <c r="T77" s="101"/>
      <c r="U77" s="101"/>
      <c r="V77" s="101" t="s">
        <v>255</v>
      </c>
      <c r="W77" s="101"/>
      <c r="X77" s="101"/>
      <c r="Y77" s="101"/>
      <c r="Z77" s="101" t="s">
        <v>255</v>
      </c>
    </row>
    <row r="78" spans="1:26" s="107" customFormat="1" ht="13.5" customHeight="1">
      <c r="A78" s="101" t="s">
        <v>53</v>
      </c>
      <c r="B78" s="102" t="s">
        <v>394</v>
      </c>
      <c r="C78" s="101" t="s">
        <v>395</v>
      </c>
      <c r="D78" s="103">
        <f t="shared" si="17"/>
        <v>19966</v>
      </c>
      <c r="E78" s="103">
        <f t="shared" si="18"/>
        <v>5176</v>
      </c>
      <c r="F78" s="104">
        <f t="shared" si="19"/>
        <v>25.92407092056496</v>
      </c>
      <c r="G78" s="103">
        <v>5176</v>
      </c>
      <c r="H78" s="103">
        <v>0</v>
      </c>
      <c r="I78" s="103">
        <f t="shared" si="20"/>
        <v>14790</v>
      </c>
      <c r="J78" s="104">
        <f t="shared" si="21"/>
        <v>74.07592907943504</v>
      </c>
      <c r="K78" s="103">
        <v>14483</v>
      </c>
      <c r="L78" s="104">
        <f t="shared" si="22"/>
        <v>72.53831513573074</v>
      </c>
      <c r="M78" s="103">
        <v>0</v>
      </c>
      <c r="N78" s="104">
        <f t="shared" si="23"/>
        <v>0</v>
      </c>
      <c r="O78" s="103">
        <v>307</v>
      </c>
      <c r="P78" s="103">
        <v>110</v>
      </c>
      <c r="Q78" s="104">
        <f t="shared" si="24"/>
        <v>1.5376139437042973</v>
      </c>
      <c r="R78" s="103">
        <v>124</v>
      </c>
      <c r="S78" s="101" t="s">
        <v>255</v>
      </c>
      <c r="T78" s="101"/>
      <c r="U78" s="101"/>
      <c r="V78" s="101"/>
      <c r="W78" s="101" t="s">
        <v>255</v>
      </c>
      <c r="X78" s="101"/>
      <c r="Y78" s="101"/>
      <c r="Z78" s="101"/>
    </row>
    <row r="79" spans="1:26" s="107" customFormat="1" ht="13.5" customHeight="1">
      <c r="A79" s="101" t="s">
        <v>53</v>
      </c>
      <c r="B79" s="102" t="s">
        <v>396</v>
      </c>
      <c r="C79" s="101" t="s">
        <v>397</v>
      </c>
      <c r="D79" s="103">
        <f t="shared" si="17"/>
        <v>1129</v>
      </c>
      <c r="E79" s="103">
        <f t="shared" si="18"/>
        <v>216</v>
      </c>
      <c r="F79" s="104">
        <f t="shared" si="19"/>
        <v>19.13197519929141</v>
      </c>
      <c r="G79" s="103">
        <v>216</v>
      </c>
      <c r="H79" s="103">
        <v>0</v>
      </c>
      <c r="I79" s="103">
        <f t="shared" si="20"/>
        <v>913</v>
      </c>
      <c r="J79" s="104">
        <f t="shared" si="21"/>
        <v>80.8680248007086</v>
      </c>
      <c r="K79" s="103">
        <v>740</v>
      </c>
      <c r="L79" s="104">
        <f t="shared" si="22"/>
        <v>65.54472984942427</v>
      </c>
      <c r="M79" s="103">
        <v>0</v>
      </c>
      <c r="N79" s="104">
        <f t="shared" si="23"/>
        <v>0</v>
      </c>
      <c r="O79" s="103">
        <v>173</v>
      </c>
      <c r="P79" s="103">
        <v>139</v>
      </c>
      <c r="Q79" s="104">
        <f t="shared" si="24"/>
        <v>15.323294951284321</v>
      </c>
      <c r="R79" s="103">
        <v>22</v>
      </c>
      <c r="S79" s="101" t="s">
        <v>255</v>
      </c>
      <c r="T79" s="101"/>
      <c r="U79" s="101"/>
      <c r="V79" s="101"/>
      <c r="W79" s="101" t="s">
        <v>255</v>
      </c>
      <c r="X79" s="101"/>
      <c r="Y79" s="101"/>
      <c r="Z79" s="101"/>
    </row>
    <row r="80" spans="1:26" s="107" customFormat="1" ht="13.5" customHeight="1">
      <c r="A80" s="101" t="s">
        <v>53</v>
      </c>
      <c r="B80" s="102" t="s">
        <v>398</v>
      </c>
      <c r="C80" s="101" t="s">
        <v>399</v>
      </c>
      <c r="D80" s="103">
        <f t="shared" si="17"/>
        <v>7994</v>
      </c>
      <c r="E80" s="103">
        <f t="shared" si="18"/>
        <v>863</v>
      </c>
      <c r="F80" s="104">
        <f t="shared" si="19"/>
        <v>10.795596697523143</v>
      </c>
      <c r="G80" s="103">
        <v>863</v>
      </c>
      <c r="H80" s="103">
        <v>0</v>
      </c>
      <c r="I80" s="103">
        <f t="shared" si="20"/>
        <v>7131</v>
      </c>
      <c r="J80" s="104">
        <f t="shared" si="21"/>
        <v>89.20440330247685</v>
      </c>
      <c r="K80" s="103">
        <v>5732</v>
      </c>
      <c r="L80" s="104">
        <f t="shared" si="22"/>
        <v>71.70377783337503</v>
      </c>
      <c r="M80" s="103">
        <v>0</v>
      </c>
      <c r="N80" s="104">
        <f t="shared" si="23"/>
        <v>0</v>
      </c>
      <c r="O80" s="103">
        <v>1399</v>
      </c>
      <c r="P80" s="103">
        <v>1192</v>
      </c>
      <c r="Q80" s="104">
        <f t="shared" si="24"/>
        <v>17.500625469101827</v>
      </c>
      <c r="R80" s="103">
        <v>37</v>
      </c>
      <c r="S80" s="101" t="s">
        <v>255</v>
      </c>
      <c r="T80" s="101"/>
      <c r="U80" s="101"/>
      <c r="V80" s="101"/>
      <c r="W80" s="101" t="s">
        <v>255</v>
      </c>
      <c r="X80" s="101"/>
      <c r="Y80" s="101"/>
      <c r="Z80" s="101"/>
    </row>
    <row r="81" spans="1:26" s="107" customFormat="1" ht="13.5" customHeight="1">
      <c r="A81" s="101" t="s">
        <v>53</v>
      </c>
      <c r="B81" s="102" t="s">
        <v>400</v>
      </c>
      <c r="C81" s="101" t="s">
        <v>401</v>
      </c>
      <c r="D81" s="103">
        <f t="shared" si="17"/>
        <v>5761</v>
      </c>
      <c r="E81" s="103">
        <f t="shared" si="18"/>
        <v>546</v>
      </c>
      <c r="F81" s="104">
        <f t="shared" si="19"/>
        <v>9.477521263669502</v>
      </c>
      <c r="G81" s="103">
        <v>546</v>
      </c>
      <c r="H81" s="103">
        <v>0</v>
      </c>
      <c r="I81" s="103">
        <f t="shared" si="20"/>
        <v>5215</v>
      </c>
      <c r="J81" s="104">
        <f t="shared" si="21"/>
        <v>90.5224787363305</v>
      </c>
      <c r="K81" s="103">
        <v>4764</v>
      </c>
      <c r="L81" s="104">
        <f t="shared" si="22"/>
        <v>82.69397674014928</v>
      </c>
      <c r="M81" s="103">
        <v>0</v>
      </c>
      <c r="N81" s="104">
        <f t="shared" si="23"/>
        <v>0</v>
      </c>
      <c r="O81" s="103">
        <v>451</v>
      </c>
      <c r="P81" s="103">
        <v>413</v>
      </c>
      <c r="Q81" s="104">
        <f t="shared" si="24"/>
        <v>7.828501996181219</v>
      </c>
      <c r="R81" s="103">
        <v>10</v>
      </c>
      <c r="S81" s="101" t="s">
        <v>255</v>
      </c>
      <c r="T81" s="101"/>
      <c r="U81" s="101"/>
      <c r="V81" s="101"/>
      <c r="W81" s="101" t="s">
        <v>255</v>
      </c>
      <c r="X81" s="101"/>
      <c r="Y81" s="101"/>
      <c r="Z81" s="101"/>
    </row>
    <row r="82" spans="1:26" s="107" customFormat="1" ht="13.5" customHeight="1">
      <c r="A82" s="101" t="s">
        <v>53</v>
      </c>
      <c r="B82" s="102" t="s">
        <v>402</v>
      </c>
      <c r="C82" s="101" t="s">
        <v>403</v>
      </c>
      <c r="D82" s="103">
        <f t="shared" si="17"/>
        <v>3418</v>
      </c>
      <c r="E82" s="103">
        <f t="shared" si="18"/>
        <v>244</v>
      </c>
      <c r="F82" s="104">
        <f t="shared" si="19"/>
        <v>7.1386775892334695</v>
      </c>
      <c r="G82" s="103">
        <v>244</v>
      </c>
      <c r="H82" s="103">
        <v>0</v>
      </c>
      <c r="I82" s="103">
        <f t="shared" si="20"/>
        <v>3174</v>
      </c>
      <c r="J82" s="104">
        <f t="shared" si="21"/>
        <v>92.86132241076653</v>
      </c>
      <c r="K82" s="103">
        <v>2345</v>
      </c>
      <c r="L82" s="104">
        <f t="shared" si="22"/>
        <v>68.60737273259217</v>
      </c>
      <c r="M82" s="103">
        <v>0</v>
      </c>
      <c r="N82" s="104">
        <f t="shared" si="23"/>
        <v>0</v>
      </c>
      <c r="O82" s="103">
        <v>829</v>
      </c>
      <c r="P82" s="103">
        <v>669</v>
      </c>
      <c r="Q82" s="104">
        <f t="shared" si="24"/>
        <v>24.253949678174372</v>
      </c>
      <c r="R82" s="103">
        <v>9</v>
      </c>
      <c r="S82" s="101" t="s">
        <v>255</v>
      </c>
      <c r="T82" s="101"/>
      <c r="U82" s="101"/>
      <c r="V82" s="101"/>
      <c r="W82" s="101"/>
      <c r="X82" s="101"/>
      <c r="Y82" s="101"/>
      <c r="Z82" s="101" t="s">
        <v>255</v>
      </c>
    </row>
    <row r="83" spans="1:26" s="107" customFormat="1" ht="13.5" customHeight="1">
      <c r="A83" s="101" t="s">
        <v>53</v>
      </c>
      <c r="B83" s="102" t="s">
        <v>404</v>
      </c>
      <c r="C83" s="101" t="s">
        <v>405</v>
      </c>
      <c r="D83" s="103">
        <f t="shared" si="17"/>
        <v>5504</v>
      </c>
      <c r="E83" s="103">
        <f t="shared" si="18"/>
        <v>1786</v>
      </c>
      <c r="F83" s="104">
        <f t="shared" si="19"/>
        <v>32.44912790697674</v>
      </c>
      <c r="G83" s="103">
        <v>1786</v>
      </c>
      <c r="H83" s="103">
        <v>0</v>
      </c>
      <c r="I83" s="103">
        <f t="shared" si="20"/>
        <v>3718</v>
      </c>
      <c r="J83" s="104">
        <f t="shared" si="21"/>
        <v>67.55087209302324</v>
      </c>
      <c r="K83" s="103">
        <v>0</v>
      </c>
      <c r="L83" s="104">
        <f t="shared" si="22"/>
        <v>0</v>
      </c>
      <c r="M83" s="103">
        <v>0</v>
      </c>
      <c r="N83" s="104">
        <f t="shared" si="23"/>
        <v>0</v>
      </c>
      <c r="O83" s="103">
        <v>3718</v>
      </c>
      <c r="P83" s="103">
        <v>3657</v>
      </c>
      <c r="Q83" s="104">
        <f t="shared" si="24"/>
        <v>67.55087209302324</v>
      </c>
      <c r="R83" s="103">
        <v>11</v>
      </c>
      <c r="S83" s="101" t="s">
        <v>255</v>
      </c>
      <c r="T83" s="101"/>
      <c r="U83" s="101"/>
      <c r="V83" s="101"/>
      <c r="W83" s="101" t="s">
        <v>255</v>
      </c>
      <c r="X83" s="101"/>
      <c r="Y83" s="101"/>
      <c r="Z83" s="101"/>
    </row>
    <row r="84" spans="1:26" s="107" customFormat="1" ht="13.5" customHeight="1">
      <c r="A84" s="101" t="s">
        <v>53</v>
      </c>
      <c r="B84" s="102" t="s">
        <v>406</v>
      </c>
      <c r="C84" s="101" t="s">
        <v>407</v>
      </c>
      <c r="D84" s="103">
        <f t="shared" si="17"/>
        <v>11368</v>
      </c>
      <c r="E84" s="103">
        <f t="shared" si="18"/>
        <v>2496</v>
      </c>
      <c r="F84" s="104">
        <f t="shared" si="19"/>
        <v>21.956368754398312</v>
      </c>
      <c r="G84" s="103">
        <v>2496</v>
      </c>
      <c r="H84" s="103">
        <v>0</v>
      </c>
      <c r="I84" s="103">
        <f t="shared" si="20"/>
        <v>8872</v>
      </c>
      <c r="J84" s="104">
        <f t="shared" si="21"/>
        <v>78.04363124560169</v>
      </c>
      <c r="K84" s="103">
        <v>6307</v>
      </c>
      <c r="L84" s="104">
        <f t="shared" si="22"/>
        <v>55.480295566502456</v>
      </c>
      <c r="M84" s="103">
        <v>0</v>
      </c>
      <c r="N84" s="104">
        <f t="shared" si="23"/>
        <v>0</v>
      </c>
      <c r="O84" s="103">
        <v>2565</v>
      </c>
      <c r="P84" s="103">
        <v>2519</v>
      </c>
      <c r="Q84" s="104">
        <f t="shared" si="24"/>
        <v>22.563335679099225</v>
      </c>
      <c r="R84" s="103">
        <v>11</v>
      </c>
      <c r="S84" s="101" t="s">
        <v>255</v>
      </c>
      <c r="T84" s="101"/>
      <c r="U84" s="101"/>
      <c r="V84" s="101"/>
      <c r="W84" s="101" t="s">
        <v>255</v>
      </c>
      <c r="X84" s="101"/>
      <c r="Y84" s="101"/>
      <c r="Z84" s="101"/>
    </row>
    <row r="85" spans="1:26" s="107" customFormat="1" ht="13.5" customHeight="1">
      <c r="A85" s="101" t="s">
        <v>53</v>
      </c>
      <c r="B85" s="102" t="s">
        <v>408</v>
      </c>
      <c r="C85" s="101" t="s">
        <v>409</v>
      </c>
      <c r="D85" s="103">
        <f t="shared" si="17"/>
        <v>12502</v>
      </c>
      <c r="E85" s="103">
        <f t="shared" si="18"/>
        <v>1341</v>
      </c>
      <c r="F85" s="104">
        <f t="shared" si="19"/>
        <v>10.726283794592865</v>
      </c>
      <c r="G85" s="103">
        <v>1226</v>
      </c>
      <c r="H85" s="103">
        <v>115</v>
      </c>
      <c r="I85" s="103">
        <f t="shared" si="20"/>
        <v>11161</v>
      </c>
      <c r="J85" s="104">
        <f t="shared" si="21"/>
        <v>89.27371620540714</v>
      </c>
      <c r="K85" s="103">
        <v>8967</v>
      </c>
      <c r="L85" s="104">
        <f t="shared" si="22"/>
        <v>71.72452407614782</v>
      </c>
      <c r="M85" s="103">
        <v>0</v>
      </c>
      <c r="N85" s="104">
        <f t="shared" si="23"/>
        <v>0</v>
      </c>
      <c r="O85" s="103">
        <v>2194</v>
      </c>
      <c r="P85" s="103">
        <v>1137</v>
      </c>
      <c r="Q85" s="104">
        <f t="shared" si="24"/>
        <v>17.54919212925932</v>
      </c>
      <c r="R85" s="103">
        <v>0</v>
      </c>
      <c r="S85" s="101" t="s">
        <v>255</v>
      </c>
      <c r="T85" s="101"/>
      <c r="U85" s="101"/>
      <c r="V85" s="101"/>
      <c r="W85" s="101" t="s">
        <v>255</v>
      </c>
      <c r="X85" s="101"/>
      <c r="Y85" s="101"/>
      <c r="Z85" s="101"/>
    </row>
    <row r="86" spans="1:26" s="107" customFormat="1" ht="13.5" customHeight="1">
      <c r="A86" s="101" t="s">
        <v>53</v>
      </c>
      <c r="B86" s="102" t="s">
        <v>410</v>
      </c>
      <c r="C86" s="101" t="s">
        <v>411</v>
      </c>
      <c r="D86" s="103">
        <f t="shared" si="17"/>
        <v>3523</v>
      </c>
      <c r="E86" s="103">
        <f t="shared" si="18"/>
        <v>517</v>
      </c>
      <c r="F86" s="104">
        <f t="shared" si="19"/>
        <v>14.674992903775191</v>
      </c>
      <c r="G86" s="103">
        <v>517</v>
      </c>
      <c r="H86" s="103">
        <v>0</v>
      </c>
      <c r="I86" s="103">
        <f t="shared" si="20"/>
        <v>3006</v>
      </c>
      <c r="J86" s="104">
        <f t="shared" si="21"/>
        <v>85.32500709622481</v>
      </c>
      <c r="K86" s="103">
        <v>0</v>
      </c>
      <c r="L86" s="104">
        <f t="shared" si="22"/>
        <v>0</v>
      </c>
      <c r="M86" s="103">
        <v>0</v>
      </c>
      <c r="N86" s="104">
        <f t="shared" si="23"/>
        <v>0</v>
      </c>
      <c r="O86" s="103">
        <v>3006</v>
      </c>
      <c r="P86" s="103">
        <v>2928</v>
      </c>
      <c r="Q86" s="104">
        <f t="shared" si="24"/>
        <v>85.32500709622481</v>
      </c>
      <c r="R86" s="103">
        <v>5</v>
      </c>
      <c r="S86" s="101"/>
      <c r="T86" s="101"/>
      <c r="U86" s="101"/>
      <c r="V86" s="101" t="s">
        <v>255</v>
      </c>
      <c r="W86" s="101"/>
      <c r="X86" s="101"/>
      <c r="Y86" s="101"/>
      <c r="Z86" s="101" t="s">
        <v>255</v>
      </c>
    </row>
    <row r="87" spans="1:26" s="107" customFormat="1" ht="13.5" customHeight="1">
      <c r="A87" s="101" t="s">
        <v>53</v>
      </c>
      <c r="B87" s="102" t="s">
        <v>412</v>
      </c>
      <c r="C87" s="101" t="s">
        <v>413</v>
      </c>
      <c r="D87" s="103">
        <f t="shared" si="17"/>
        <v>2049</v>
      </c>
      <c r="E87" s="103">
        <f t="shared" si="18"/>
        <v>503</v>
      </c>
      <c r="F87" s="104">
        <f t="shared" si="19"/>
        <v>24.54856027330405</v>
      </c>
      <c r="G87" s="103">
        <v>503</v>
      </c>
      <c r="H87" s="103">
        <v>0</v>
      </c>
      <c r="I87" s="103">
        <f t="shared" si="20"/>
        <v>1546</v>
      </c>
      <c r="J87" s="104">
        <f t="shared" si="21"/>
        <v>75.45143972669595</v>
      </c>
      <c r="K87" s="103">
        <v>1017</v>
      </c>
      <c r="L87" s="104">
        <f t="shared" si="22"/>
        <v>49.633967789165446</v>
      </c>
      <c r="M87" s="103">
        <v>0</v>
      </c>
      <c r="N87" s="104">
        <f t="shared" si="23"/>
        <v>0</v>
      </c>
      <c r="O87" s="103">
        <v>529</v>
      </c>
      <c r="P87" s="103">
        <v>353</v>
      </c>
      <c r="Q87" s="104">
        <f t="shared" si="24"/>
        <v>25.8174719375305</v>
      </c>
      <c r="R87" s="103">
        <v>4</v>
      </c>
      <c r="S87" s="101" t="s">
        <v>255</v>
      </c>
      <c r="T87" s="101"/>
      <c r="U87" s="101"/>
      <c r="V87" s="101"/>
      <c r="W87" s="101" t="s">
        <v>255</v>
      </c>
      <c r="X87" s="101"/>
      <c r="Y87" s="101"/>
      <c r="Z87" s="101"/>
    </row>
    <row r="88" spans="1:26" s="107" customFormat="1" ht="13.5" customHeight="1">
      <c r="A88" s="101" t="s">
        <v>53</v>
      </c>
      <c r="B88" s="102" t="s">
        <v>414</v>
      </c>
      <c r="C88" s="101" t="s">
        <v>415</v>
      </c>
      <c r="D88" s="103">
        <f t="shared" si="17"/>
        <v>6894</v>
      </c>
      <c r="E88" s="103">
        <f t="shared" si="18"/>
        <v>914</v>
      </c>
      <c r="F88" s="104">
        <f t="shared" si="19"/>
        <v>13.257905425007252</v>
      </c>
      <c r="G88" s="103">
        <v>914</v>
      </c>
      <c r="H88" s="103">
        <v>0</v>
      </c>
      <c r="I88" s="103">
        <f t="shared" si="20"/>
        <v>5980</v>
      </c>
      <c r="J88" s="104">
        <f t="shared" si="21"/>
        <v>86.74209457499275</v>
      </c>
      <c r="K88" s="103">
        <v>4197</v>
      </c>
      <c r="L88" s="104">
        <f t="shared" si="22"/>
        <v>60.87902523933856</v>
      </c>
      <c r="M88" s="103">
        <v>0</v>
      </c>
      <c r="N88" s="104">
        <f t="shared" si="23"/>
        <v>0</v>
      </c>
      <c r="O88" s="103">
        <v>1783</v>
      </c>
      <c r="P88" s="103">
        <v>1104</v>
      </c>
      <c r="Q88" s="104">
        <f t="shared" si="24"/>
        <v>25.863069335654192</v>
      </c>
      <c r="R88" s="103">
        <v>6</v>
      </c>
      <c r="S88" s="101" t="s">
        <v>255</v>
      </c>
      <c r="T88" s="101"/>
      <c r="U88" s="101"/>
      <c r="V88" s="101"/>
      <c r="W88" s="101" t="s">
        <v>255</v>
      </c>
      <c r="X88" s="101"/>
      <c r="Y88" s="101"/>
      <c r="Z88" s="101"/>
    </row>
    <row r="89" spans="1:26" s="107" customFormat="1" ht="13.5" customHeight="1">
      <c r="A89" s="101" t="s">
        <v>53</v>
      </c>
      <c r="B89" s="102" t="s">
        <v>416</v>
      </c>
      <c r="C89" s="101" t="s">
        <v>417</v>
      </c>
      <c r="D89" s="103">
        <f t="shared" si="17"/>
        <v>3191</v>
      </c>
      <c r="E89" s="103">
        <f t="shared" si="18"/>
        <v>428</v>
      </c>
      <c r="F89" s="104">
        <f t="shared" si="19"/>
        <v>13.412723284236916</v>
      </c>
      <c r="G89" s="103">
        <v>428</v>
      </c>
      <c r="H89" s="103">
        <v>0</v>
      </c>
      <c r="I89" s="103">
        <f t="shared" si="20"/>
        <v>2763</v>
      </c>
      <c r="J89" s="104">
        <f t="shared" si="21"/>
        <v>86.58727671576308</v>
      </c>
      <c r="K89" s="103">
        <v>0</v>
      </c>
      <c r="L89" s="104">
        <f t="shared" si="22"/>
        <v>0</v>
      </c>
      <c r="M89" s="103">
        <v>0</v>
      </c>
      <c r="N89" s="104">
        <f t="shared" si="23"/>
        <v>0</v>
      </c>
      <c r="O89" s="103">
        <v>2763</v>
      </c>
      <c r="P89" s="103">
        <v>645</v>
      </c>
      <c r="Q89" s="104">
        <f t="shared" si="24"/>
        <v>86.58727671576308</v>
      </c>
      <c r="R89" s="103">
        <v>7</v>
      </c>
      <c r="S89" s="101" t="s">
        <v>255</v>
      </c>
      <c r="T89" s="101"/>
      <c r="U89" s="101"/>
      <c r="V89" s="101"/>
      <c r="W89" s="101" t="s">
        <v>255</v>
      </c>
      <c r="X89" s="101"/>
      <c r="Y89" s="101"/>
      <c r="Z89" s="101"/>
    </row>
    <row r="90" spans="1:26" s="107" customFormat="1" ht="13.5" customHeight="1">
      <c r="A90" s="101" t="s">
        <v>53</v>
      </c>
      <c r="B90" s="102" t="s">
        <v>418</v>
      </c>
      <c r="C90" s="101" t="s">
        <v>419</v>
      </c>
      <c r="D90" s="103">
        <f t="shared" si="17"/>
        <v>2546</v>
      </c>
      <c r="E90" s="103">
        <f t="shared" si="18"/>
        <v>126</v>
      </c>
      <c r="F90" s="104">
        <f t="shared" si="19"/>
        <v>4.948939512961508</v>
      </c>
      <c r="G90" s="103">
        <v>126</v>
      </c>
      <c r="H90" s="103">
        <v>0</v>
      </c>
      <c r="I90" s="103">
        <f t="shared" si="20"/>
        <v>2420</v>
      </c>
      <c r="J90" s="104">
        <f t="shared" si="21"/>
        <v>95.0510604870385</v>
      </c>
      <c r="K90" s="103">
        <v>0</v>
      </c>
      <c r="L90" s="104">
        <f t="shared" si="22"/>
        <v>0</v>
      </c>
      <c r="M90" s="103">
        <v>0</v>
      </c>
      <c r="N90" s="104">
        <f t="shared" si="23"/>
        <v>0</v>
      </c>
      <c r="O90" s="103">
        <v>2420</v>
      </c>
      <c r="P90" s="103">
        <v>599</v>
      </c>
      <c r="Q90" s="104">
        <f t="shared" si="24"/>
        <v>95.0510604870385</v>
      </c>
      <c r="R90" s="103">
        <v>3</v>
      </c>
      <c r="S90" s="101" t="s">
        <v>255</v>
      </c>
      <c r="T90" s="101"/>
      <c r="U90" s="101"/>
      <c r="V90" s="101"/>
      <c r="W90" s="101" t="s">
        <v>255</v>
      </c>
      <c r="X90" s="101"/>
      <c r="Y90" s="101"/>
      <c r="Z90" s="101"/>
    </row>
    <row r="91" spans="1:26" s="107" customFormat="1" ht="13.5" customHeight="1">
      <c r="A91" s="101" t="s">
        <v>53</v>
      </c>
      <c r="B91" s="102" t="s">
        <v>420</v>
      </c>
      <c r="C91" s="101" t="s">
        <v>421</v>
      </c>
      <c r="D91" s="103">
        <f t="shared" si="17"/>
        <v>2630</v>
      </c>
      <c r="E91" s="103">
        <f t="shared" si="18"/>
        <v>385</v>
      </c>
      <c r="F91" s="104">
        <f t="shared" si="19"/>
        <v>14.638783269961978</v>
      </c>
      <c r="G91" s="103">
        <v>384</v>
      </c>
      <c r="H91" s="103">
        <v>1</v>
      </c>
      <c r="I91" s="103">
        <f t="shared" si="20"/>
        <v>2245</v>
      </c>
      <c r="J91" s="104">
        <f t="shared" si="21"/>
        <v>85.36121673003802</v>
      </c>
      <c r="K91" s="103">
        <v>0</v>
      </c>
      <c r="L91" s="104">
        <f t="shared" si="22"/>
        <v>0</v>
      </c>
      <c r="M91" s="103">
        <v>0</v>
      </c>
      <c r="N91" s="104">
        <f t="shared" si="23"/>
        <v>0</v>
      </c>
      <c r="O91" s="103">
        <v>2245</v>
      </c>
      <c r="P91" s="103">
        <v>486</v>
      </c>
      <c r="Q91" s="104">
        <f t="shared" si="24"/>
        <v>85.36121673003802</v>
      </c>
      <c r="R91" s="103">
        <v>9</v>
      </c>
      <c r="S91" s="101" t="s">
        <v>255</v>
      </c>
      <c r="T91" s="101"/>
      <c r="U91" s="101"/>
      <c r="V91" s="101"/>
      <c r="W91" s="101" t="s">
        <v>255</v>
      </c>
      <c r="X91" s="101"/>
      <c r="Y91" s="101"/>
      <c r="Z91" s="101"/>
    </row>
    <row r="92" spans="1:26" s="107" customFormat="1" ht="13.5" customHeight="1">
      <c r="A92" s="101" t="s">
        <v>53</v>
      </c>
      <c r="B92" s="102" t="s">
        <v>422</v>
      </c>
      <c r="C92" s="101" t="s">
        <v>423</v>
      </c>
      <c r="D92" s="103">
        <f t="shared" si="17"/>
        <v>2009</v>
      </c>
      <c r="E92" s="103">
        <f t="shared" si="18"/>
        <v>324</v>
      </c>
      <c r="F92" s="104">
        <f t="shared" si="19"/>
        <v>16.127426580388253</v>
      </c>
      <c r="G92" s="103">
        <v>324</v>
      </c>
      <c r="H92" s="103">
        <v>0</v>
      </c>
      <c r="I92" s="103">
        <f t="shared" si="20"/>
        <v>1685</v>
      </c>
      <c r="J92" s="104">
        <f t="shared" si="21"/>
        <v>83.87257341961175</v>
      </c>
      <c r="K92" s="103">
        <v>0</v>
      </c>
      <c r="L92" s="104">
        <f t="shared" si="22"/>
        <v>0</v>
      </c>
      <c r="M92" s="103">
        <v>0</v>
      </c>
      <c r="N92" s="104">
        <f t="shared" si="23"/>
        <v>0</v>
      </c>
      <c r="O92" s="103">
        <v>1685</v>
      </c>
      <c r="P92" s="103">
        <v>614</v>
      </c>
      <c r="Q92" s="104">
        <f t="shared" si="24"/>
        <v>83.87257341961175</v>
      </c>
      <c r="R92" s="103">
        <v>2</v>
      </c>
      <c r="S92" s="101" t="s">
        <v>255</v>
      </c>
      <c r="T92" s="101"/>
      <c r="U92" s="101"/>
      <c r="V92" s="101"/>
      <c r="W92" s="101" t="s">
        <v>255</v>
      </c>
      <c r="X92" s="101"/>
      <c r="Y92" s="101"/>
      <c r="Z92" s="101"/>
    </row>
    <row r="93" spans="1:26" s="107" customFormat="1" ht="13.5" customHeight="1">
      <c r="A93" s="101" t="s">
        <v>53</v>
      </c>
      <c r="B93" s="102" t="s">
        <v>424</v>
      </c>
      <c r="C93" s="101" t="s">
        <v>425</v>
      </c>
      <c r="D93" s="103">
        <f t="shared" si="17"/>
        <v>3202</v>
      </c>
      <c r="E93" s="103">
        <f t="shared" si="18"/>
        <v>310</v>
      </c>
      <c r="F93" s="104">
        <f t="shared" si="19"/>
        <v>9.681449094316052</v>
      </c>
      <c r="G93" s="103">
        <v>310</v>
      </c>
      <c r="H93" s="103">
        <v>0</v>
      </c>
      <c r="I93" s="103">
        <f t="shared" si="20"/>
        <v>2892</v>
      </c>
      <c r="J93" s="104">
        <f t="shared" si="21"/>
        <v>90.31855090568395</v>
      </c>
      <c r="K93" s="103">
        <v>2329</v>
      </c>
      <c r="L93" s="104">
        <f t="shared" si="22"/>
        <v>72.73579013116802</v>
      </c>
      <c r="M93" s="103">
        <v>0</v>
      </c>
      <c r="N93" s="104">
        <f t="shared" si="23"/>
        <v>0</v>
      </c>
      <c r="O93" s="103">
        <v>563</v>
      </c>
      <c r="P93" s="103">
        <v>563</v>
      </c>
      <c r="Q93" s="104">
        <f t="shared" si="24"/>
        <v>17.582760774515926</v>
      </c>
      <c r="R93" s="103">
        <v>0</v>
      </c>
      <c r="S93" s="101" t="s">
        <v>255</v>
      </c>
      <c r="T93" s="101"/>
      <c r="U93" s="101"/>
      <c r="V93" s="101"/>
      <c r="W93" s="101" t="s">
        <v>255</v>
      </c>
      <c r="X93" s="101"/>
      <c r="Y93" s="101"/>
      <c r="Z93" s="101"/>
    </row>
    <row r="94" spans="1:26" s="107" customFormat="1" ht="13.5" customHeight="1">
      <c r="A94" s="101" t="s">
        <v>53</v>
      </c>
      <c r="B94" s="102" t="s">
        <v>426</v>
      </c>
      <c r="C94" s="101" t="s">
        <v>427</v>
      </c>
      <c r="D94" s="103">
        <f t="shared" si="17"/>
        <v>7216</v>
      </c>
      <c r="E94" s="103">
        <f t="shared" si="18"/>
        <v>915</v>
      </c>
      <c r="F94" s="104">
        <f t="shared" si="19"/>
        <v>12.680155210643015</v>
      </c>
      <c r="G94" s="103">
        <v>915</v>
      </c>
      <c r="H94" s="103">
        <v>0</v>
      </c>
      <c r="I94" s="103">
        <f t="shared" si="20"/>
        <v>6301</v>
      </c>
      <c r="J94" s="104">
        <f t="shared" si="21"/>
        <v>87.31984478935698</v>
      </c>
      <c r="K94" s="103">
        <v>4966</v>
      </c>
      <c r="L94" s="104">
        <f t="shared" si="22"/>
        <v>68.81929046563194</v>
      </c>
      <c r="M94" s="103">
        <v>0</v>
      </c>
      <c r="N94" s="104">
        <f t="shared" si="23"/>
        <v>0</v>
      </c>
      <c r="O94" s="103">
        <v>1335</v>
      </c>
      <c r="P94" s="103">
        <v>1335</v>
      </c>
      <c r="Q94" s="104">
        <f t="shared" si="24"/>
        <v>18.500554323725055</v>
      </c>
      <c r="R94" s="103">
        <v>5</v>
      </c>
      <c r="S94" s="101" t="s">
        <v>255</v>
      </c>
      <c r="T94" s="101"/>
      <c r="U94" s="101"/>
      <c r="V94" s="101"/>
      <c r="W94" s="101" t="s">
        <v>255</v>
      </c>
      <c r="X94" s="101"/>
      <c r="Y94" s="101"/>
      <c r="Z94" s="101"/>
    </row>
    <row r="95" spans="1:26" s="107" customFormat="1" ht="13.5" customHeight="1">
      <c r="A95" s="101" t="s">
        <v>53</v>
      </c>
      <c r="B95" s="102" t="s">
        <v>428</v>
      </c>
      <c r="C95" s="101" t="s">
        <v>429</v>
      </c>
      <c r="D95" s="103">
        <f t="shared" si="17"/>
        <v>10331</v>
      </c>
      <c r="E95" s="103">
        <f t="shared" si="18"/>
        <v>0</v>
      </c>
      <c r="F95" s="104">
        <f t="shared" si="19"/>
        <v>0</v>
      </c>
      <c r="G95" s="103">
        <v>0</v>
      </c>
      <c r="H95" s="103">
        <v>0</v>
      </c>
      <c r="I95" s="103">
        <f t="shared" si="20"/>
        <v>10331</v>
      </c>
      <c r="J95" s="104">
        <f t="shared" si="21"/>
        <v>100</v>
      </c>
      <c r="K95" s="103">
        <v>8633</v>
      </c>
      <c r="L95" s="104">
        <f t="shared" si="22"/>
        <v>83.56403058755203</v>
      </c>
      <c r="M95" s="103">
        <v>0</v>
      </c>
      <c r="N95" s="104">
        <f t="shared" si="23"/>
        <v>0</v>
      </c>
      <c r="O95" s="103">
        <v>1698</v>
      </c>
      <c r="P95" s="103">
        <v>1690</v>
      </c>
      <c r="Q95" s="104">
        <f t="shared" si="24"/>
        <v>16.435969412447974</v>
      </c>
      <c r="R95" s="103">
        <v>15</v>
      </c>
      <c r="S95" s="101" t="s">
        <v>255</v>
      </c>
      <c r="T95" s="101"/>
      <c r="U95" s="101"/>
      <c r="V95" s="101"/>
      <c r="W95" s="101" t="s">
        <v>255</v>
      </c>
      <c r="X95" s="101"/>
      <c r="Y95" s="101"/>
      <c r="Z95" s="101"/>
    </row>
    <row r="96" spans="1:26" s="107" customFormat="1" ht="13.5" customHeight="1">
      <c r="A96" s="101" t="s">
        <v>53</v>
      </c>
      <c r="B96" s="102" t="s">
        <v>430</v>
      </c>
      <c r="C96" s="101" t="s">
        <v>431</v>
      </c>
      <c r="D96" s="103">
        <f t="shared" si="17"/>
        <v>6801</v>
      </c>
      <c r="E96" s="103">
        <f t="shared" si="18"/>
        <v>1158</v>
      </c>
      <c r="F96" s="104">
        <f t="shared" si="19"/>
        <v>17.026907807675343</v>
      </c>
      <c r="G96" s="103">
        <v>1158</v>
      </c>
      <c r="H96" s="103">
        <v>0</v>
      </c>
      <c r="I96" s="103">
        <f t="shared" si="20"/>
        <v>5643</v>
      </c>
      <c r="J96" s="104">
        <f t="shared" si="21"/>
        <v>82.97309219232466</v>
      </c>
      <c r="K96" s="103">
        <v>3687</v>
      </c>
      <c r="L96" s="104">
        <f t="shared" si="22"/>
        <v>54.21261579179533</v>
      </c>
      <c r="M96" s="103">
        <v>0</v>
      </c>
      <c r="N96" s="104">
        <f t="shared" si="23"/>
        <v>0</v>
      </c>
      <c r="O96" s="103">
        <v>1956</v>
      </c>
      <c r="P96" s="103">
        <v>1956</v>
      </c>
      <c r="Q96" s="104">
        <f t="shared" si="24"/>
        <v>28.760476400529335</v>
      </c>
      <c r="R96" s="103">
        <v>7</v>
      </c>
      <c r="S96" s="101" t="s">
        <v>255</v>
      </c>
      <c r="T96" s="101"/>
      <c r="U96" s="101"/>
      <c r="V96" s="101"/>
      <c r="W96" s="101" t="s">
        <v>255</v>
      </c>
      <c r="X96" s="101"/>
      <c r="Y96" s="101"/>
      <c r="Z96" s="101"/>
    </row>
    <row r="97" spans="1:26" s="107" customFormat="1" ht="13.5" customHeight="1">
      <c r="A97" s="101" t="s">
        <v>53</v>
      </c>
      <c r="B97" s="102" t="s">
        <v>432</v>
      </c>
      <c r="C97" s="101" t="s">
        <v>433</v>
      </c>
      <c r="D97" s="103">
        <f t="shared" si="17"/>
        <v>3875</v>
      </c>
      <c r="E97" s="103">
        <f t="shared" si="18"/>
        <v>334</v>
      </c>
      <c r="F97" s="104">
        <f t="shared" si="19"/>
        <v>8.619354838709677</v>
      </c>
      <c r="G97" s="103">
        <v>334</v>
      </c>
      <c r="H97" s="103">
        <v>0</v>
      </c>
      <c r="I97" s="103">
        <f t="shared" si="20"/>
        <v>3541</v>
      </c>
      <c r="J97" s="104">
        <f t="shared" si="21"/>
        <v>91.38064516129032</v>
      </c>
      <c r="K97" s="103">
        <v>2479</v>
      </c>
      <c r="L97" s="104">
        <f t="shared" si="22"/>
        <v>63.97419354838709</v>
      </c>
      <c r="M97" s="103">
        <v>0</v>
      </c>
      <c r="N97" s="104">
        <f t="shared" si="23"/>
        <v>0</v>
      </c>
      <c r="O97" s="103">
        <v>1062</v>
      </c>
      <c r="P97" s="103">
        <v>1059</v>
      </c>
      <c r="Q97" s="104">
        <f t="shared" si="24"/>
        <v>27.406451612903226</v>
      </c>
      <c r="R97" s="103">
        <v>2</v>
      </c>
      <c r="S97" s="101" t="s">
        <v>255</v>
      </c>
      <c r="T97" s="101"/>
      <c r="U97" s="101"/>
      <c r="V97" s="101"/>
      <c r="W97" s="101" t="s">
        <v>255</v>
      </c>
      <c r="X97" s="101"/>
      <c r="Y97" s="101"/>
      <c r="Z97" s="101"/>
    </row>
    <row r="98" spans="1:26" s="107" customFormat="1" ht="13.5" customHeight="1">
      <c r="A98" s="101" t="s">
        <v>53</v>
      </c>
      <c r="B98" s="102" t="s">
        <v>434</v>
      </c>
      <c r="C98" s="101" t="s">
        <v>435</v>
      </c>
      <c r="D98" s="103">
        <f t="shared" si="17"/>
        <v>3060</v>
      </c>
      <c r="E98" s="103">
        <f t="shared" si="18"/>
        <v>530</v>
      </c>
      <c r="F98" s="104">
        <f t="shared" si="19"/>
        <v>17.320261437908496</v>
      </c>
      <c r="G98" s="103">
        <v>530</v>
      </c>
      <c r="H98" s="103">
        <v>0</v>
      </c>
      <c r="I98" s="103">
        <f t="shared" si="20"/>
        <v>2530</v>
      </c>
      <c r="J98" s="104">
        <f t="shared" si="21"/>
        <v>82.6797385620915</v>
      </c>
      <c r="K98" s="103">
        <v>1770</v>
      </c>
      <c r="L98" s="104">
        <f t="shared" si="22"/>
        <v>57.84313725490197</v>
      </c>
      <c r="M98" s="103">
        <v>0</v>
      </c>
      <c r="N98" s="104">
        <f t="shared" si="23"/>
        <v>0</v>
      </c>
      <c r="O98" s="103">
        <v>760</v>
      </c>
      <c r="P98" s="103">
        <v>731</v>
      </c>
      <c r="Q98" s="104">
        <f t="shared" si="24"/>
        <v>24.836601307189543</v>
      </c>
      <c r="R98" s="103">
        <v>33</v>
      </c>
      <c r="S98" s="101" t="s">
        <v>255</v>
      </c>
      <c r="T98" s="101"/>
      <c r="U98" s="101"/>
      <c r="V98" s="101"/>
      <c r="W98" s="101" t="s">
        <v>255</v>
      </c>
      <c r="X98" s="101"/>
      <c r="Y98" s="101"/>
      <c r="Z98" s="101"/>
    </row>
    <row r="99" spans="1:26" s="107" customFormat="1" ht="13.5" customHeight="1">
      <c r="A99" s="101" t="s">
        <v>53</v>
      </c>
      <c r="B99" s="102" t="s">
        <v>436</v>
      </c>
      <c r="C99" s="101" t="s">
        <v>437</v>
      </c>
      <c r="D99" s="103">
        <f t="shared" si="17"/>
        <v>3982</v>
      </c>
      <c r="E99" s="103">
        <f t="shared" si="18"/>
        <v>713</v>
      </c>
      <c r="F99" s="104">
        <f t="shared" si="19"/>
        <v>17.90557508789553</v>
      </c>
      <c r="G99" s="103">
        <v>713</v>
      </c>
      <c r="H99" s="103">
        <v>0</v>
      </c>
      <c r="I99" s="103">
        <f t="shared" si="20"/>
        <v>3269</v>
      </c>
      <c r="J99" s="104">
        <f t="shared" si="21"/>
        <v>82.09442491210447</v>
      </c>
      <c r="K99" s="103">
        <v>3092</v>
      </c>
      <c r="L99" s="104">
        <f t="shared" si="22"/>
        <v>77.64942240080362</v>
      </c>
      <c r="M99" s="103">
        <v>0</v>
      </c>
      <c r="N99" s="104">
        <f t="shared" si="23"/>
        <v>0</v>
      </c>
      <c r="O99" s="103">
        <v>177</v>
      </c>
      <c r="P99" s="103">
        <v>75</v>
      </c>
      <c r="Q99" s="104">
        <f t="shared" si="24"/>
        <v>4.445002511300854</v>
      </c>
      <c r="R99" s="103">
        <v>45</v>
      </c>
      <c r="S99" s="101" t="s">
        <v>255</v>
      </c>
      <c r="T99" s="101"/>
      <c r="U99" s="101"/>
      <c r="V99" s="101"/>
      <c r="W99" s="101" t="s">
        <v>255</v>
      </c>
      <c r="X99" s="101"/>
      <c r="Y99" s="101"/>
      <c r="Z99" s="101"/>
    </row>
    <row r="100" spans="1:26" s="107" customFormat="1" ht="13.5" customHeight="1">
      <c r="A100" s="101" t="s">
        <v>53</v>
      </c>
      <c r="B100" s="102" t="s">
        <v>438</v>
      </c>
      <c r="C100" s="101" t="s">
        <v>439</v>
      </c>
      <c r="D100" s="103">
        <f t="shared" si="17"/>
        <v>8092</v>
      </c>
      <c r="E100" s="103">
        <f t="shared" si="18"/>
        <v>95</v>
      </c>
      <c r="F100" s="104">
        <f t="shared" si="19"/>
        <v>1.1739990113692536</v>
      </c>
      <c r="G100" s="103">
        <v>95</v>
      </c>
      <c r="H100" s="103">
        <v>0</v>
      </c>
      <c r="I100" s="103">
        <f t="shared" si="20"/>
        <v>7997</v>
      </c>
      <c r="J100" s="104">
        <f t="shared" si="21"/>
        <v>98.82600098863075</v>
      </c>
      <c r="K100" s="103">
        <v>5349</v>
      </c>
      <c r="L100" s="104">
        <f t="shared" si="22"/>
        <v>66.10232328225408</v>
      </c>
      <c r="M100" s="103">
        <v>0</v>
      </c>
      <c r="N100" s="104">
        <f t="shared" si="23"/>
        <v>0</v>
      </c>
      <c r="O100" s="103">
        <v>2648</v>
      </c>
      <c r="P100" s="103">
        <v>2648</v>
      </c>
      <c r="Q100" s="104">
        <f t="shared" si="24"/>
        <v>32.72367770637667</v>
      </c>
      <c r="R100" s="103">
        <v>171</v>
      </c>
      <c r="S100" s="101" t="s">
        <v>255</v>
      </c>
      <c r="T100" s="101"/>
      <c r="U100" s="101"/>
      <c r="V100" s="101"/>
      <c r="W100" s="101" t="s">
        <v>255</v>
      </c>
      <c r="X100" s="101"/>
      <c r="Y100" s="101"/>
      <c r="Z100" s="101"/>
    </row>
    <row r="101" spans="1:26" s="107" customFormat="1" ht="13.5" customHeight="1">
      <c r="A101" s="101" t="s">
        <v>53</v>
      </c>
      <c r="B101" s="102" t="s">
        <v>440</v>
      </c>
      <c r="C101" s="101" t="s">
        <v>441</v>
      </c>
      <c r="D101" s="103">
        <f t="shared" si="17"/>
        <v>10413</v>
      </c>
      <c r="E101" s="103">
        <f t="shared" si="18"/>
        <v>1275</v>
      </c>
      <c r="F101" s="104">
        <f t="shared" si="19"/>
        <v>12.244309997118986</v>
      </c>
      <c r="G101" s="103">
        <v>1275</v>
      </c>
      <c r="H101" s="103">
        <v>0</v>
      </c>
      <c r="I101" s="103">
        <f t="shared" si="20"/>
        <v>9138</v>
      </c>
      <c r="J101" s="104">
        <f t="shared" si="21"/>
        <v>87.75569000288101</v>
      </c>
      <c r="K101" s="103">
        <v>6797</v>
      </c>
      <c r="L101" s="104">
        <f t="shared" si="22"/>
        <v>65.27417651013157</v>
      </c>
      <c r="M101" s="103">
        <v>0</v>
      </c>
      <c r="N101" s="104">
        <f t="shared" si="23"/>
        <v>0</v>
      </c>
      <c r="O101" s="103">
        <v>2341</v>
      </c>
      <c r="P101" s="103">
        <v>2319</v>
      </c>
      <c r="Q101" s="104">
        <f t="shared" si="24"/>
        <v>22.481513492749446</v>
      </c>
      <c r="R101" s="103">
        <v>41</v>
      </c>
      <c r="S101" s="101" t="s">
        <v>255</v>
      </c>
      <c r="T101" s="101"/>
      <c r="U101" s="101"/>
      <c r="V101" s="101"/>
      <c r="W101" s="101"/>
      <c r="X101" s="101"/>
      <c r="Y101" s="101"/>
      <c r="Z101" s="101" t="s">
        <v>255</v>
      </c>
    </row>
    <row r="102" spans="1:26" s="107" customFormat="1" ht="13.5" customHeight="1">
      <c r="A102" s="101" t="s">
        <v>53</v>
      </c>
      <c r="B102" s="102" t="s">
        <v>442</v>
      </c>
      <c r="C102" s="101" t="s">
        <v>443</v>
      </c>
      <c r="D102" s="103">
        <f t="shared" si="17"/>
        <v>11185</v>
      </c>
      <c r="E102" s="103">
        <f t="shared" si="18"/>
        <v>1706</v>
      </c>
      <c r="F102" s="104">
        <f t="shared" si="19"/>
        <v>15.252570406794813</v>
      </c>
      <c r="G102" s="103">
        <v>1706</v>
      </c>
      <c r="H102" s="103">
        <v>0</v>
      </c>
      <c r="I102" s="103">
        <f t="shared" si="20"/>
        <v>9479</v>
      </c>
      <c r="J102" s="104">
        <f t="shared" si="21"/>
        <v>84.74742959320518</v>
      </c>
      <c r="K102" s="103">
        <v>8282</v>
      </c>
      <c r="L102" s="104">
        <f t="shared" si="22"/>
        <v>74.04559678140366</v>
      </c>
      <c r="M102" s="103">
        <v>28</v>
      </c>
      <c r="N102" s="104">
        <f t="shared" si="23"/>
        <v>0.25033527045149756</v>
      </c>
      <c r="O102" s="103">
        <v>1169</v>
      </c>
      <c r="P102" s="103">
        <v>940</v>
      </c>
      <c r="Q102" s="104">
        <f t="shared" si="24"/>
        <v>10.451497541350022</v>
      </c>
      <c r="R102" s="103">
        <v>29</v>
      </c>
      <c r="S102" s="101"/>
      <c r="T102" s="101"/>
      <c r="U102" s="101"/>
      <c r="V102" s="101" t="s">
        <v>255</v>
      </c>
      <c r="W102" s="101"/>
      <c r="X102" s="101"/>
      <c r="Y102" s="101"/>
      <c r="Z102" s="101" t="s">
        <v>255</v>
      </c>
    </row>
    <row r="103" spans="1:26" s="107" customFormat="1" ht="13.5" customHeight="1">
      <c r="A103" s="101" t="s">
        <v>53</v>
      </c>
      <c r="B103" s="102" t="s">
        <v>444</v>
      </c>
      <c r="C103" s="101" t="s">
        <v>445</v>
      </c>
      <c r="D103" s="103">
        <f aca="true" t="shared" si="25" ref="D103:D134">+SUM(E103,+I103)</f>
        <v>5173</v>
      </c>
      <c r="E103" s="103">
        <f aca="true" t="shared" si="26" ref="E103:E134">+SUM(G103,+H103)</f>
        <v>754</v>
      </c>
      <c r="F103" s="104">
        <f aca="true" t="shared" si="27" ref="F103:F134">IF(D103&gt;0,E103/D103*100,"-")</f>
        <v>14.575681422772085</v>
      </c>
      <c r="G103" s="103">
        <v>754</v>
      </c>
      <c r="H103" s="103">
        <v>0</v>
      </c>
      <c r="I103" s="103">
        <f aca="true" t="shared" si="28" ref="I103:I134">+SUM(K103,+M103,+O103)</f>
        <v>4419</v>
      </c>
      <c r="J103" s="104">
        <f aca="true" t="shared" si="29" ref="J103:J134">IF(D103&gt;0,I103/D103*100,"-")</f>
        <v>85.42431857722791</v>
      </c>
      <c r="K103" s="103">
        <v>2714</v>
      </c>
      <c r="L103" s="104">
        <f aca="true" t="shared" si="30" ref="L103:L134">IF(D103&gt;0,K103/D103*100,"-")</f>
        <v>52.464720664991304</v>
      </c>
      <c r="M103" s="103">
        <v>0</v>
      </c>
      <c r="N103" s="104">
        <f aca="true" t="shared" si="31" ref="N103:N134">IF(D103&gt;0,M103/D103*100,"-")</f>
        <v>0</v>
      </c>
      <c r="O103" s="103">
        <v>1705</v>
      </c>
      <c r="P103" s="103">
        <v>169</v>
      </c>
      <c r="Q103" s="104">
        <f aca="true" t="shared" si="32" ref="Q103:Q134">IF(D103&gt;0,O103/D103*100,"-")</f>
        <v>32.95959791223662</v>
      </c>
      <c r="R103" s="103">
        <v>16</v>
      </c>
      <c r="S103" s="101" t="s">
        <v>255</v>
      </c>
      <c r="T103" s="101"/>
      <c r="U103" s="101"/>
      <c r="V103" s="101"/>
      <c r="W103" s="101" t="s">
        <v>255</v>
      </c>
      <c r="X103" s="101"/>
      <c r="Y103" s="101"/>
      <c r="Z103" s="101"/>
    </row>
    <row r="104" spans="1:26" s="107" customFormat="1" ht="13.5" customHeight="1">
      <c r="A104" s="101" t="s">
        <v>53</v>
      </c>
      <c r="B104" s="102" t="s">
        <v>446</v>
      </c>
      <c r="C104" s="101" t="s">
        <v>447</v>
      </c>
      <c r="D104" s="103">
        <f t="shared" si="25"/>
        <v>2622</v>
      </c>
      <c r="E104" s="103">
        <f t="shared" si="26"/>
        <v>420</v>
      </c>
      <c r="F104" s="104">
        <f t="shared" si="27"/>
        <v>16.018306636155607</v>
      </c>
      <c r="G104" s="103">
        <v>420</v>
      </c>
      <c r="H104" s="103">
        <v>0</v>
      </c>
      <c r="I104" s="103">
        <f t="shared" si="28"/>
        <v>2202</v>
      </c>
      <c r="J104" s="104">
        <f t="shared" si="29"/>
        <v>83.98169336384439</v>
      </c>
      <c r="K104" s="103">
        <v>1729</v>
      </c>
      <c r="L104" s="104">
        <f t="shared" si="30"/>
        <v>65.94202898550725</v>
      </c>
      <c r="M104" s="103">
        <v>0</v>
      </c>
      <c r="N104" s="104">
        <f t="shared" si="31"/>
        <v>0</v>
      </c>
      <c r="O104" s="103">
        <v>473</v>
      </c>
      <c r="P104" s="103">
        <v>442</v>
      </c>
      <c r="Q104" s="104">
        <f t="shared" si="32"/>
        <v>18.039664378337147</v>
      </c>
      <c r="R104" s="103">
        <v>8</v>
      </c>
      <c r="S104" s="101" t="s">
        <v>255</v>
      </c>
      <c r="T104" s="101"/>
      <c r="U104" s="101"/>
      <c r="V104" s="101"/>
      <c r="W104" s="101" t="s">
        <v>255</v>
      </c>
      <c r="X104" s="101"/>
      <c r="Y104" s="101"/>
      <c r="Z104" s="101"/>
    </row>
    <row r="105" spans="1:26" s="107" customFormat="1" ht="13.5" customHeight="1">
      <c r="A105" s="101" t="s">
        <v>53</v>
      </c>
      <c r="B105" s="102" t="s">
        <v>448</v>
      </c>
      <c r="C105" s="101" t="s">
        <v>449</v>
      </c>
      <c r="D105" s="103">
        <f t="shared" si="25"/>
        <v>1220</v>
      </c>
      <c r="E105" s="103">
        <f t="shared" si="26"/>
        <v>115</v>
      </c>
      <c r="F105" s="104">
        <f t="shared" si="27"/>
        <v>9.426229508196721</v>
      </c>
      <c r="G105" s="103">
        <v>115</v>
      </c>
      <c r="H105" s="103">
        <v>0</v>
      </c>
      <c r="I105" s="103">
        <f t="shared" si="28"/>
        <v>1105</v>
      </c>
      <c r="J105" s="104">
        <f t="shared" si="29"/>
        <v>90.57377049180327</v>
      </c>
      <c r="K105" s="103">
        <v>777</v>
      </c>
      <c r="L105" s="104">
        <f t="shared" si="30"/>
        <v>63.68852459016393</v>
      </c>
      <c r="M105" s="103">
        <v>0</v>
      </c>
      <c r="N105" s="104">
        <f t="shared" si="31"/>
        <v>0</v>
      </c>
      <c r="O105" s="103">
        <v>328</v>
      </c>
      <c r="P105" s="103">
        <v>310</v>
      </c>
      <c r="Q105" s="104">
        <f t="shared" si="32"/>
        <v>26.885245901639344</v>
      </c>
      <c r="R105" s="103">
        <v>106</v>
      </c>
      <c r="S105" s="101" t="s">
        <v>255</v>
      </c>
      <c r="T105" s="101"/>
      <c r="U105" s="101"/>
      <c r="V105" s="101"/>
      <c r="W105" s="101" t="s">
        <v>255</v>
      </c>
      <c r="X105" s="101"/>
      <c r="Y105" s="101"/>
      <c r="Z105" s="101"/>
    </row>
    <row r="106" spans="1:26" s="107" customFormat="1" ht="13.5" customHeight="1">
      <c r="A106" s="101" t="s">
        <v>53</v>
      </c>
      <c r="B106" s="102" t="s">
        <v>450</v>
      </c>
      <c r="C106" s="101" t="s">
        <v>451</v>
      </c>
      <c r="D106" s="103">
        <f t="shared" si="25"/>
        <v>3628</v>
      </c>
      <c r="E106" s="103">
        <f t="shared" si="26"/>
        <v>294</v>
      </c>
      <c r="F106" s="104">
        <f t="shared" si="27"/>
        <v>8.103638368246969</v>
      </c>
      <c r="G106" s="103">
        <v>294</v>
      </c>
      <c r="H106" s="103">
        <v>0</v>
      </c>
      <c r="I106" s="103">
        <f t="shared" si="28"/>
        <v>3334</v>
      </c>
      <c r="J106" s="104">
        <f t="shared" si="29"/>
        <v>91.89636163175304</v>
      </c>
      <c r="K106" s="103">
        <v>2567</v>
      </c>
      <c r="L106" s="104">
        <f t="shared" si="30"/>
        <v>70.75523704520397</v>
      </c>
      <c r="M106" s="103">
        <v>0</v>
      </c>
      <c r="N106" s="104">
        <f t="shared" si="31"/>
        <v>0</v>
      </c>
      <c r="O106" s="103">
        <v>767</v>
      </c>
      <c r="P106" s="103">
        <v>762</v>
      </c>
      <c r="Q106" s="104">
        <f t="shared" si="32"/>
        <v>21.14112458654906</v>
      </c>
      <c r="R106" s="103">
        <v>12</v>
      </c>
      <c r="S106" s="101" t="s">
        <v>255</v>
      </c>
      <c r="T106" s="101"/>
      <c r="U106" s="101"/>
      <c r="V106" s="101"/>
      <c r="W106" s="101"/>
      <c r="X106" s="101"/>
      <c r="Y106" s="101"/>
      <c r="Z106" s="101" t="s">
        <v>255</v>
      </c>
    </row>
    <row r="107" spans="1:26" s="107" customFormat="1" ht="13.5" customHeight="1">
      <c r="A107" s="101" t="s">
        <v>53</v>
      </c>
      <c r="B107" s="102" t="s">
        <v>452</v>
      </c>
      <c r="C107" s="101" t="s">
        <v>453</v>
      </c>
      <c r="D107" s="103">
        <f t="shared" si="25"/>
        <v>3293</v>
      </c>
      <c r="E107" s="103">
        <f t="shared" si="26"/>
        <v>578</v>
      </c>
      <c r="F107" s="104">
        <f t="shared" si="27"/>
        <v>17.552383844518676</v>
      </c>
      <c r="G107" s="103">
        <v>578</v>
      </c>
      <c r="H107" s="103">
        <v>0</v>
      </c>
      <c r="I107" s="103">
        <f t="shared" si="28"/>
        <v>2715</v>
      </c>
      <c r="J107" s="104">
        <f t="shared" si="29"/>
        <v>82.44761615548133</v>
      </c>
      <c r="K107" s="103">
        <v>1942</v>
      </c>
      <c r="L107" s="104">
        <f t="shared" si="30"/>
        <v>58.97358032189493</v>
      </c>
      <c r="M107" s="103">
        <v>0</v>
      </c>
      <c r="N107" s="104">
        <f t="shared" si="31"/>
        <v>0</v>
      </c>
      <c r="O107" s="103">
        <v>773</v>
      </c>
      <c r="P107" s="103">
        <v>711</v>
      </c>
      <c r="Q107" s="104">
        <f t="shared" si="32"/>
        <v>23.474035833586395</v>
      </c>
      <c r="R107" s="103">
        <v>0</v>
      </c>
      <c r="S107" s="101" t="s">
        <v>255</v>
      </c>
      <c r="T107" s="101"/>
      <c r="U107" s="101"/>
      <c r="V107" s="101"/>
      <c r="W107" s="101" t="s">
        <v>255</v>
      </c>
      <c r="X107" s="101"/>
      <c r="Y107" s="101"/>
      <c r="Z107" s="101"/>
    </row>
    <row r="108" spans="1:26" s="107" customFormat="1" ht="13.5" customHeight="1">
      <c r="A108" s="101" t="s">
        <v>53</v>
      </c>
      <c r="B108" s="102" t="s">
        <v>454</v>
      </c>
      <c r="C108" s="101" t="s">
        <v>455</v>
      </c>
      <c r="D108" s="103">
        <f t="shared" si="25"/>
        <v>3451</v>
      </c>
      <c r="E108" s="103">
        <f t="shared" si="26"/>
        <v>442</v>
      </c>
      <c r="F108" s="104">
        <f t="shared" si="27"/>
        <v>12.807881773399016</v>
      </c>
      <c r="G108" s="103">
        <v>442</v>
      </c>
      <c r="H108" s="103">
        <v>0</v>
      </c>
      <c r="I108" s="103">
        <f t="shared" si="28"/>
        <v>3009</v>
      </c>
      <c r="J108" s="104">
        <f t="shared" si="29"/>
        <v>87.192118226601</v>
      </c>
      <c r="K108" s="103">
        <v>2539</v>
      </c>
      <c r="L108" s="104">
        <f t="shared" si="30"/>
        <v>73.5728774268328</v>
      </c>
      <c r="M108" s="103">
        <v>0</v>
      </c>
      <c r="N108" s="104">
        <f t="shared" si="31"/>
        <v>0</v>
      </c>
      <c r="O108" s="103">
        <v>470</v>
      </c>
      <c r="P108" s="103">
        <v>431</v>
      </c>
      <c r="Q108" s="104">
        <f t="shared" si="32"/>
        <v>13.619240799768184</v>
      </c>
      <c r="R108" s="103">
        <v>31</v>
      </c>
      <c r="S108" s="101" t="s">
        <v>255</v>
      </c>
      <c r="T108" s="101"/>
      <c r="U108" s="101"/>
      <c r="V108" s="101"/>
      <c r="W108" s="101" t="s">
        <v>255</v>
      </c>
      <c r="X108" s="101"/>
      <c r="Y108" s="101"/>
      <c r="Z108" s="101"/>
    </row>
    <row r="109" spans="1:26" s="107" customFormat="1" ht="13.5" customHeight="1">
      <c r="A109" s="101" t="s">
        <v>53</v>
      </c>
      <c r="B109" s="102" t="s">
        <v>456</v>
      </c>
      <c r="C109" s="101" t="s">
        <v>457</v>
      </c>
      <c r="D109" s="103">
        <f t="shared" si="25"/>
        <v>4657</v>
      </c>
      <c r="E109" s="103">
        <f t="shared" si="26"/>
        <v>340</v>
      </c>
      <c r="F109" s="104">
        <f t="shared" si="27"/>
        <v>7.300837449001503</v>
      </c>
      <c r="G109" s="103">
        <v>340</v>
      </c>
      <c r="H109" s="103">
        <v>0</v>
      </c>
      <c r="I109" s="103">
        <f t="shared" si="28"/>
        <v>4317</v>
      </c>
      <c r="J109" s="104">
        <f t="shared" si="29"/>
        <v>92.6991625509985</v>
      </c>
      <c r="K109" s="103">
        <v>3647</v>
      </c>
      <c r="L109" s="104">
        <f t="shared" si="30"/>
        <v>78.31221816620142</v>
      </c>
      <c r="M109" s="103">
        <v>0</v>
      </c>
      <c r="N109" s="104">
        <f t="shared" si="31"/>
        <v>0</v>
      </c>
      <c r="O109" s="103">
        <v>670</v>
      </c>
      <c r="P109" s="103">
        <v>516</v>
      </c>
      <c r="Q109" s="104">
        <f t="shared" si="32"/>
        <v>14.38694438479708</v>
      </c>
      <c r="R109" s="103">
        <v>12</v>
      </c>
      <c r="S109" s="101" t="s">
        <v>255</v>
      </c>
      <c r="T109" s="101"/>
      <c r="U109" s="101"/>
      <c r="V109" s="101"/>
      <c r="W109" s="101" t="s">
        <v>255</v>
      </c>
      <c r="X109" s="101"/>
      <c r="Y109" s="101"/>
      <c r="Z109" s="101"/>
    </row>
    <row r="110" spans="1:26" s="107" customFormat="1" ht="13.5" customHeight="1">
      <c r="A110" s="101" t="s">
        <v>53</v>
      </c>
      <c r="B110" s="102" t="s">
        <v>458</v>
      </c>
      <c r="C110" s="101" t="s">
        <v>459</v>
      </c>
      <c r="D110" s="103">
        <f t="shared" si="25"/>
        <v>782</v>
      </c>
      <c r="E110" s="103">
        <f t="shared" si="26"/>
        <v>72</v>
      </c>
      <c r="F110" s="104">
        <f t="shared" si="27"/>
        <v>9.207161125319693</v>
      </c>
      <c r="G110" s="103">
        <v>72</v>
      </c>
      <c r="H110" s="103">
        <v>0</v>
      </c>
      <c r="I110" s="103">
        <f t="shared" si="28"/>
        <v>710</v>
      </c>
      <c r="J110" s="104">
        <f t="shared" si="29"/>
        <v>90.7928388746803</v>
      </c>
      <c r="K110" s="103">
        <v>0</v>
      </c>
      <c r="L110" s="104">
        <f t="shared" si="30"/>
        <v>0</v>
      </c>
      <c r="M110" s="103">
        <v>0</v>
      </c>
      <c r="N110" s="104">
        <f t="shared" si="31"/>
        <v>0</v>
      </c>
      <c r="O110" s="103">
        <v>710</v>
      </c>
      <c r="P110" s="103">
        <v>634</v>
      </c>
      <c r="Q110" s="104">
        <f t="shared" si="32"/>
        <v>90.7928388746803</v>
      </c>
      <c r="R110" s="103">
        <v>3</v>
      </c>
      <c r="S110" s="101" t="s">
        <v>255</v>
      </c>
      <c r="T110" s="101"/>
      <c r="U110" s="101"/>
      <c r="V110" s="101"/>
      <c r="W110" s="101" t="s">
        <v>255</v>
      </c>
      <c r="X110" s="101"/>
      <c r="Y110" s="101"/>
      <c r="Z110" s="101"/>
    </row>
    <row r="111" spans="1:26" s="107" customFormat="1" ht="13.5" customHeight="1">
      <c r="A111" s="101" t="s">
        <v>53</v>
      </c>
      <c r="B111" s="102" t="s">
        <v>460</v>
      </c>
      <c r="C111" s="101" t="s">
        <v>461</v>
      </c>
      <c r="D111" s="103">
        <f t="shared" si="25"/>
        <v>1710</v>
      </c>
      <c r="E111" s="103">
        <f t="shared" si="26"/>
        <v>257</v>
      </c>
      <c r="F111" s="104">
        <f t="shared" si="27"/>
        <v>15.029239766081872</v>
      </c>
      <c r="G111" s="103">
        <v>257</v>
      </c>
      <c r="H111" s="103">
        <v>0</v>
      </c>
      <c r="I111" s="103">
        <f t="shared" si="28"/>
        <v>1453</v>
      </c>
      <c r="J111" s="104">
        <f t="shared" si="29"/>
        <v>84.97076023391813</v>
      </c>
      <c r="K111" s="103">
        <v>1293</v>
      </c>
      <c r="L111" s="104">
        <f t="shared" si="30"/>
        <v>75.6140350877193</v>
      </c>
      <c r="M111" s="103">
        <v>0</v>
      </c>
      <c r="N111" s="104">
        <f t="shared" si="31"/>
        <v>0</v>
      </c>
      <c r="O111" s="103">
        <v>160</v>
      </c>
      <c r="P111" s="103">
        <v>160</v>
      </c>
      <c r="Q111" s="104">
        <f t="shared" si="32"/>
        <v>9.35672514619883</v>
      </c>
      <c r="R111" s="103">
        <v>11</v>
      </c>
      <c r="S111" s="101" t="s">
        <v>255</v>
      </c>
      <c r="T111" s="101"/>
      <c r="U111" s="101"/>
      <c r="V111" s="101"/>
      <c r="W111" s="101" t="s">
        <v>255</v>
      </c>
      <c r="X111" s="101"/>
      <c r="Y111" s="101"/>
      <c r="Z111" s="101"/>
    </row>
    <row r="112" spans="1:26" s="107" customFormat="1" ht="13.5" customHeight="1">
      <c r="A112" s="101" t="s">
        <v>53</v>
      </c>
      <c r="B112" s="102" t="s">
        <v>462</v>
      </c>
      <c r="C112" s="101" t="s">
        <v>463</v>
      </c>
      <c r="D112" s="103">
        <f t="shared" si="25"/>
        <v>1571</v>
      </c>
      <c r="E112" s="103">
        <f t="shared" si="26"/>
        <v>177</v>
      </c>
      <c r="F112" s="104">
        <f t="shared" si="27"/>
        <v>11.266709102482496</v>
      </c>
      <c r="G112" s="103">
        <v>177</v>
      </c>
      <c r="H112" s="103">
        <v>0</v>
      </c>
      <c r="I112" s="103">
        <f t="shared" si="28"/>
        <v>1394</v>
      </c>
      <c r="J112" s="104">
        <f t="shared" si="29"/>
        <v>88.7332908975175</v>
      </c>
      <c r="K112" s="103">
        <v>0</v>
      </c>
      <c r="L112" s="104">
        <f t="shared" si="30"/>
        <v>0</v>
      </c>
      <c r="M112" s="103">
        <v>0</v>
      </c>
      <c r="N112" s="104">
        <f t="shared" si="31"/>
        <v>0</v>
      </c>
      <c r="O112" s="103">
        <v>1394</v>
      </c>
      <c r="P112" s="103">
        <v>1394</v>
      </c>
      <c r="Q112" s="104">
        <f t="shared" si="32"/>
        <v>88.7332908975175</v>
      </c>
      <c r="R112" s="103">
        <v>2</v>
      </c>
      <c r="S112" s="101" t="s">
        <v>255</v>
      </c>
      <c r="T112" s="101"/>
      <c r="U112" s="101"/>
      <c r="V112" s="101"/>
      <c r="W112" s="101" t="s">
        <v>255</v>
      </c>
      <c r="X112" s="101"/>
      <c r="Y112" s="101"/>
      <c r="Z112" s="101"/>
    </row>
    <row r="113" spans="1:26" s="107" customFormat="1" ht="13.5" customHeight="1">
      <c r="A113" s="101" t="s">
        <v>53</v>
      </c>
      <c r="B113" s="102" t="s">
        <v>464</v>
      </c>
      <c r="C113" s="101" t="s">
        <v>465</v>
      </c>
      <c r="D113" s="103">
        <f t="shared" si="25"/>
        <v>4759</v>
      </c>
      <c r="E113" s="103">
        <f t="shared" si="26"/>
        <v>2077</v>
      </c>
      <c r="F113" s="104">
        <f t="shared" si="27"/>
        <v>43.64362260979197</v>
      </c>
      <c r="G113" s="103">
        <v>2077</v>
      </c>
      <c r="H113" s="103">
        <v>0</v>
      </c>
      <c r="I113" s="103">
        <f t="shared" si="28"/>
        <v>2682</v>
      </c>
      <c r="J113" s="104">
        <f t="shared" si="29"/>
        <v>56.356377390208024</v>
      </c>
      <c r="K113" s="103">
        <v>1894</v>
      </c>
      <c r="L113" s="104">
        <f t="shared" si="30"/>
        <v>39.798276948938856</v>
      </c>
      <c r="M113" s="103">
        <v>0</v>
      </c>
      <c r="N113" s="104">
        <f t="shared" si="31"/>
        <v>0</v>
      </c>
      <c r="O113" s="103">
        <v>788</v>
      </c>
      <c r="P113" s="103">
        <v>315</v>
      </c>
      <c r="Q113" s="104">
        <f t="shared" si="32"/>
        <v>16.558100441269175</v>
      </c>
      <c r="R113" s="103">
        <v>62</v>
      </c>
      <c r="S113" s="101" t="s">
        <v>255</v>
      </c>
      <c r="T113" s="101"/>
      <c r="U113" s="101"/>
      <c r="V113" s="101"/>
      <c r="W113" s="101" t="s">
        <v>255</v>
      </c>
      <c r="X113" s="101"/>
      <c r="Y113" s="101"/>
      <c r="Z113" s="101"/>
    </row>
    <row r="114" spans="1:26" s="107" customFormat="1" ht="13.5" customHeight="1">
      <c r="A114" s="101" t="s">
        <v>53</v>
      </c>
      <c r="B114" s="102" t="s">
        <v>466</v>
      </c>
      <c r="C114" s="101" t="s">
        <v>467</v>
      </c>
      <c r="D114" s="103">
        <f t="shared" si="25"/>
        <v>3337</v>
      </c>
      <c r="E114" s="103">
        <f t="shared" si="26"/>
        <v>839</v>
      </c>
      <c r="F114" s="104">
        <f t="shared" si="27"/>
        <v>25.14234342223554</v>
      </c>
      <c r="G114" s="103">
        <v>839</v>
      </c>
      <c r="H114" s="103">
        <v>0</v>
      </c>
      <c r="I114" s="103">
        <f t="shared" si="28"/>
        <v>2498</v>
      </c>
      <c r="J114" s="104">
        <f t="shared" si="29"/>
        <v>74.85765657776446</v>
      </c>
      <c r="K114" s="103">
        <v>2287</v>
      </c>
      <c r="L114" s="104">
        <f t="shared" si="30"/>
        <v>68.53461192688043</v>
      </c>
      <c r="M114" s="103">
        <v>0</v>
      </c>
      <c r="N114" s="104">
        <f t="shared" si="31"/>
        <v>0</v>
      </c>
      <c r="O114" s="103">
        <v>211</v>
      </c>
      <c r="P114" s="103">
        <v>191</v>
      </c>
      <c r="Q114" s="104">
        <f t="shared" si="32"/>
        <v>6.323044650884027</v>
      </c>
      <c r="R114" s="103">
        <v>17</v>
      </c>
      <c r="S114" s="101" t="s">
        <v>255</v>
      </c>
      <c r="T114" s="101"/>
      <c r="U114" s="101"/>
      <c r="V114" s="101"/>
      <c r="W114" s="101" t="s">
        <v>255</v>
      </c>
      <c r="X114" s="101"/>
      <c r="Y114" s="101"/>
      <c r="Z114" s="101"/>
    </row>
    <row r="115" spans="1:26" s="107" customFormat="1" ht="13.5" customHeight="1">
      <c r="A115" s="101" t="s">
        <v>53</v>
      </c>
      <c r="B115" s="102" t="s">
        <v>468</v>
      </c>
      <c r="C115" s="101" t="s">
        <v>469</v>
      </c>
      <c r="D115" s="103">
        <f t="shared" si="25"/>
        <v>3335</v>
      </c>
      <c r="E115" s="103">
        <f t="shared" si="26"/>
        <v>1842</v>
      </c>
      <c r="F115" s="104">
        <f t="shared" si="27"/>
        <v>55.23238380809595</v>
      </c>
      <c r="G115" s="103">
        <v>1842</v>
      </c>
      <c r="H115" s="103">
        <v>0</v>
      </c>
      <c r="I115" s="103">
        <f t="shared" si="28"/>
        <v>1493</v>
      </c>
      <c r="J115" s="104">
        <f t="shared" si="29"/>
        <v>44.76761619190405</v>
      </c>
      <c r="K115" s="103">
        <v>1106</v>
      </c>
      <c r="L115" s="104">
        <f t="shared" si="30"/>
        <v>33.16341829085457</v>
      </c>
      <c r="M115" s="103">
        <v>0</v>
      </c>
      <c r="N115" s="104">
        <f t="shared" si="31"/>
        <v>0</v>
      </c>
      <c r="O115" s="103">
        <v>387</v>
      </c>
      <c r="P115" s="103">
        <v>199</v>
      </c>
      <c r="Q115" s="104">
        <f t="shared" si="32"/>
        <v>11.604197901049474</v>
      </c>
      <c r="R115" s="103">
        <v>13</v>
      </c>
      <c r="S115" s="101" t="s">
        <v>255</v>
      </c>
      <c r="T115" s="101"/>
      <c r="U115" s="101"/>
      <c r="V115" s="101"/>
      <c r="W115" s="101" t="s">
        <v>255</v>
      </c>
      <c r="X115" s="101"/>
      <c r="Y115" s="101"/>
      <c r="Z115" s="101"/>
    </row>
    <row r="116" spans="1:26" s="107" customFormat="1" ht="13.5" customHeight="1">
      <c r="A116" s="101" t="s">
        <v>53</v>
      </c>
      <c r="B116" s="102" t="s">
        <v>470</v>
      </c>
      <c r="C116" s="101" t="s">
        <v>471</v>
      </c>
      <c r="D116" s="103">
        <f t="shared" si="25"/>
        <v>7485</v>
      </c>
      <c r="E116" s="103">
        <f t="shared" si="26"/>
        <v>3240</v>
      </c>
      <c r="F116" s="104">
        <f t="shared" si="27"/>
        <v>43.28657314629258</v>
      </c>
      <c r="G116" s="103">
        <v>3240</v>
      </c>
      <c r="H116" s="103">
        <v>0</v>
      </c>
      <c r="I116" s="103">
        <f t="shared" si="28"/>
        <v>4245</v>
      </c>
      <c r="J116" s="104">
        <f t="shared" si="29"/>
        <v>56.71342685370742</v>
      </c>
      <c r="K116" s="103">
        <v>3644</v>
      </c>
      <c r="L116" s="104">
        <f t="shared" si="30"/>
        <v>48.68403473613894</v>
      </c>
      <c r="M116" s="103">
        <v>0</v>
      </c>
      <c r="N116" s="104">
        <f t="shared" si="31"/>
        <v>0</v>
      </c>
      <c r="O116" s="103">
        <v>601</v>
      </c>
      <c r="P116" s="103">
        <v>201</v>
      </c>
      <c r="Q116" s="104">
        <f t="shared" si="32"/>
        <v>8.02939211756847</v>
      </c>
      <c r="R116" s="103">
        <v>5</v>
      </c>
      <c r="S116" s="101" t="s">
        <v>255</v>
      </c>
      <c r="T116" s="101"/>
      <c r="U116" s="101"/>
      <c r="V116" s="101"/>
      <c r="W116" s="101" t="s">
        <v>255</v>
      </c>
      <c r="X116" s="101"/>
      <c r="Y116" s="101"/>
      <c r="Z116" s="101"/>
    </row>
    <row r="117" spans="1:26" s="107" customFormat="1" ht="13.5" customHeight="1">
      <c r="A117" s="101" t="s">
        <v>53</v>
      </c>
      <c r="B117" s="102" t="s">
        <v>472</v>
      </c>
      <c r="C117" s="101" t="s">
        <v>473</v>
      </c>
      <c r="D117" s="103">
        <f t="shared" si="25"/>
        <v>1249</v>
      </c>
      <c r="E117" s="103">
        <f t="shared" si="26"/>
        <v>297</v>
      </c>
      <c r="F117" s="104">
        <f t="shared" si="27"/>
        <v>23.77902321857486</v>
      </c>
      <c r="G117" s="103">
        <v>297</v>
      </c>
      <c r="H117" s="103">
        <v>0</v>
      </c>
      <c r="I117" s="103">
        <f t="shared" si="28"/>
        <v>952</v>
      </c>
      <c r="J117" s="104">
        <f t="shared" si="29"/>
        <v>76.22097678142514</v>
      </c>
      <c r="K117" s="103">
        <v>0</v>
      </c>
      <c r="L117" s="104">
        <f t="shared" si="30"/>
        <v>0</v>
      </c>
      <c r="M117" s="103">
        <v>0</v>
      </c>
      <c r="N117" s="104">
        <f t="shared" si="31"/>
        <v>0</v>
      </c>
      <c r="O117" s="103">
        <v>952</v>
      </c>
      <c r="P117" s="103">
        <v>952</v>
      </c>
      <c r="Q117" s="104">
        <f t="shared" si="32"/>
        <v>76.22097678142514</v>
      </c>
      <c r="R117" s="103">
        <v>1</v>
      </c>
      <c r="S117" s="101" t="s">
        <v>255</v>
      </c>
      <c r="T117" s="101"/>
      <c r="U117" s="101"/>
      <c r="V117" s="101"/>
      <c r="W117" s="101" t="s">
        <v>255</v>
      </c>
      <c r="X117" s="101"/>
      <c r="Y117" s="101"/>
      <c r="Z117" s="101"/>
    </row>
    <row r="118" spans="1:26" s="107" customFormat="1" ht="13.5" customHeight="1">
      <c r="A118" s="101" t="s">
        <v>53</v>
      </c>
      <c r="B118" s="102" t="s">
        <v>474</v>
      </c>
      <c r="C118" s="101" t="s">
        <v>475</v>
      </c>
      <c r="D118" s="103">
        <f t="shared" si="25"/>
        <v>2838</v>
      </c>
      <c r="E118" s="103">
        <f t="shared" si="26"/>
        <v>464</v>
      </c>
      <c r="F118" s="104">
        <f t="shared" si="27"/>
        <v>16.34954193093728</v>
      </c>
      <c r="G118" s="103">
        <v>464</v>
      </c>
      <c r="H118" s="103">
        <v>0</v>
      </c>
      <c r="I118" s="103">
        <f t="shared" si="28"/>
        <v>2374</v>
      </c>
      <c r="J118" s="104">
        <f t="shared" si="29"/>
        <v>83.65045806906272</v>
      </c>
      <c r="K118" s="103">
        <v>2080</v>
      </c>
      <c r="L118" s="104">
        <f t="shared" si="30"/>
        <v>73.29105003523608</v>
      </c>
      <c r="M118" s="103">
        <v>0</v>
      </c>
      <c r="N118" s="104">
        <f t="shared" si="31"/>
        <v>0</v>
      </c>
      <c r="O118" s="103">
        <v>294</v>
      </c>
      <c r="P118" s="103">
        <v>294</v>
      </c>
      <c r="Q118" s="104">
        <f t="shared" si="32"/>
        <v>10.359408033826638</v>
      </c>
      <c r="R118" s="103">
        <v>19</v>
      </c>
      <c r="S118" s="101" t="s">
        <v>255</v>
      </c>
      <c r="T118" s="101"/>
      <c r="U118" s="101"/>
      <c r="V118" s="101"/>
      <c r="W118" s="101" t="s">
        <v>255</v>
      </c>
      <c r="X118" s="101"/>
      <c r="Y118" s="101"/>
      <c r="Z118" s="101"/>
    </row>
    <row r="119" spans="1:26" s="107" customFormat="1" ht="13.5" customHeight="1">
      <c r="A119" s="101" t="s">
        <v>53</v>
      </c>
      <c r="B119" s="102" t="s">
        <v>476</v>
      </c>
      <c r="C119" s="101" t="s">
        <v>477</v>
      </c>
      <c r="D119" s="103">
        <f t="shared" si="25"/>
        <v>3280</v>
      </c>
      <c r="E119" s="103">
        <f t="shared" si="26"/>
        <v>760</v>
      </c>
      <c r="F119" s="104">
        <f t="shared" si="27"/>
        <v>23.170731707317074</v>
      </c>
      <c r="G119" s="103">
        <v>760</v>
      </c>
      <c r="H119" s="103">
        <v>0</v>
      </c>
      <c r="I119" s="103">
        <f t="shared" si="28"/>
        <v>2520</v>
      </c>
      <c r="J119" s="104">
        <f t="shared" si="29"/>
        <v>76.82926829268293</v>
      </c>
      <c r="K119" s="103">
        <v>2141</v>
      </c>
      <c r="L119" s="104">
        <f t="shared" si="30"/>
        <v>65.27439024390243</v>
      </c>
      <c r="M119" s="103">
        <v>0</v>
      </c>
      <c r="N119" s="104">
        <f t="shared" si="31"/>
        <v>0</v>
      </c>
      <c r="O119" s="103">
        <v>379</v>
      </c>
      <c r="P119" s="103">
        <v>179</v>
      </c>
      <c r="Q119" s="104">
        <f t="shared" si="32"/>
        <v>11.554878048780488</v>
      </c>
      <c r="R119" s="103">
        <v>24</v>
      </c>
      <c r="S119" s="101" t="s">
        <v>255</v>
      </c>
      <c r="T119" s="101"/>
      <c r="U119" s="101"/>
      <c r="V119" s="101"/>
      <c r="W119" s="101" t="s">
        <v>255</v>
      </c>
      <c r="X119" s="101"/>
      <c r="Y119" s="101"/>
      <c r="Z119" s="101"/>
    </row>
    <row r="120" spans="1:26" s="107" customFormat="1" ht="13.5" customHeight="1">
      <c r="A120" s="101" t="s">
        <v>53</v>
      </c>
      <c r="B120" s="102" t="s">
        <v>478</v>
      </c>
      <c r="C120" s="101" t="s">
        <v>479</v>
      </c>
      <c r="D120" s="103">
        <f t="shared" si="25"/>
        <v>2783</v>
      </c>
      <c r="E120" s="103">
        <f t="shared" si="26"/>
        <v>173</v>
      </c>
      <c r="F120" s="104">
        <f t="shared" si="27"/>
        <v>6.216313330937837</v>
      </c>
      <c r="G120" s="103">
        <v>173</v>
      </c>
      <c r="H120" s="103">
        <v>0</v>
      </c>
      <c r="I120" s="103">
        <f t="shared" si="28"/>
        <v>2610</v>
      </c>
      <c r="J120" s="104">
        <f t="shared" si="29"/>
        <v>93.78368666906216</v>
      </c>
      <c r="K120" s="103">
        <v>0</v>
      </c>
      <c r="L120" s="104">
        <f t="shared" si="30"/>
        <v>0</v>
      </c>
      <c r="M120" s="103">
        <v>0</v>
      </c>
      <c r="N120" s="104">
        <f t="shared" si="31"/>
        <v>0</v>
      </c>
      <c r="O120" s="103">
        <v>2610</v>
      </c>
      <c r="P120" s="103">
        <v>2596</v>
      </c>
      <c r="Q120" s="104">
        <f t="shared" si="32"/>
        <v>93.78368666906216</v>
      </c>
      <c r="R120" s="103">
        <v>107</v>
      </c>
      <c r="S120" s="101" t="s">
        <v>255</v>
      </c>
      <c r="T120" s="101"/>
      <c r="U120" s="101"/>
      <c r="V120" s="101"/>
      <c r="W120" s="101"/>
      <c r="X120" s="101"/>
      <c r="Y120" s="101" t="s">
        <v>255</v>
      </c>
      <c r="Z120" s="101"/>
    </row>
    <row r="121" spans="1:26" s="107" customFormat="1" ht="13.5" customHeight="1">
      <c r="A121" s="101" t="s">
        <v>53</v>
      </c>
      <c r="B121" s="102" t="s">
        <v>480</v>
      </c>
      <c r="C121" s="101" t="s">
        <v>481</v>
      </c>
      <c r="D121" s="103">
        <f t="shared" si="25"/>
        <v>3912</v>
      </c>
      <c r="E121" s="103">
        <f t="shared" si="26"/>
        <v>497</v>
      </c>
      <c r="F121" s="104">
        <f t="shared" si="27"/>
        <v>12.704498977505112</v>
      </c>
      <c r="G121" s="103">
        <v>497</v>
      </c>
      <c r="H121" s="103">
        <v>0</v>
      </c>
      <c r="I121" s="103">
        <f t="shared" si="28"/>
        <v>3415</v>
      </c>
      <c r="J121" s="104">
        <f t="shared" si="29"/>
        <v>87.29550102249489</v>
      </c>
      <c r="K121" s="103">
        <v>3108</v>
      </c>
      <c r="L121" s="104">
        <f t="shared" si="30"/>
        <v>79.4478527607362</v>
      </c>
      <c r="M121" s="103">
        <v>0</v>
      </c>
      <c r="N121" s="104">
        <f t="shared" si="31"/>
        <v>0</v>
      </c>
      <c r="O121" s="103">
        <v>307</v>
      </c>
      <c r="P121" s="103">
        <v>270</v>
      </c>
      <c r="Q121" s="104">
        <f t="shared" si="32"/>
        <v>7.847648261758692</v>
      </c>
      <c r="R121" s="103">
        <v>121</v>
      </c>
      <c r="S121" s="101"/>
      <c r="T121" s="101"/>
      <c r="U121" s="101"/>
      <c r="V121" s="101" t="s">
        <v>255</v>
      </c>
      <c r="W121" s="101"/>
      <c r="X121" s="101"/>
      <c r="Y121" s="101"/>
      <c r="Z121" s="101" t="s">
        <v>255</v>
      </c>
    </row>
    <row r="122" spans="1:26" s="107" customFormat="1" ht="13.5" customHeight="1">
      <c r="A122" s="101" t="s">
        <v>53</v>
      </c>
      <c r="B122" s="102" t="s">
        <v>482</v>
      </c>
      <c r="C122" s="101" t="s">
        <v>483</v>
      </c>
      <c r="D122" s="103">
        <f t="shared" si="25"/>
        <v>1790</v>
      </c>
      <c r="E122" s="103">
        <f t="shared" si="26"/>
        <v>286</v>
      </c>
      <c r="F122" s="104">
        <f t="shared" si="27"/>
        <v>15.977653631284916</v>
      </c>
      <c r="G122" s="103">
        <v>286</v>
      </c>
      <c r="H122" s="103">
        <v>0</v>
      </c>
      <c r="I122" s="103">
        <f t="shared" si="28"/>
        <v>1504</v>
      </c>
      <c r="J122" s="104">
        <f t="shared" si="29"/>
        <v>84.02234636871509</v>
      </c>
      <c r="K122" s="103">
        <v>1330</v>
      </c>
      <c r="L122" s="104">
        <f t="shared" si="30"/>
        <v>74.30167597765363</v>
      </c>
      <c r="M122" s="103">
        <v>0</v>
      </c>
      <c r="N122" s="104">
        <f t="shared" si="31"/>
        <v>0</v>
      </c>
      <c r="O122" s="103">
        <v>174</v>
      </c>
      <c r="P122" s="103">
        <v>132</v>
      </c>
      <c r="Q122" s="104">
        <f t="shared" si="32"/>
        <v>9.720670391061452</v>
      </c>
      <c r="R122" s="103">
        <v>1</v>
      </c>
      <c r="S122" s="101" t="s">
        <v>255</v>
      </c>
      <c r="T122" s="101"/>
      <c r="U122" s="101"/>
      <c r="V122" s="101"/>
      <c r="W122" s="101" t="s">
        <v>255</v>
      </c>
      <c r="X122" s="101"/>
      <c r="Y122" s="101"/>
      <c r="Z122" s="101"/>
    </row>
    <row r="123" spans="1:26" s="107" customFormat="1" ht="13.5" customHeight="1">
      <c r="A123" s="101" t="s">
        <v>53</v>
      </c>
      <c r="B123" s="102" t="s">
        <v>484</v>
      </c>
      <c r="C123" s="101" t="s">
        <v>485</v>
      </c>
      <c r="D123" s="103">
        <f t="shared" si="25"/>
        <v>8664</v>
      </c>
      <c r="E123" s="103">
        <f t="shared" si="26"/>
        <v>1409</v>
      </c>
      <c r="F123" s="104">
        <f t="shared" si="27"/>
        <v>16.26269621421976</v>
      </c>
      <c r="G123" s="103">
        <v>1409</v>
      </c>
      <c r="H123" s="103">
        <v>0</v>
      </c>
      <c r="I123" s="103">
        <f t="shared" si="28"/>
        <v>7255</v>
      </c>
      <c r="J123" s="104">
        <f t="shared" si="29"/>
        <v>83.73730378578024</v>
      </c>
      <c r="K123" s="103">
        <v>6564</v>
      </c>
      <c r="L123" s="104">
        <f t="shared" si="30"/>
        <v>75.76177285318559</v>
      </c>
      <c r="M123" s="103">
        <v>0</v>
      </c>
      <c r="N123" s="104">
        <f t="shared" si="31"/>
        <v>0</v>
      </c>
      <c r="O123" s="103">
        <v>691</v>
      </c>
      <c r="P123" s="103">
        <v>691</v>
      </c>
      <c r="Q123" s="104">
        <f t="shared" si="32"/>
        <v>7.975530932594645</v>
      </c>
      <c r="R123" s="103">
        <v>150</v>
      </c>
      <c r="S123" s="101" t="s">
        <v>255</v>
      </c>
      <c r="T123" s="101"/>
      <c r="U123" s="101"/>
      <c r="V123" s="101"/>
      <c r="W123" s="101" t="s">
        <v>255</v>
      </c>
      <c r="X123" s="101"/>
      <c r="Y123" s="101"/>
      <c r="Z123" s="101"/>
    </row>
    <row r="124" spans="1:26" s="107" customFormat="1" ht="13.5" customHeight="1">
      <c r="A124" s="101" t="s">
        <v>53</v>
      </c>
      <c r="B124" s="102" t="s">
        <v>486</v>
      </c>
      <c r="C124" s="101" t="s">
        <v>487</v>
      </c>
      <c r="D124" s="103">
        <f t="shared" si="25"/>
        <v>4145</v>
      </c>
      <c r="E124" s="103">
        <f t="shared" si="26"/>
        <v>773</v>
      </c>
      <c r="F124" s="104">
        <f t="shared" si="27"/>
        <v>18.64897466827503</v>
      </c>
      <c r="G124" s="103">
        <v>773</v>
      </c>
      <c r="H124" s="103">
        <v>0</v>
      </c>
      <c r="I124" s="103">
        <f t="shared" si="28"/>
        <v>3372</v>
      </c>
      <c r="J124" s="104">
        <f t="shared" si="29"/>
        <v>81.35102533172497</v>
      </c>
      <c r="K124" s="103">
        <v>2626</v>
      </c>
      <c r="L124" s="104">
        <f t="shared" si="30"/>
        <v>63.35343787696019</v>
      </c>
      <c r="M124" s="103">
        <v>0</v>
      </c>
      <c r="N124" s="104">
        <f t="shared" si="31"/>
        <v>0</v>
      </c>
      <c r="O124" s="103">
        <v>746</v>
      </c>
      <c r="P124" s="103">
        <v>398</v>
      </c>
      <c r="Q124" s="104">
        <f t="shared" si="32"/>
        <v>17.997587454764776</v>
      </c>
      <c r="R124" s="103">
        <v>19</v>
      </c>
      <c r="S124" s="101" t="s">
        <v>255</v>
      </c>
      <c r="T124" s="101"/>
      <c r="U124" s="101"/>
      <c r="V124" s="101"/>
      <c r="W124" s="101" t="s">
        <v>255</v>
      </c>
      <c r="X124" s="101"/>
      <c r="Y124" s="101"/>
      <c r="Z124" s="101"/>
    </row>
    <row r="125" spans="1:26" s="107" customFormat="1" ht="13.5" customHeight="1">
      <c r="A125" s="101" t="s">
        <v>53</v>
      </c>
      <c r="B125" s="102" t="s">
        <v>488</v>
      </c>
      <c r="C125" s="101" t="s">
        <v>489</v>
      </c>
      <c r="D125" s="103">
        <f t="shared" si="25"/>
        <v>2706</v>
      </c>
      <c r="E125" s="103">
        <f t="shared" si="26"/>
        <v>796</v>
      </c>
      <c r="F125" s="104">
        <f t="shared" si="27"/>
        <v>29.416112342941613</v>
      </c>
      <c r="G125" s="103">
        <v>796</v>
      </c>
      <c r="H125" s="103">
        <v>0</v>
      </c>
      <c r="I125" s="103">
        <f t="shared" si="28"/>
        <v>1910</v>
      </c>
      <c r="J125" s="104">
        <f t="shared" si="29"/>
        <v>70.58388765705838</v>
      </c>
      <c r="K125" s="103">
        <v>1415</v>
      </c>
      <c r="L125" s="104">
        <f t="shared" si="30"/>
        <v>52.291204730229126</v>
      </c>
      <c r="M125" s="103">
        <v>0</v>
      </c>
      <c r="N125" s="104">
        <f t="shared" si="31"/>
        <v>0</v>
      </c>
      <c r="O125" s="103">
        <v>495</v>
      </c>
      <c r="P125" s="103">
        <v>234</v>
      </c>
      <c r="Q125" s="104">
        <f t="shared" si="32"/>
        <v>18.29268292682927</v>
      </c>
      <c r="R125" s="103">
        <v>26</v>
      </c>
      <c r="S125" s="101" t="s">
        <v>255</v>
      </c>
      <c r="T125" s="101"/>
      <c r="U125" s="101"/>
      <c r="V125" s="101"/>
      <c r="W125" s="101" t="s">
        <v>255</v>
      </c>
      <c r="X125" s="101"/>
      <c r="Y125" s="101"/>
      <c r="Z125" s="101"/>
    </row>
    <row r="126" spans="1:26" s="107" customFormat="1" ht="13.5" customHeight="1">
      <c r="A126" s="101" t="s">
        <v>53</v>
      </c>
      <c r="B126" s="102" t="s">
        <v>490</v>
      </c>
      <c r="C126" s="101" t="s">
        <v>491</v>
      </c>
      <c r="D126" s="103">
        <f t="shared" si="25"/>
        <v>2181</v>
      </c>
      <c r="E126" s="103">
        <f t="shared" si="26"/>
        <v>260</v>
      </c>
      <c r="F126" s="104">
        <f t="shared" si="27"/>
        <v>11.92113709307657</v>
      </c>
      <c r="G126" s="103">
        <v>260</v>
      </c>
      <c r="H126" s="103">
        <v>0</v>
      </c>
      <c r="I126" s="103">
        <f t="shared" si="28"/>
        <v>1921</v>
      </c>
      <c r="J126" s="104">
        <f t="shared" si="29"/>
        <v>88.07886290692343</v>
      </c>
      <c r="K126" s="103">
        <v>1433</v>
      </c>
      <c r="L126" s="104">
        <f t="shared" si="30"/>
        <v>65.70380559376433</v>
      </c>
      <c r="M126" s="103">
        <v>0</v>
      </c>
      <c r="N126" s="104">
        <f t="shared" si="31"/>
        <v>0</v>
      </c>
      <c r="O126" s="103">
        <v>488</v>
      </c>
      <c r="P126" s="103">
        <v>479</v>
      </c>
      <c r="Q126" s="104">
        <f t="shared" si="32"/>
        <v>22.375057313159104</v>
      </c>
      <c r="R126" s="103">
        <v>1</v>
      </c>
      <c r="S126" s="101" t="s">
        <v>255</v>
      </c>
      <c r="T126" s="101"/>
      <c r="U126" s="101"/>
      <c r="V126" s="101"/>
      <c r="W126" s="101" t="s">
        <v>255</v>
      </c>
      <c r="X126" s="101"/>
      <c r="Y126" s="101"/>
      <c r="Z126" s="101"/>
    </row>
    <row r="127" spans="1:26" s="107" customFormat="1" ht="13.5" customHeight="1">
      <c r="A127" s="101" t="s">
        <v>53</v>
      </c>
      <c r="B127" s="102" t="s">
        <v>492</v>
      </c>
      <c r="C127" s="101" t="s">
        <v>493</v>
      </c>
      <c r="D127" s="103">
        <f t="shared" si="25"/>
        <v>2718</v>
      </c>
      <c r="E127" s="103">
        <f t="shared" si="26"/>
        <v>484</v>
      </c>
      <c r="F127" s="104">
        <f t="shared" si="27"/>
        <v>17.80721118469463</v>
      </c>
      <c r="G127" s="103">
        <v>484</v>
      </c>
      <c r="H127" s="103">
        <v>0</v>
      </c>
      <c r="I127" s="103">
        <f t="shared" si="28"/>
        <v>2234</v>
      </c>
      <c r="J127" s="104">
        <f t="shared" si="29"/>
        <v>82.19278881530538</v>
      </c>
      <c r="K127" s="103">
        <v>2054</v>
      </c>
      <c r="L127" s="104">
        <f t="shared" si="30"/>
        <v>75.57027225901398</v>
      </c>
      <c r="M127" s="103">
        <v>0</v>
      </c>
      <c r="N127" s="104">
        <f t="shared" si="31"/>
        <v>0</v>
      </c>
      <c r="O127" s="103">
        <v>180</v>
      </c>
      <c r="P127" s="103">
        <v>25</v>
      </c>
      <c r="Q127" s="104">
        <f t="shared" si="32"/>
        <v>6.622516556291391</v>
      </c>
      <c r="R127" s="103">
        <v>15</v>
      </c>
      <c r="S127" s="101" t="s">
        <v>255</v>
      </c>
      <c r="T127" s="101"/>
      <c r="U127" s="101"/>
      <c r="V127" s="101"/>
      <c r="W127" s="101" t="s">
        <v>255</v>
      </c>
      <c r="X127" s="101"/>
      <c r="Y127" s="101"/>
      <c r="Z127" s="101"/>
    </row>
    <row r="128" spans="1:26" s="107" customFormat="1" ht="13.5" customHeight="1">
      <c r="A128" s="101" t="s">
        <v>53</v>
      </c>
      <c r="B128" s="102" t="s">
        <v>494</v>
      </c>
      <c r="C128" s="101" t="s">
        <v>495</v>
      </c>
      <c r="D128" s="103">
        <f t="shared" si="25"/>
        <v>2458</v>
      </c>
      <c r="E128" s="103">
        <f t="shared" si="26"/>
        <v>422</v>
      </c>
      <c r="F128" s="104">
        <f t="shared" si="27"/>
        <v>17.168429617575264</v>
      </c>
      <c r="G128" s="103">
        <v>422</v>
      </c>
      <c r="H128" s="103">
        <v>0</v>
      </c>
      <c r="I128" s="103">
        <f t="shared" si="28"/>
        <v>2036</v>
      </c>
      <c r="J128" s="104">
        <f t="shared" si="29"/>
        <v>82.83157038242473</v>
      </c>
      <c r="K128" s="103">
        <v>1619</v>
      </c>
      <c r="L128" s="104">
        <f t="shared" si="30"/>
        <v>65.86655817737999</v>
      </c>
      <c r="M128" s="103">
        <v>0</v>
      </c>
      <c r="N128" s="104">
        <f t="shared" si="31"/>
        <v>0</v>
      </c>
      <c r="O128" s="103">
        <v>417</v>
      </c>
      <c r="P128" s="103">
        <v>374</v>
      </c>
      <c r="Q128" s="104">
        <f t="shared" si="32"/>
        <v>16.96501220504475</v>
      </c>
      <c r="R128" s="103">
        <v>23</v>
      </c>
      <c r="S128" s="101" t="s">
        <v>255</v>
      </c>
      <c r="T128" s="101"/>
      <c r="U128" s="101"/>
      <c r="V128" s="101"/>
      <c r="W128" s="101" t="s">
        <v>255</v>
      </c>
      <c r="X128" s="101"/>
      <c r="Y128" s="101"/>
      <c r="Z128" s="101"/>
    </row>
    <row r="129" spans="1:26" s="107" customFormat="1" ht="13.5" customHeight="1">
      <c r="A129" s="101" t="s">
        <v>53</v>
      </c>
      <c r="B129" s="102" t="s">
        <v>496</v>
      </c>
      <c r="C129" s="101" t="s">
        <v>497</v>
      </c>
      <c r="D129" s="103">
        <f t="shared" si="25"/>
        <v>20605</v>
      </c>
      <c r="E129" s="103">
        <f t="shared" si="26"/>
        <v>1292</v>
      </c>
      <c r="F129" s="104">
        <f t="shared" si="27"/>
        <v>6.270322737199709</v>
      </c>
      <c r="G129" s="103">
        <v>1292</v>
      </c>
      <c r="H129" s="103">
        <v>0</v>
      </c>
      <c r="I129" s="103">
        <f t="shared" si="28"/>
        <v>19313</v>
      </c>
      <c r="J129" s="104">
        <f t="shared" si="29"/>
        <v>93.7296772628003</v>
      </c>
      <c r="K129" s="103">
        <v>17867</v>
      </c>
      <c r="L129" s="104">
        <f t="shared" si="30"/>
        <v>86.7119631157486</v>
      </c>
      <c r="M129" s="103">
        <v>0</v>
      </c>
      <c r="N129" s="104">
        <f t="shared" si="31"/>
        <v>0</v>
      </c>
      <c r="O129" s="103">
        <v>1446</v>
      </c>
      <c r="P129" s="103">
        <v>1396</v>
      </c>
      <c r="Q129" s="104">
        <f t="shared" si="32"/>
        <v>7.017714147051686</v>
      </c>
      <c r="R129" s="103">
        <v>52</v>
      </c>
      <c r="S129" s="101" t="s">
        <v>255</v>
      </c>
      <c r="T129" s="101"/>
      <c r="U129" s="101"/>
      <c r="V129" s="101"/>
      <c r="W129" s="101" t="s">
        <v>255</v>
      </c>
      <c r="X129" s="101"/>
      <c r="Y129" s="101"/>
      <c r="Z129" s="101"/>
    </row>
    <row r="130" spans="1:26" s="107" customFormat="1" ht="13.5" customHeight="1">
      <c r="A130" s="101" t="s">
        <v>53</v>
      </c>
      <c r="B130" s="102" t="s">
        <v>498</v>
      </c>
      <c r="C130" s="101" t="s">
        <v>499</v>
      </c>
      <c r="D130" s="103">
        <f t="shared" si="25"/>
        <v>5049</v>
      </c>
      <c r="E130" s="103">
        <f t="shared" si="26"/>
        <v>492</v>
      </c>
      <c r="F130" s="104">
        <f t="shared" si="27"/>
        <v>9.74450386215092</v>
      </c>
      <c r="G130" s="103">
        <v>492</v>
      </c>
      <c r="H130" s="103">
        <v>0</v>
      </c>
      <c r="I130" s="103">
        <f t="shared" si="28"/>
        <v>4557</v>
      </c>
      <c r="J130" s="104">
        <f t="shared" si="29"/>
        <v>90.25549613784908</v>
      </c>
      <c r="K130" s="103">
        <v>3873</v>
      </c>
      <c r="L130" s="104">
        <f t="shared" si="30"/>
        <v>76.70825906120024</v>
      </c>
      <c r="M130" s="103">
        <v>0</v>
      </c>
      <c r="N130" s="104">
        <f t="shared" si="31"/>
        <v>0</v>
      </c>
      <c r="O130" s="103">
        <v>684</v>
      </c>
      <c r="P130" s="103">
        <v>667</v>
      </c>
      <c r="Q130" s="104">
        <f t="shared" si="32"/>
        <v>13.547237076648841</v>
      </c>
      <c r="R130" s="103">
        <v>10</v>
      </c>
      <c r="S130" s="101" t="s">
        <v>255</v>
      </c>
      <c r="T130" s="101"/>
      <c r="U130" s="101"/>
      <c r="V130" s="101"/>
      <c r="W130" s="101" t="s">
        <v>255</v>
      </c>
      <c r="X130" s="101"/>
      <c r="Y130" s="101"/>
      <c r="Z130" s="101"/>
    </row>
    <row r="131" spans="1:26" s="107" customFormat="1" ht="13.5" customHeight="1">
      <c r="A131" s="101" t="s">
        <v>53</v>
      </c>
      <c r="B131" s="102" t="s">
        <v>500</v>
      </c>
      <c r="C131" s="101" t="s">
        <v>501</v>
      </c>
      <c r="D131" s="103">
        <f t="shared" si="25"/>
        <v>11987</v>
      </c>
      <c r="E131" s="103">
        <f t="shared" si="26"/>
        <v>1564</v>
      </c>
      <c r="F131" s="104">
        <f t="shared" si="27"/>
        <v>13.0474680904313</v>
      </c>
      <c r="G131" s="103">
        <v>0</v>
      </c>
      <c r="H131" s="103">
        <v>1564</v>
      </c>
      <c r="I131" s="103">
        <f t="shared" si="28"/>
        <v>10423</v>
      </c>
      <c r="J131" s="104">
        <f t="shared" si="29"/>
        <v>86.95253190956869</v>
      </c>
      <c r="K131" s="103">
        <v>9329</v>
      </c>
      <c r="L131" s="104">
        <f t="shared" si="30"/>
        <v>77.82597814298823</v>
      </c>
      <c r="M131" s="103">
        <v>0</v>
      </c>
      <c r="N131" s="104">
        <f t="shared" si="31"/>
        <v>0</v>
      </c>
      <c r="O131" s="103">
        <v>1094</v>
      </c>
      <c r="P131" s="103">
        <v>1094</v>
      </c>
      <c r="Q131" s="104">
        <f t="shared" si="32"/>
        <v>9.126553766580463</v>
      </c>
      <c r="R131" s="103">
        <v>138</v>
      </c>
      <c r="S131" s="101"/>
      <c r="T131" s="101"/>
      <c r="U131" s="101" t="s">
        <v>255</v>
      </c>
      <c r="V131" s="101"/>
      <c r="W131" s="101"/>
      <c r="X131" s="101"/>
      <c r="Y131" s="101" t="s">
        <v>255</v>
      </c>
      <c r="Z131" s="101"/>
    </row>
    <row r="132" spans="1:26" s="107" customFormat="1" ht="13.5" customHeight="1">
      <c r="A132" s="101" t="s">
        <v>53</v>
      </c>
      <c r="B132" s="102" t="s">
        <v>502</v>
      </c>
      <c r="C132" s="101" t="s">
        <v>503</v>
      </c>
      <c r="D132" s="103">
        <f t="shared" si="25"/>
        <v>4327</v>
      </c>
      <c r="E132" s="103">
        <f t="shared" si="26"/>
        <v>155</v>
      </c>
      <c r="F132" s="104">
        <f t="shared" si="27"/>
        <v>3.5821585394037436</v>
      </c>
      <c r="G132" s="103">
        <v>155</v>
      </c>
      <c r="H132" s="103">
        <v>0</v>
      </c>
      <c r="I132" s="103">
        <f t="shared" si="28"/>
        <v>4172</v>
      </c>
      <c r="J132" s="104">
        <f t="shared" si="29"/>
        <v>96.41784146059625</v>
      </c>
      <c r="K132" s="103">
        <v>0</v>
      </c>
      <c r="L132" s="104">
        <f t="shared" si="30"/>
        <v>0</v>
      </c>
      <c r="M132" s="103">
        <v>0</v>
      </c>
      <c r="N132" s="104">
        <f t="shared" si="31"/>
        <v>0</v>
      </c>
      <c r="O132" s="103">
        <v>4172</v>
      </c>
      <c r="P132" s="103">
        <v>3926</v>
      </c>
      <c r="Q132" s="104">
        <f t="shared" si="32"/>
        <v>96.41784146059625</v>
      </c>
      <c r="R132" s="103">
        <v>3</v>
      </c>
      <c r="S132" s="101" t="s">
        <v>255</v>
      </c>
      <c r="T132" s="101"/>
      <c r="U132" s="101"/>
      <c r="V132" s="101"/>
      <c r="W132" s="101" t="s">
        <v>255</v>
      </c>
      <c r="X132" s="101"/>
      <c r="Y132" s="101"/>
      <c r="Z132" s="101"/>
    </row>
    <row r="133" spans="1:26" s="107" customFormat="1" ht="13.5" customHeight="1">
      <c r="A133" s="101" t="s">
        <v>53</v>
      </c>
      <c r="B133" s="102" t="s">
        <v>504</v>
      </c>
      <c r="C133" s="101" t="s">
        <v>505</v>
      </c>
      <c r="D133" s="103">
        <f t="shared" si="25"/>
        <v>5152</v>
      </c>
      <c r="E133" s="103">
        <f t="shared" si="26"/>
        <v>737</v>
      </c>
      <c r="F133" s="104">
        <f t="shared" si="27"/>
        <v>14.305124223602483</v>
      </c>
      <c r="G133" s="103">
        <v>737</v>
      </c>
      <c r="H133" s="103">
        <v>0</v>
      </c>
      <c r="I133" s="103">
        <f t="shared" si="28"/>
        <v>4415</v>
      </c>
      <c r="J133" s="104">
        <f t="shared" si="29"/>
        <v>85.69487577639751</v>
      </c>
      <c r="K133" s="103">
        <v>3081</v>
      </c>
      <c r="L133" s="104">
        <f t="shared" si="30"/>
        <v>59.80201863354038</v>
      </c>
      <c r="M133" s="103">
        <v>0</v>
      </c>
      <c r="N133" s="104">
        <f t="shared" si="31"/>
        <v>0</v>
      </c>
      <c r="O133" s="103">
        <v>1334</v>
      </c>
      <c r="P133" s="103">
        <v>1248</v>
      </c>
      <c r="Q133" s="104">
        <f t="shared" si="32"/>
        <v>25.892857142857146</v>
      </c>
      <c r="R133" s="103">
        <v>23</v>
      </c>
      <c r="S133" s="101" t="s">
        <v>255</v>
      </c>
      <c r="T133" s="101"/>
      <c r="U133" s="101"/>
      <c r="V133" s="101"/>
      <c r="W133" s="101" t="s">
        <v>255</v>
      </c>
      <c r="X133" s="101"/>
      <c r="Y133" s="101"/>
      <c r="Z133" s="101"/>
    </row>
    <row r="134" spans="1:26" s="107" customFormat="1" ht="13.5" customHeight="1">
      <c r="A134" s="101" t="s">
        <v>53</v>
      </c>
      <c r="B134" s="102" t="s">
        <v>506</v>
      </c>
      <c r="C134" s="101" t="s">
        <v>507</v>
      </c>
      <c r="D134" s="103">
        <f t="shared" si="25"/>
        <v>5284</v>
      </c>
      <c r="E134" s="103">
        <f t="shared" si="26"/>
        <v>1086</v>
      </c>
      <c r="F134" s="104">
        <f t="shared" si="27"/>
        <v>20.552611657834973</v>
      </c>
      <c r="G134" s="103">
        <v>1086</v>
      </c>
      <c r="H134" s="103">
        <v>0</v>
      </c>
      <c r="I134" s="103">
        <f t="shared" si="28"/>
        <v>4198</v>
      </c>
      <c r="J134" s="104">
        <f t="shared" si="29"/>
        <v>79.44738834216503</v>
      </c>
      <c r="K134" s="103">
        <v>0</v>
      </c>
      <c r="L134" s="104">
        <f t="shared" si="30"/>
        <v>0</v>
      </c>
      <c r="M134" s="103">
        <v>0</v>
      </c>
      <c r="N134" s="104">
        <f t="shared" si="31"/>
        <v>0</v>
      </c>
      <c r="O134" s="103">
        <v>4198</v>
      </c>
      <c r="P134" s="103">
        <v>4145</v>
      </c>
      <c r="Q134" s="104">
        <f t="shared" si="32"/>
        <v>79.44738834216503</v>
      </c>
      <c r="R134" s="103">
        <v>24</v>
      </c>
      <c r="S134" s="101" t="s">
        <v>255</v>
      </c>
      <c r="T134" s="101"/>
      <c r="U134" s="101"/>
      <c r="V134" s="101"/>
      <c r="W134" s="101" t="s">
        <v>255</v>
      </c>
      <c r="X134" s="101"/>
      <c r="Y134" s="101"/>
      <c r="Z134" s="101"/>
    </row>
    <row r="135" spans="1:26" s="107" customFormat="1" ht="13.5" customHeight="1">
      <c r="A135" s="101" t="s">
        <v>53</v>
      </c>
      <c r="B135" s="102" t="s">
        <v>508</v>
      </c>
      <c r="C135" s="101" t="s">
        <v>509</v>
      </c>
      <c r="D135" s="103">
        <f aca="true" t="shared" si="33" ref="D135:D166">+SUM(E135,+I135)</f>
        <v>3097</v>
      </c>
      <c r="E135" s="103">
        <f aca="true" t="shared" si="34" ref="E135:E166">+SUM(G135,+H135)</f>
        <v>592</v>
      </c>
      <c r="F135" s="104">
        <f aca="true" t="shared" si="35" ref="F135:F166">IF(D135&gt;0,E135/D135*100,"-")</f>
        <v>19.11527284468841</v>
      </c>
      <c r="G135" s="103">
        <v>592</v>
      </c>
      <c r="H135" s="103">
        <v>0</v>
      </c>
      <c r="I135" s="103">
        <f aca="true" t="shared" si="36" ref="I135:I166">+SUM(K135,+M135,+O135)</f>
        <v>2505</v>
      </c>
      <c r="J135" s="104">
        <f aca="true" t="shared" si="37" ref="J135:J166">IF(D135&gt;0,I135/D135*100,"-")</f>
        <v>80.88472715531158</v>
      </c>
      <c r="K135" s="103">
        <v>1718</v>
      </c>
      <c r="L135" s="104">
        <f aca="true" t="shared" si="38" ref="L135:L166">IF(D135&gt;0,K135/D135*100,"-")</f>
        <v>55.47303842428156</v>
      </c>
      <c r="M135" s="103">
        <v>0</v>
      </c>
      <c r="N135" s="104">
        <f aca="true" t="shared" si="39" ref="N135:N166">IF(D135&gt;0,M135/D135*100,"-")</f>
        <v>0</v>
      </c>
      <c r="O135" s="103">
        <v>787</v>
      </c>
      <c r="P135" s="103">
        <v>767</v>
      </c>
      <c r="Q135" s="104">
        <f aca="true" t="shared" si="40" ref="Q135:Q166">IF(D135&gt;0,O135/D135*100,"-")</f>
        <v>25.41168873103003</v>
      </c>
      <c r="R135" s="103">
        <v>5</v>
      </c>
      <c r="S135" s="101"/>
      <c r="T135" s="101"/>
      <c r="U135" s="101"/>
      <c r="V135" s="101" t="s">
        <v>255</v>
      </c>
      <c r="W135" s="101"/>
      <c r="X135" s="101"/>
      <c r="Y135" s="101"/>
      <c r="Z135" s="101" t="s">
        <v>255</v>
      </c>
    </row>
    <row r="136" spans="1:26" s="107" customFormat="1" ht="13.5" customHeight="1">
      <c r="A136" s="101" t="s">
        <v>53</v>
      </c>
      <c r="B136" s="102" t="s">
        <v>510</v>
      </c>
      <c r="C136" s="101" t="s">
        <v>511</v>
      </c>
      <c r="D136" s="103">
        <f t="shared" si="33"/>
        <v>5547</v>
      </c>
      <c r="E136" s="103">
        <f t="shared" si="34"/>
        <v>1518</v>
      </c>
      <c r="F136" s="104">
        <f t="shared" si="35"/>
        <v>27.36614386154678</v>
      </c>
      <c r="G136" s="103">
        <v>1518</v>
      </c>
      <c r="H136" s="103">
        <v>0</v>
      </c>
      <c r="I136" s="103">
        <f t="shared" si="36"/>
        <v>4029</v>
      </c>
      <c r="J136" s="104">
        <f t="shared" si="37"/>
        <v>72.63385613845323</v>
      </c>
      <c r="K136" s="103">
        <v>2422</v>
      </c>
      <c r="L136" s="104">
        <f t="shared" si="38"/>
        <v>43.663241391743284</v>
      </c>
      <c r="M136" s="103">
        <v>0</v>
      </c>
      <c r="N136" s="104">
        <f t="shared" si="39"/>
        <v>0</v>
      </c>
      <c r="O136" s="103">
        <v>1607</v>
      </c>
      <c r="P136" s="103">
        <v>1302</v>
      </c>
      <c r="Q136" s="104">
        <f t="shared" si="40"/>
        <v>28.970614746709934</v>
      </c>
      <c r="R136" s="103">
        <v>145</v>
      </c>
      <c r="S136" s="101" t="s">
        <v>255</v>
      </c>
      <c r="T136" s="101"/>
      <c r="U136" s="101"/>
      <c r="V136" s="101"/>
      <c r="W136" s="101" t="s">
        <v>255</v>
      </c>
      <c r="X136" s="101"/>
      <c r="Y136" s="101"/>
      <c r="Z136" s="101"/>
    </row>
    <row r="137" spans="1:26" s="107" customFormat="1" ht="13.5" customHeight="1">
      <c r="A137" s="101" t="s">
        <v>53</v>
      </c>
      <c r="B137" s="102" t="s">
        <v>512</v>
      </c>
      <c r="C137" s="101" t="s">
        <v>513</v>
      </c>
      <c r="D137" s="103">
        <f t="shared" si="33"/>
        <v>21153</v>
      </c>
      <c r="E137" s="103">
        <f t="shared" si="34"/>
        <v>5978</v>
      </c>
      <c r="F137" s="104">
        <f t="shared" si="35"/>
        <v>28.260766794308132</v>
      </c>
      <c r="G137" s="103">
        <v>5978</v>
      </c>
      <c r="H137" s="103">
        <v>0</v>
      </c>
      <c r="I137" s="103">
        <f t="shared" si="36"/>
        <v>15175</v>
      </c>
      <c r="J137" s="104">
        <f t="shared" si="37"/>
        <v>71.73923320569186</v>
      </c>
      <c r="K137" s="103">
        <v>14125</v>
      </c>
      <c r="L137" s="104">
        <f t="shared" si="38"/>
        <v>66.77539828865882</v>
      </c>
      <c r="M137" s="103">
        <v>0</v>
      </c>
      <c r="N137" s="104">
        <f t="shared" si="39"/>
        <v>0</v>
      </c>
      <c r="O137" s="103">
        <v>1050</v>
      </c>
      <c r="P137" s="103">
        <v>757</v>
      </c>
      <c r="Q137" s="104">
        <f t="shared" si="40"/>
        <v>4.963834917033045</v>
      </c>
      <c r="R137" s="103">
        <v>55</v>
      </c>
      <c r="S137" s="101" t="s">
        <v>255</v>
      </c>
      <c r="T137" s="101"/>
      <c r="U137" s="101"/>
      <c r="V137" s="101"/>
      <c r="W137" s="101" t="s">
        <v>255</v>
      </c>
      <c r="X137" s="101"/>
      <c r="Y137" s="101"/>
      <c r="Z137" s="101"/>
    </row>
    <row r="138" spans="1:26" s="107" customFormat="1" ht="13.5" customHeight="1">
      <c r="A138" s="101" t="s">
        <v>53</v>
      </c>
      <c r="B138" s="102" t="s">
        <v>514</v>
      </c>
      <c r="C138" s="101" t="s">
        <v>515</v>
      </c>
      <c r="D138" s="103">
        <f t="shared" si="33"/>
        <v>9443</v>
      </c>
      <c r="E138" s="103">
        <f t="shared" si="34"/>
        <v>2410</v>
      </c>
      <c r="F138" s="104">
        <f t="shared" si="35"/>
        <v>25.52155035476014</v>
      </c>
      <c r="G138" s="103">
        <v>2410</v>
      </c>
      <c r="H138" s="103">
        <v>0</v>
      </c>
      <c r="I138" s="103">
        <f t="shared" si="36"/>
        <v>7033</v>
      </c>
      <c r="J138" s="104">
        <f t="shared" si="37"/>
        <v>74.47844964523986</v>
      </c>
      <c r="K138" s="103">
        <v>5562</v>
      </c>
      <c r="L138" s="104">
        <f t="shared" si="38"/>
        <v>58.90077305940908</v>
      </c>
      <c r="M138" s="103">
        <v>0</v>
      </c>
      <c r="N138" s="104">
        <f t="shared" si="39"/>
        <v>0</v>
      </c>
      <c r="O138" s="103">
        <v>1471</v>
      </c>
      <c r="P138" s="103">
        <v>1437</v>
      </c>
      <c r="Q138" s="104">
        <f t="shared" si="40"/>
        <v>15.577676585830774</v>
      </c>
      <c r="R138" s="103">
        <v>134</v>
      </c>
      <c r="S138" s="101" t="s">
        <v>255</v>
      </c>
      <c r="T138" s="101"/>
      <c r="U138" s="101"/>
      <c r="V138" s="101"/>
      <c r="W138" s="101" t="s">
        <v>255</v>
      </c>
      <c r="X138" s="101"/>
      <c r="Y138" s="101"/>
      <c r="Z138" s="101"/>
    </row>
    <row r="139" spans="1:26" s="107" customFormat="1" ht="13.5" customHeight="1">
      <c r="A139" s="101" t="s">
        <v>53</v>
      </c>
      <c r="B139" s="102" t="s">
        <v>516</v>
      </c>
      <c r="C139" s="101" t="s">
        <v>517</v>
      </c>
      <c r="D139" s="103">
        <f t="shared" si="33"/>
        <v>2757</v>
      </c>
      <c r="E139" s="103">
        <f t="shared" si="34"/>
        <v>719</v>
      </c>
      <c r="F139" s="104">
        <f t="shared" si="35"/>
        <v>26.079071454479507</v>
      </c>
      <c r="G139" s="103">
        <v>719</v>
      </c>
      <c r="H139" s="103">
        <v>0</v>
      </c>
      <c r="I139" s="103">
        <f t="shared" si="36"/>
        <v>2038</v>
      </c>
      <c r="J139" s="104">
        <f t="shared" si="37"/>
        <v>73.9209285455205</v>
      </c>
      <c r="K139" s="103">
        <v>1836</v>
      </c>
      <c r="L139" s="104">
        <f t="shared" si="38"/>
        <v>66.59412404787814</v>
      </c>
      <c r="M139" s="103">
        <v>0</v>
      </c>
      <c r="N139" s="104">
        <f t="shared" si="39"/>
        <v>0</v>
      </c>
      <c r="O139" s="103">
        <v>202</v>
      </c>
      <c r="P139" s="103">
        <v>171</v>
      </c>
      <c r="Q139" s="104">
        <f t="shared" si="40"/>
        <v>7.326804497642366</v>
      </c>
      <c r="R139" s="103">
        <v>14</v>
      </c>
      <c r="S139" s="101"/>
      <c r="T139" s="101"/>
      <c r="U139" s="101"/>
      <c r="V139" s="101" t="s">
        <v>255</v>
      </c>
      <c r="W139" s="101"/>
      <c r="X139" s="101"/>
      <c r="Y139" s="101"/>
      <c r="Z139" s="101" t="s">
        <v>255</v>
      </c>
    </row>
    <row r="140" spans="1:26" s="107" customFormat="1" ht="13.5" customHeight="1">
      <c r="A140" s="101" t="s">
        <v>53</v>
      </c>
      <c r="B140" s="102" t="s">
        <v>518</v>
      </c>
      <c r="C140" s="101" t="s">
        <v>519</v>
      </c>
      <c r="D140" s="103">
        <f t="shared" si="33"/>
        <v>3963</v>
      </c>
      <c r="E140" s="103">
        <f t="shared" si="34"/>
        <v>483</v>
      </c>
      <c r="F140" s="104">
        <f t="shared" si="35"/>
        <v>12.18773656320969</v>
      </c>
      <c r="G140" s="103">
        <v>483</v>
      </c>
      <c r="H140" s="103">
        <v>0</v>
      </c>
      <c r="I140" s="103">
        <f t="shared" si="36"/>
        <v>3480</v>
      </c>
      <c r="J140" s="104">
        <f t="shared" si="37"/>
        <v>87.8122634367903</v>
      </c>
      <c r="K140" s="103">
        <v>3327</v>
      </c>
      <c r="L140" s="104">
        <f t="shared" si="38"/>
        <v>83.95155185465556</v>
      </c>
      <c r="M140" s="103">
        <v>0</v>
      </c>
      <c r="N140" s="104">
        <f t="shared" si="39"/>
        <v>0</v>
      </c>
      <c r="O140" s="103">
        <v>153</v>
      </c>
      <c r="P140" s="103">
        <v>93</v>
      </c>
      <c r="Q140" s="104">
        <f t="shared" si="40"/>
        <v>3.860711582134747</v>
      </c>
      <c r="R140" s="103">
        <v>67</v>
      </c>
      <c r="S140" s="101" t="s">
        <v>255</v>
      </c>
      <c r="T140" s="101"/>
      <c r="U140" s="101"/>
      <c r="V140" s="101"/>
      <c r="W140" s="101" t="s">
        <v>255</v>
      </c>
      <c r="X140" s="101"/>
      <c r="Y140" s="101"/>
      <c r="Z140" s="101"/>
    </row>
    <row r="141" spans="1:26" s="107" customFormat="1" ht="13.5" customHeight="1">
      <c r="A141" s="101" t="s">
        <v>53</v>
      </c>
      <c r="B141" s="102" t="s">
        <v>520</v>
      </c>
      <c r="C141" s="101" t="s">
        <v>521</v>
      </c>
      <c r="D141" s="103">
        <f t="shared" si="33"/>
        <v>1142</v>
      </c>
      <c r="E141" s="103">
        <f t="shared" si="34"/>
        <v>44</v>
      </c>
      <c r="F141" s="104">
        <f t="shared" si="35"/>
        <v>3.852889667250438</v>
      </c>
      <c r="G141" s="103">
        <v>44</v>
      </c>
      <c r="H141" s="103">
        <v>0</v>
      </c>
      <c r="I141" s="103">
        <f t="shared" si="36"/>
        <v>1098</v>
      </c>
      <c r="J141" s="104">
        <f t="shared" si="37"/>
        <v>96.14711033274956</v>
      </c>
      <c r="K141" s="103">
        <v>953</v>
      </c>
      <c r="L141" s="104">
        <f t="shared" si="38"/>
        <v>83.45008756567425</v>
      </c>
      <c r="M141" s="103">
        <v>0</v>
      </c>
      <c r="N141" s="104">
        <f t="shared" si="39"/>
        <v>0</v>
      </c>
      <c r="O141" s="103">
        <v>145</v>
      </c>
      <c r="P141" s="103">
        <v>112</v>
      </c>
      <c r="Q141" s="104">
        <f t="shared" si="40"/>
        <v>12.697022767075305</v>
      </c>
      <c r="R141" s="103">
        <v>13</v>
      </c>
      <c r="S141" s="101" t="s">
        <v>255</v>
      </c>
      <c r="T141" s="101"/>
      <c r="U141" s="101"/>
      <c r="V141" s="101"/>
      <c r="W141" s="101" t="s">
        <v>255</v>
      </c>
      <c r="X141" s="101"/>
      <c r="Y141" s="101"/>
      <c r="Z141" s="101"/>
    </row>
    <row r="142" spans="1:26" s="107" customFormat="1" ht="13.5" customHeight="1">
      <c r="A142" s="101" t="s">
        <v>53</v>
      </c>
      <c r="B142" s="102" t="s">
        <v>522</v>
      </c>
      <c r="C142" s="101" t="s">
        <v>523</v>
      </c>
      <c r="D142" s="103">
        <f t="shared" si="33"/>
        <v>4685</v>
      </c>
      <c r="E142" s="103">
        <f t="shared" si="34"/>
        <v>892</v>
      </c>
      <c r="F142" s="104">
        <f t="shared" si="35"/>
        <v>19.03948772678762</v>
      </c>
      <c r="G142" s="103">
        <v>860</v>
      </c>
      <c r="H142" s="103">
        <v>32</v>
      </c>
      <c r="I142" s="103">
        <f t="shared" si="36"/>
        <v>3793</v>
      </c>
      <c r="J142" s="104">
        <f t="shared" si="37"/>
        <v>80.96051227321239</v>
      </c>
      <c r="K142" s="103">
        <v>3452</v>
      </c>
      <c r="L142" s="104">
        <f t="shared" si="38"/>
        <v>73.68196371398079</v>
      </c>
      <c r="M142" s="103">
        <v>0</v>
      </c>
      <c r="N142" s="104">
        <f t="shared" si="39"/>
        <v>0</v>
      </c>
      <c r="O142" s="103">
        <v>341</v>
      </c>
      <c r="P142" s="103">
        <v>206</v>
      </c>
      <c r="Q142" s="104">
        <f t="shared" si="40"/>
        <v>7.27854855923159</v>
      </c>
      <c r="R142" s="103">
        <v>180</v>
      </c>
      <c r="S142" s="101" t="s">
        <v>255</v>
      </c>
      <c r="T142" s="101"/>
      <c r="U142" s="101"/>
      <c r="V142" s="101"/>
      <c r="W142" s="101" t="s">
        <v>255</v>
      </c>
      <c r="X142" s="101"/>
      <c r="Y142" s="101"/>
      <c r="Z142" s="101"/>
    </row>
    <row r="143" spans="1:26" s="107" customFormat="1" ht="13.5" customHeight="1">
      <c r="A143" s="101" t="s">
        <v>53</v>
      </c>
      <c r="B143" s="102" t="s">
        <v>524</v>
      </c>
      <c r="C143" s="101" t="s">
        <v>525</v>
      </c>
      <c r="D143" s="103">
        <f t="shared" si="33"/>
        <v>7574</v>
      </c>
      <c r="E143" s="103">
        <f t="shared" si="34"/>
        <v>784</v>
      </c>
      <c r="F143" s="104">
        <f t="shared" si="35"/>
        <v>10.35120147874307</v>
      </c>
      <c r="G143" s="103">
        <v>784</v>
      </c>
      <c r="H143" s="103">
        <v>0</v>
      </c>
      <c r="I143" s="103">
        <f t="shared" si="36"/>
        <v>6790</v>
      </c>
      <c r="J143" s="104">
        <f t="shared" si="37"/>
        <v>89.64879852125694</v>
      </c>
      <c r="K143" s="103">
        <v>4885</v>
      </c>
      <c r="L143" s="104">
        <f t="shared" si="38"/>
        <v>64.49696329548456</v>
      </c>
      <c r="M143" s="103">
        <v>0</v>
      </c>
      <c r="N143" s="104">
        <f t="shared" si="39"/>
        <v>0</v>
      </c>
      <c r="O143" s="103">
        <v>1905</v>
      </c>
      <c r="P143" s="103">
        <v>1724</v>
      </c>
      <c r="Q143" s="104">
        <f t="shared" si="40"/>
        <v>25.15183522577238</v>
      </c>
      <c r="R143" s="103">
        <v>11</v>
      </c>
      <c r="S143" s="101" t="s">
        <v>255</v>
      </c>
      <c r="T143" s="101"/>
      <c r="U143" s="101"/>
      <c r="V143" s="101"/>
      <c r="W143" s="101"/>
      <c r="X143" s="101" t="s">
        <v>255</v>
      </c>
      <c r="Y143" s="101"/>
      <c r="Z143" s="101"/>
    </row>
    <row r="144" spans="1:26" s="107" customFormat="1" ht="13.5" customHeight="1">
      <c r="A144" s="101" t="s">
        <v>53</v>
      </c>
      <c r="B144" s="102" t="s">
        <v>526</v>
      </c>
      <c r="C144" s="101" t="s">
        <v>527</v>
      </c>
      <c r="D144" s="103">
        <f t="shared" si="33"/>
        <v>4274</v>
      </c>
      <c r="E144" s="103">
        <f t="shared" si="34"/>
        <v>690</v>
      </c>
      <c r="F144" s="104">
        <f t="shared" si="35"/>
        <v>16.144127281235377</v>
      </c>
      <c r="G144" s="103">
        <v>690</v>
      </c>
      <c r="H144" s="103">
        <v>0</v>
      </c>
      <c r="I144" s="103">
        <f t="shared" si="36"/>
        <v>3584</v>
      </c>
      <c r="J144" s="104">
        <f t="shared" si="37"/>
        <v>83.85587271876463</v>
      </c>
      <c r="K144" s="103">
        <v>2820</v>
      </c>
      <c r="L144" s="104">
        <f t="shared" si="38"/>
        <v>65.98034627983154</v>
      </c>
      <c r="M144" s="103">
        <v>0</v>
      </c>
      <c r="N144" s="104">
        <f t="shared" si="39"/>
        <v>0</v>
      </c>
      <c r="O144" s="103">
        <v>764</v>
      </c>
      <c r="P144" s="103">
        <v>764</v>
      </c>
      <c r="Q144" s="104">
        <f t="shared" si="40"/>
        <v>17.875526438933083</v>
      </c>
      <c r="R144" s="103">
        <v>26</v>
      </c>
      <c r="S144" s="101" t="s">
        <v>255</v>
      </c>
      <c r="T144" s="101"/>
      <c r="U144" s="101"/>
      <c r="V144" s="101"/>
      <c r="W144" s="101" t="s">
        <v>255</v>
      </c>
      <c r="X144" s="101"/>
      <c r="Y144" s="101"/>
      <c r="Z144" s="101"/>
    </row>
    <row r="145" spans="1:26" s="107" customFormat="1" ht="13.5" customHeight="1">
      <c r="A145" s="101" t="s">
        <v>53</v>
      </c>
      <c r="B145" s="102" t="s">
        <v>528</v>
      </c>
      <c r="C145" s="101" t="s">
        <v>529</v>
      </c>
      <c r="D145" s="103">
        <f t="shared" si="33"/>
        <v>2683</v>
      </c>
      <c r="E145" s="103">
        <f t="shared" si="34"/>
        <v>737</v>
      </c>
      <c r="F145" s="104">
        <f t="shared" si="35"/>
        <v>27.46925083861349</v>
      </c>
      <c r="G145" s="103">
        <v>737</v>
      </c>
      <c r="H145" s="103">
        <v>0</v>
      </c>
      <c r="I145" s="103">
        <f t="shared" si="36"/>
        <v>1946</v>
      </c>
      <c r="J145" s="104">
        <f t="shared" si="37"/>
        <v>72.53074916138651</v>
      </c>
      <c r="K145" s="103">
        <v>0</v>
      </c>
      <c r="L145" s="104">
        <f t="shared" si="38"/>
        <v>0</v>
      </c>
      <c r="M145" s="103">
        <v>0</v>
      </c>
      <c r="N145" s="104">
        <f t="shared" si="39"/>
        <v>0</v>
      </c>
      <c r="O145" s="103">
        <v>1946</v>
      </c>
      <c r="P145" s="103">
        <v>1946</v>
      </c>
      <c r="Q145" s="104">
        <f t="shared" si="40"/>
        <v>72.53074916138651</v>
      </c>
      <c r="R145" s="103">
        <v>20</v>
      </c>
      <c r="S145" s="101" t="s">
        <v>255</v>
      </c>
      <c r="T145" s="101"/>
      <c r="U145" s="101"/>
      <c r="V145" s="101"/>
      <c r="W145" s="101"/>
      <c r="X145" s="101"/>
      <c r="Y145" s="101"/>
      <c r="Z145" s="101" t="s">
        <v>255</v>
      </c>
    </row>
    <row r="146" spans="1:26" s="107" customFormat="1" ht="13.5" customHeight="1">
      <c r="A146" s="101" t="s">
        <v>53</v>
      </c>
      <c r="B146" s="102" t="s">
        <v>530</v>
      </c>
      <c r="C146" s="101" t="s">
        <v>531</v>
      </c>
      <c r="D146" s="103">
        <f t="shared" si="33"/>
        <v>18069</v>
      </c>
      <c r="E146" s="103">
        <f t="shared" si="34"/>
        <v>2506</v>
      </c>
      <c r="F146" s="104">
        <f t="shared" si="35"/>
        <v>13.86905750179866</v>
      </c>
      <c r="G146" s="103">
        <v>2506</v>
      </c>
      <c r="H146" s="103">
        <v>0</v>
      </c>
      <c r="I146" s="103">
        <f t="shared" si="36"/>
        <v>15563</v>
      </c>
      <c r="J146" s="104">
        <f t="shared" si="37"/>
        <v>86.13094249820134</v>
      </c>
      <c r="K146" s="103">
        <v>15092</v>
      </c>
      <c r="L146" s="104">
        <f t="shared" si="38"/>
        <v>83.52426808345786</v>
      </c>
      <c r="M146" s="103">
        <v>0</v>
      </c>
      <c r="N146" s="104">
        <f t="shared" si="39"/>
        <v>0</v>
      </c>
      <c r="O146" s="103">
        <v>471</v>
      </c>
      <c r="P146" s="103">
        <v>390</v>
      </c>
      <c r="Q146" s="104">
        <f t="shared" si="40"/>
        <v>2.6066744147434835</v>
      </c>
      <c r="R146" s="103">
        <v>92</v>
      </c>
      <c r="S146" s="101"/>
      <c r="T146" s="101"/>
      <c r="U146" s="101"/>
      <c r="V146" s="101" t="s">
        <v>255</v>
      </c>
      <c r="W146" s="101"/>
      <c r="X146" s="101"/>
      <c r="Y146" s="101"/>
      <c r="Z146" s="101" t="s">
        <v>255</v>
      </c>
    </row>
    <row r="147" spans="1:26" s="107" customFormat="1" ht="13.5" customHeight="1">
      <c r="A147" s="101" t="s">
        <v>53</v>
      </c>
      <c r="B147" s="102" t="s">
        <v>532</v>
      </c>
      <c r="C147" s="101" t="s">
        <v>533</v>
      </c>
      <c r="D147" s="103">
        <f t="shared" si="33"/>
        <v>4720</v>
      </c>
      <c r="E147" s="103">
        <f t="shared" si="34"/>
        <v>1539</v>
      </c>
      <c r="F147" s="104">
        <f t="shared" si="35"/>
        <v>32.605932203389834</v>
      </c>
      <c r="G147" s="103">
        <v>1539</v>
      </c>
      <c r="H147" s="103">
        <v>0</v>
      </c>
      <c r="I147" s="103">
        <f t="shared" si="36"/>
        <v>3181</v>
      </c>
      <c r="J147" s="104">
        <f t="shared" si="37"/>
        <v>67.39406779661017</v>
      </c>
      <c r="K147" s="103">
        <v>1554</v>
      </c>
      <c r="L147" s="104">
        <f t="shared" si="38"/>
        <v>32.92372881355932</v>
      </c>
      <c r="M147" s="103">
        <v>0</v>
      </c>
      <c r="N147" s="104">
        <f t="shared" si="39"/>
        <v>0</v>
      </c>
      <c r="O147" s="103">
        <v>1627</v>
      </c>
      <c r="P147" s="103">
        <v>1542</v>
      </c>
      <c r="Q147" s="104">
        <f t="shared" si="40"/>
        <v>34.470338983050844</v>
      </c>
      <c r="R147" s="103">
        <v>29</v>
      </c>
      <c r="S147" s="101" t="s">
        <v>255</v>
      </c>
      <c r="T147" s="101"/>
      <c r="U147" s="101"/>
      <c r="V147" s="101"/>
      <c r="W147" s="101" t="s">
        <v>255</v>
      </c>
      <c r="X147" s="101"/>
      <c r="Y147" s="101"/>
      <c r="Z147" s="101"/>
    </row>
    <row r="148" spans="1:26" s="107" customFormat="1" ht="13.5" customHeight="1">
      <c r="A148" s="101" t="s">
        <v>53</v>
      </c>
      <c r="B148" s="102" t="s">
        <v>534</v>
      </c>
      <c r="C148" s="101" t="s">
        <v>535</v>
      </c>
      <c r="D148" s="103">
        <f t="shared" si="33"/>
        <v>9401</v>
      </c>
      <c r="E148" s="103">
        <f t="shared" si="34"/>
        <v>629</v>
      </c>
      <c r="F148" s="104">
        <f t="shared" si="35"/>
        <v>6.6907775768535265</v>
      </c>
      <c r="G148" s="103">
        <v>629</v>
      </c>
      <c r="H148" s="103">
        <v>0</v>
      </c>
      <c r="I148" s="103">
        <f t="shared" si="36"/>
        <v>8772</v>
      </c>
      <c r="J148" s="104">
        <f t="shared" si="37"/>
        <v>93.30922242314648</v>
      </c>
      <c r="K148" s="103">
        <v>8041</v>
      </c>
      <c r="L148" s="104">
        <f t="shared" si="38"/>
        <v>85.53345388788426</v>
      </c>
      <c r="M148" s="103">
        <v>0</v>
      </c>
      <c r="N148" s="104">
        <f t="shared" si="39"/>
        <v>0</v>
      </c>
      <c r="O148" s="103">
        <v>731</v>
      </c>
      <c r="P148" s="103">
        <v>704</v>
      </c>
      <c r="Q148" s="104">
        <f t="shared" si="40"/>
        <v>7.775768535262206</v>
      </c>
      <c r="R148" s="103">
        <v>106</v>
      </c>
      <c r="S148" s="101" t="s">
        <v>255</v>
      </c>
      <c r="T148" s="101"/>
      <c r="U148" s="101"/>
      <c r="V148" s="101"/>
      <c r="W148" s="101" t="s">
        <v>255</v>
      </c>
      <c r="X148" s="101"/>
      <c r="Y148" s="101"/>
      <c r="Z148" s="101"/>
    </row>
    <row r="149" spans="1:26" s="107" customFormat="1" ht="13.5" customHeight="1">
      <c r="A149" s="101" t="s">
        <v>53</v>
      </c>
      <c r="B149" s="102" t="s">
        <v>536</v>
      </c>
      <c r="C149" s="101" t="s">
        <v>537</v>
      </c>
      <c r="D149" s="103">
        <f t="shared" si="33"/>
        <v>8510</v>
      </c>
      <c r="E149" s="103">
        <f t="shared" si="34"/>
        <v>2339</v>
      </c>
      <c r="F149" s="104">
        <f t="shared" si="35"/>
        <v>27.485311398354877</v>
      </c>
      <c r="G149" s="103">
        <v>2339</v>
      </c>
      <c r="H149" s="103">
        <v>0</v>
      </c>
      <c r="I149" s="103">
        <f t="shared" si="36"/>
        <v>6171</v>
      </c>
      <c r="J149" s="104">
        <f t="shared" si="37"/>
        <v>72.51468860164513</v>
      </c>
      <c r="K149" s="103">
        <v>4866</v>
      </c>
      <c r="L149" s="104">
        <f t="shared" si="38"/>
        <v>57.17978848413631</v>
      </c>
      <c r="M149" s="103">
        <v>0</v>
      </c>
      <c r="N149" s="104">
        <f t="shared" si="39"/>
        <v>0</v>
      </c>
      <c r="O149" s="103">
        <v>1305</v>
      </c>
      <c r="P149" s="103">
        <v>880</v>
      </c>
      <c r="Q149" s="104">
        <f t="shared" si="40"/>
        <v>15.334900117508813</v>
      </c>
      <c r="R149" s="103">
        <v>36</v>
      </c>
      <c r="S149" s="101" t="s">
        <v>255</v>
      </c>
      <c r="T149" s="101"/>
      <c r="U149" s="101"/>
      <c r="V149" s="101"/>
      <c r="W149" s="101" t="s">
        <v>255</v>
      </c>
      <c r="X149" s="101"/>
      <c r="Y149" s="101"/>
      <c r="Z149" s="101"/>
    </row>
    <row r="150" spans="1:26" s="107" customFormat="1" ht="13.5" customHeight="1">
      <c r="A150" s="101" t="s">
        <v>53</v>
      </c>
      <c r="B150" s="102" t="s">
        <v>538</v>
      </c>
      <c r="C150" s="101" t="s">
        <v>539</v>
      </c>
      <c r="D150" s="103">
        <f t="shared" si="33"/>
        <v>8680</v>
      </c>
      <c r="E150" s="103">
        <f t="shared" si="34"/>
        <v>2280</v>
      </c>
      <c r="F150" s="104">
        <f t="shared" si="35"/>
        <v>26.26728110599078</v>
      </c>
      <c r="G150" s="103">
        <v>2280</v>
      </c>
      <c r="H150" s="103">
        <v>0</v>
      </c>
      <c r="I150" s="103">
        <f t="shared" si="36"/>
        <v>6400</v>
      </c>
      <c r="J150" s="104">
        <f t="shared" si="37"/>
        <v>73.73271889400922</v>
      </c>
      <c r="K150" s="103">
        <v>3064</v>
      </c>
      <c r="L150" s="104">
        <f t="shared" si="38"/>
        <v>35.29953917050691</v>
      </c>
      <c r="M150" s="103">
        <v>0</v>
      </c>
      <c r="N150" s="104">
        <f t="shared" si="39"/>
        <v>0</v>
      </c>
      <c r="O150" s="103">
        <v>3336</v>
      </c>
      <c r="P150" s="103">
        <v>1340</v>
      </c>
      <c r="Q150" s="104">
        <f t="shared" si="40"/>
        <v>38.433179723502306</v>
      </c>
      <c r="R150" s="103">
        <v>119</v>
      </c>
      <c r="S150" s="101" t="s">
        <v>255</v>
      </c>
      <c r="T150" s="101"/>
      <c r="U150" s="101"/>
      <c r="V150" s="101"/>
      <c r="W150" s="101" t="s">
        <v>255</v>
      </c>
      <c r="X150" s="101"/>
      <c r="Y150" s="101"/>
      <c r="Z150" s="101"/>
    </row>
    <row r="151" spans="1:26" s="107" customFormat="1" ht="13.5" customHeight="1">
      <c r="A151" s="101" t="s">
        <v>53</v>
      </c>
      <c r="B151" s="102" t="s">
        <v>540</v>
      </c>
      <c r="C151" s="101" t="s">
        <v>541</v>
      </c>
      <c r="D151" s="103">
        <f t="shared" si="33"/>
        <v>12722</v>
      </c>
      <c r="E151" s="103">
        <f t="shared" si="34"/>
        <v>2839</v>
      </c>
      <c r="F151" s="104">
        <f t="shared" si="35"/>
        <v>22.31567363622072</v>
      </c>
      <c r="G151" s="103">
        <v>2839</v>
      </c>
      <c r="H151" s="103">
        <v>0</v>
      </c>
      <c r="I151" s="103">
        <f t="shared" si="36"/>
        <v>9883</v>
      </c>
      <c r="J151" s="104">
        <f t="shared" si="37"/>
        <v>77.68432636377928</v>
      </c>
      <c r="K151" s="103">
        <v>7238</v>
      </c>
      <c r="L151" s="104">
        <f t="shared" si="38"/>
        <v>56.893570193365825</v>
      </c>
      <c r="M151" s="103">
        <v>0</v>
      </c>
      <c r="N151" s="104">
        <f t="shared" si="39"/>
        <v>0</v>
      </c>
      <c r="O151" s="103">
        <v>2645</v>
      </c>
      <c r="P151" s="103">
        <v>942</v>
      </c>
      <c r="Q151" s="104">
        <f t="shared" si="40"/>
        <v>20.790756170413456</v>
      </c>
      <c r="R151" s="103">
        <v>126</v>
      </c>
      <c r="S151" s="101" t="s">
        <v>255</v>
      </c>
      <c r="T151" s="101"/>
      <c r="U151" s="101"/>
      <c r="V151" s="101"/>
      <c r="W151" s="101" t="s">
        <v>255</v>
      </c>
      <c r="X151" s="101"/>
      <c r="Y151" s="101"/>
      <c r="Z151" s="101"/>
    </row>
    <row r="152" spans="1:26" s="107" customFormat="1" ht="13.5" customHeight="1">
      <c r="A152" s="101" t="s">
        <v>53</v>
      </c>
      <c r="B152" s="102" t="s">
        <v>542</v>
      </c>
      <c r="C152" s="101" t="s">
        <v>543</v>
      </c>
      <c r="D152" s="103">
        <f t="shared" si="33"/>
        <v>5300</v>
      </c>
      <c r="E152" s="103">
        <f t="shared" si="34"/>
        <v>2401</v>
      </c>
      <c r="F152" s="104">
        <f t="shared" si="35"/>
        <v>45.30188679245283</v>
      </c>
      <c r="G152" s="103">
        <v>2401</v>
      </c>
      <c r="H152" s="103">
        <v>0</v>
      </c>
      <c r="I152" s="103">
        <f t="shared" si="36"/>
        <v>2899</v>
      </c>
      <c r="J152" s="104">
        <f t="shared" si="37"/>
        <v>54.69811320754717</v>
      </c>
      <c r="K152" s="103">
        <v>0</v>
      </c>
      <c r="L152" s="104">
        <f t="shared" si="38"/>
        <v>0</v>
      </c>
      <c r="M152" s="103">
        <v>0</v>
      </c>
      <c r="N152" s="104">
        <f t="shared" si="39"/>
        <v>0</v>
      </c>
      <c r="O152" s="103">
        <v>2899</v>
      </c>
      <c r="P152" s="103">
        <v>1332</v>
      </c>
      <c r="Q152" s="104">
        <f t="shared" si="40"/>
        <v>54.69811320754717</v>
      </c>
      <c r="R152" s="103">
        <v>113</v>
      </c>
      <c r="S152" s="101" t="s">
        <v>255</v>
      </c>
      <c r="T152" s="101"/>
      <c r="U152" s="101"/>
      <c r="V152" s="101"/>
      <c r="W152" s="101" t="s">
        <v>255</v>
      </c>
      <c r="X152" s="101"/>
      <c r="Y152" s="101"/>
      <c r="Z152" s="101"/>
    </row>
    <row r="153" spans="1:26" s="107" customFormat="1" ht="13.5" customHeight="1">
      <c r="A153" s="101" t="s">
        <v>53</v>
      </c>
      <c r="B153" s="102" t="s">
        <v>544</v>
      </c>
      <c r="C153" s="101" t="s">
        <v>545</v>
      </c>
      <c r="D153" s="103">
        <f t="shared" si="33"/>
        <v>5748</v>
      </c>
      <c r="E153" s="103">
        <f t="shared" si="34"/>
        <v>941</v>
      </c>
      <c r="F153" s="104">
        <f t="shared" si="35"/>
        <v>16.370911621433542</v>
      </c>
      <c r="G153" s="103">
        <v>941</v>
      </c>
      <c r="H153" s="103">
        <v>0</v>
      </c>
      <c r="I153" s="103">
        <f t="shared" si="36"/>
        <v>4807</v>
      </c>
      <c r="J153" s="104">
        <f t="shared" si="37"/>
        <v>83.62908837856646</v>
      </c>
      <c r="K153" s="103">
        <v>3382</v>
      </c>
      <c r="L153" s="104">
        <f t="shared" si="38"/>
        <v>58.83785664578984</v>
      </c>
      <c r="M153" s="103">
        <v>0</v>
      </c>
      <c r="N153" s="104">
        <f t="shared" si="39"/>
        <v>0</v>
      </c>
      <c r="O153" s="103">
        <v>1425</v>
      </c>
      <c r="P153" s="103">
        <v>1105</v>
      </c>
      <c r="Q153" s="104">
        <f t="shared" si="40"/>
        <v>24.791231732776616</v>
      </c>
      <c r="R153" s="103">
        <v>70</v>
      </c>
      <c r="S153" s="101" t="s">
        <v>255</v>
      </c>
      <c r="T153" s="101"/>
      <c r="U153" s="101"/>
      <c r="V153" s="101"/>
      <c r="W153" s="101" t="s">
        <v>255</v>
      </c>
      <c r="X153" s="101"/>
      <c r="Y153" s="101"/>
      <c r="Z153" s="101"/>
    </row>
    <row r="154" spans="1:26" s="107" customFormat="1" ht="13.5" customHeight="1">
      <c r="A154" s="101" t="s">
        <v>53</v>
      </c>
      <c r="B154" s="102" t="s">
        <v>546</v>
      </c>
      <c r="C154" s="101" t="s">
        <v>547</v>
      </c>
      <c r="D154" s="103">
        <f t="shared" si="33"/>
        <v>13060</v>
      </c>
      <c r="E154" s="103">
        <f t="shared" si="34"/>
        <v>3755</v>
      </c>
      <c r="F154" s="104">
        <f t="shared" si="35"/>
        <v>28.751914241960186</v>
      </c>
      <c r="G154" s="103">
        <v>3755</v>
      </c>
      <c r="H154" s="103">
        <v>0</v>
      </c>
      <c r="I154" s="103">
        <f t="shared" si="36"/>
        <v>9305</v>
      </c>
      <c r="J154" s="104">
        <f t="shared" si="37"/>
        <v>71.24808575803982</v>
      </c>
      <c r="K154" s="103">
        <v>6330</v>
      </c>
      <c r="L154" s="104">
        <f t="shared" si="38"/>
        <v>48.46860643185298</v>
      </c>
      <c r="M154" s="103">
        <v>0</v>
      </c>
      <c r="N154" s="104">
        <f t="shared" si="39"/>
        <v>0</v>
      </c>
      <c r="O154" s="103">
        <v>2975</v>
      </c>
      <c r="P154" s="103">
        <v>1436</v>
      </c>
      <c r="Q154" s="104">
        <f t="shared" si="40"/>
        <v>22.77947932618683</v>
      </c>
      <c r="R154" s="103">
        <v>73</v>
      </c>
      <c r="S154" s="101" t="s">
        <v>255</v>
      </c>
      <c r="T154" s="101"/>
      <c r="U154" s="101"/>
      <c r="V154" s="101"/>
      <c r="W154" s="101" t="s">
        <v>255</v>
      </c>
      <c r="X154" s="101"/>
      <c r="Y154" s="101"/>
      <c r="Z154" s="101"/>
    </row>
    <row r="155" spans="1:26" s="107" customFormat="1" ht="13.5" customHeight="1">
      <c r="A155" s="101" t="s">
        <v>53</v>
      </c>
      <c r="B155" s="102" t="s">
        <v>548</v>
      </c>
      <c r="C155" s="101" t="s">
        <v>549</v>
      </c>
      <c r="D155" s="103">
        <f t="shared" si="33"/>
        <v>4657</v>
      </c>
      <c r="E155" s="103">
        <f t="shared" si="34"/>
        <v>633</v>
      </c>
      <c r="F155" s="104">
        <f t="shared" si="35"/>
        <v>13.59244148593515</v>
      </c>
      <c r="G155" s="103">
        <v>633</v>
      </c>
      <c r="H155" s="103">
        <v>0</v>
      </c>
      <c r="I155" s="103">
        <f t="shared" si="36"/>
        <v>4024</v>
      </c>
      <c r="J155" s="104">
        <f t="shared" si="37"/>
        <v>86.40755851406485</v>
      </c>
      <c r="K155" s="103">
        <v>3520</v>
      </c>
      <c r="L155" s="104">
        <f t="shared" si="38"/>
        <v>75.58514064848615</v>
      </c>
      <c r="M155" s="103">
        <v>0</v>
      </c>
      <c r="N155" s="104">
        <f t="shared" si="39"/>
        <v>0</v>
      </c>
      <c r="O155" s="103">
        <v>504</v>
      </c>
      <c r="P155" s="103">
        <v>376</v>
      </c>
      <c r="Q155" s="104">
        <f t="shared" si="40"/>
        <v>10.822417865578698</v>
      </c>
      <c r="R155" s="103">
        <v>15</v>
      </c>
      <c r="S155" s="101" t="s">
        <v>255</v>
      </c>
      <c r="T155" s="101"/>
      <c r="U155" s="101"/>
      <c r="V155" s="101"/>
      <c r="W155" s="101" t="s">
        <v>255</v>
      </c>
      <c r="X155" s="101"/>
      <c r="Y155" s="101"/>
      <c r="Z155" s="101"/>
    </row>
    <row r="156" spans="1:26" s="107" customFormat="1" ht="13.5" customHeight="1">
      <c r="A156" s="101" t="s">
        <v>53</v>
      </c>
      <c r="B156" s="102" t="s">
        <v>550</v>
      </c>
      <c r="C156" s="101" t="s">
        <v>551</v>
      </c>
      <c r="D156" s="103">
        <f t="shared" si="33"/>
        <v>5086</v>
      </c>
      <c r="E156" s="103">
        <f t="shared" si="34"/>
        <v>2501</v>
      </c>
      <c r="F156" s="104">
        <f t="shared" si="35"/>
        <v>49.17420369642155</v>
      </c>
      <c r="G156" s="103">
        <v>2501</v>
      </c>
      <c r="H156" s="103">
        <v>0</v>
      </c>
      <c r="I156" s="103">
        <f t="shared" si="36"/>
        <v>2585</v>
      </c>
      <c r="J156" s="104">
        <f t="shared" si="37"/>
        <v>50.82579630357845</v>
      </c>
      <c r="K156" s="103">
        <v>1934</v>
      </c>
      <c r="L156" s="104">
        <f t="shared" si="38"/>
        <v>38.025953598112466</v>
      </c>
      <c r="M156" s="103">
        <v>0</v>
      </c>
      <c r="N156" s="104">
        <f t="shared" si="39"/>
        <v>0</v>
      </c>
      <c r="O156" s="103">
        <v>651</v>
      </c>
      <c r="P156" s="103">
        <v>618</v>
      </c>
      <c r="Q156" s="104">
        <f t="shared" si="40"/>
        <v>12.799842705465986</v>
      </c>
      <c r="R156" s="103">
        <v>28</v>
      </c>
      <c r="S156" s="101" t="s">
        <v>255</v>
      </c>
      <c r="T156" s="101"/>
      <c r="U156" s="101"/>
      <c r="V156" s="101"/>
      <c r="W156" s="101" t="s">
        <v>255</v>
      </c>
      <c r="X156" s="101"/>
      <c r="Y156" s="101"/>
      <c r="Z156" s="101"/>
    </row>
    <row r="157" spans="1:26" s="107" customFormat="1" ht="13.5" customHeight="1">
      <c r="A157" s="101" t="s">
        <v>53</v>
      </c>
      <c r="B157" s="102" t="s">
        <v>552</v>
      </c>
      <c r="C157" s="101" t="s">
        <v>553</v>
      </c>
      <c r="D157" s="103">
        <f t="shared" si="33"/>
        <v>23853</v>
      </c>
      <c r="E157" s="103">
        <f t="shared" si="34"/>
        <v>7329</v>
      </c>
      <c r="F157" s="104">
        <f t="shared" si="35"/>
        <v>30.725694881147025</v>
      </c>
      <c r="G157" s="103">
        <v>7329</v>
      </c>
      <c r="H157" s="103">
        <v>0</v>
      </c>
      <c r="I157" s="103">
        <f t="shared" si="36"/>
        <v>16524</v>
      </c>
      <c r="J157" s="104">
        <f t="shared" si="37"/>
        <v>69.27430511885298</v>
      </c>
      <c r="K157" s="103">
        <v>14538</v>
      </c>
      <c r="L157" s="104">
        <f t="shared" si="38"/>
        <v>60.9483083888819</v>
      </c>
      <c r="M157" s="103">
        <v>0</v>
      </c>
      <c r="N157" s="104">
        <f t="shared" si="39"/>
        <v>0</v>
      </c>
      <c r="O157" s="103">
        <v>1986</v>
      </c>
      <c r="P157" s="103">
        <v>1605</v>
      </c>
      <c r="Q157" s="104">
        <f t="shared" si="40"/>
        <v>8.325996729971074</v>
      </c>
      <c r="R157" s="103">
        <v>86</v>
      </c>
      <c r="S157" s="101" t="s">
        <v>255</v>
      </c>
      <c r="T157" s="101"/>
      <c r="U157" s="101"/>
      <c r="V157" s="101"/>
      <c r="W157" s="101" t="s">
        <v>255</v>
      </c>
      <c r="X157" s="101"/>
      <c r="Y157" s="101"/>
      <c r="Z157" s="101"/>
    </row>
    <row r="158" spans="1:26" s="107" customFormat="1" ht="13.5" customHeight="1">
      <c r="A158" s="101" t="s">
        <v>53</v>
      </c>
      <c r="B158" s="102" t="s">
        <v>554</v>
      </c>
      <c r="C158" s="101" t="s">
        <v>555</v>
      </c>
      <c r="D158" s="103">
        <f t="shared" si="33"/>
        <v>45410</v>
      </c>
      <c r="E158" s="103">
        <f t="shared" si="34"/>
        <v>3052</v>
      </c>
      <c r="F158" s="104">
        <f t="shared" si="35"/>
        <v>6.720986566835499</v>
      </c>
      <c r="G158" s="103">
        <v>3052</v>
      </c>
      <c r="H158" s="103">
        <v>0</v>
      </c>
      <c r="I158" s="103">
        <f t="shared" si="36"/>
        <v>42358</v>
      </c>
      <c r="J158" s="104">
        <f t="shared" si="37"/>
        <v>93.27901343316451</v>
      </c>
      <c r="K158" s="103">
        <v>38746</v>
      </c>
      <c r="L158" s="104">
        <f t="shared" si="38"/>
        <v>85.32481832195552</v>
      </c>
      <c r="M158" s="103">
        <v>0</v>
      </c>
      <c r="N158" s="104">
        <f t="shared" si="39"/>
        <v>0</v>
      </c>
      <c r="O158" s="103">
        <v>3612</v>
      </c>
      <c r="P158" s="103">
        <v>3481</v>
      </c>
      <c r="Q158" s="104">
        <f t="shared" si="40"/>
        <v>7.9541951112089855</v>
      </c>
      <c r="R158" s="103">
        <v>75</v>
      </c>
      <c r="S158" s="101" t="s">
        <v>255</v>
      </c>
      <c r="T158" s="101"/>
      <c r="U158" s="101"/>
      <c r="V158" s="101"/>
      <c r="W158" s="101"/>
      <c r="X158" s="101"/>
      <c r="Y158" s="101"/>
      <c r="Z158" s="101" t="s">
        <v>255</v>
      </c>
    </row>
    <row r="159" spans="1:26" s="107" customFormat="1" ht="13.5" customHeight="1">
      <c r="A159" s="101" t="s">
        <v>53</v>
      </c>
      <c r="B159" s="102" t="s">
        <v>556</v>
      </c>
      <c r="C159" s="101" t="s">
        <v>557</v>
      </c>
      <c r="D159" s="103">
        <f t="shared" si="33"/>
        <v>6346</v>
      </c>
      <c r="E159" s="103">
        <f t="shared" si="34"/>
        <v>1412</v>
      </c>
      <c r="F159" s="104">
        <f t="shared" si="35"/>
        <v>22.25023636936653</v>
      </c>
      <c r="G159" s="103">
        <v>1412</v>
      </c>
      <c r="H159" s="103">
        <v>0</v>
      </c>
      <c r="I159" s="103">
        <f t="shared" si="36"/>
        <v>4934</v>
      </c>
      <c r="J159" s="104">
        <f t="shared" si="37"/>
        <v>77.74976363063347</v>
      </c>
      <c r="K159" s="103">
        <v>3139</v>
      </c>
      <c r="L159" s="104">
        <f t="shared" si="38"/>
        <v>49.46422943586511</v>
      </c>
      <c r="M159" s="103">
        <v>0</v>
      </c>
      <c r="N159" s="104">
        <f t="shared" si="39"/>
        <v>0</v>
      </c>
      <c r="O159" s="103">
        <v>1795</v>
      </c>
      <c r="P159" s="103">
        <v>1315</v>
      </c>
      <c r="Q159" s="104">
        <f t="shared" si="40"/>
        <v>28.28553419476836</v>
      </c>
      <c r="R159" s="103">
        <v>46</v>
      </c>
      <c r="S159" s="101" t="s">
        <v>255</v>
      </c>
      <c r="T159" s="101"/>
      <c r="U159" s="101"/>
      <c r="V159" s="101"/>
      <c r="W159" s="101" t="s">
        <v>255</v>
      </c>
      <c r="X159" s="101"/>
      <c r="Y159" s="101"/>
      <c r="Z159" s="101"/>
    </row>
    <row r="160" spans="1:26" s="107" customFormat="1" ht="13.5" customHeight="1">
      <c r="A160" s="101" t="s">
        <v>53</v>
      </c>
      <c r="B160" s="102" t="s">
        <v>558</v>
      </c>
      <c r="C160" s="101" t="s">
        <v>559</v>
      </c>
      <c r="D160" s="103">
        <f t="shared" si="33"/>
        <v>4910</v>
      </c>
      <c r="E160" s="103">
        <f t="shared" si="34"/>
        <v>991</v>
      </c>
      <c r="F160" s="104">
        <f t="shared" si="35"/>
        <v>20.183299389002038</v>
      </c>
      <c r="G160" s="103">
        <v>991</v>
      </c>
      <c r="H160" s="103">
        <v>0</v>
      </c>
      <c r="I160" s="103">
        <f t="shared" si="36"/>
        <v>3919</v>
      </c>
      <c r="J160" s="104">
        <f t="shared" si="37"/>
        <v>79.81670061099796</v>
      </c>
      <c r="K160" s="103">
        <v>3258</v>
      </c>
      <c r="L160" s="104">
        <f t="shared" si="38"/>
        <v>66.35437881873727</v>
      </c>
      <c r="M160" s="103">
        <v>0</v>
      </c>
      <c r="N160" s="104">
        <f t="shared" si="39"/>
        <v>0</v>
      </c>
      <c r="O160" s="103">
        <v>661</v>
      </c>
      <c r="P160" s="103">
        <v>661</v>
      </c>
      <c r="Q160" s="104">
        <f t="shared" si="40"/>
        <v>13.462321792260692</v>
      </c>
      <c r="R160" s="103">
        <v>53</v>
      </c>
      <c r="S160" s="101" t="s">
        <v>255</v>
      </c>
      <c r="T160" s="101"/>
      <c r="U160" s="101"/>
      <c r="V160" s="101"/>
      <c r="W160" s="101" t="s">
        <v>255</v>
      </c>
      <c r="X160" s="101"/>
      <c r="Y160" s="101"/>
      <c r="Z160" s="101"/>
    </row>
    <row r="161" spans="1:26" s="107" customFormat="1" ht="13.5" customHeight="1">
      <c r="A161" s="101" t="s">
        <v>53</v>
      </c>
      <c r="B161" s="102" t="s">
        <v>560</v>
      </c>
      <c r="C161" s="101" t="s">
        <v>561</v>
      </c>
      <c r="D161" s="103">
        <f t="shared" si="33"/>
        <v>5538</v>
      </c>
      <c r="E161" s="103">
        <f t="shared" si="34"/>
        <v>312</v>
      </c>
      <c r="F161" s="104">
        <f t="shared" si="35"/>
        <v>5.633802816901409</v>
      </c>
      <c r="G161" s="103">
        <v>312</v>
      </c>
      <c r="H161" s="103">
        <v>0</v>
      </c>
      <c r="I161" s="103">
        <f t="shared" si="36"/>
        <v>5226</v>
      </c>
      <c r="J161" s="104">
        <f t="shared" si="37"/>
        <v>94.36619718309859</v>
      </c>
      <c r="K161" s="103">
        <v>15</v>
      </c>
      <c r="L161" s="104">
        <f t="shared" si="38"/>
        <v>0.27085590465872156</v>
      </c>
      <c r="M161" s="103">
        <v>0</v>
      </c>
      <c r="N161" s="104">
        <f t="shared" si="39"/>
        <v>0</v>
      </c>
      <c r="O161" s="103">
        <v>5211</v>
      </c>
      <c r="P161" s="103">
        <v>1615</v>
      </c>
      <c r="Q161" s="104">
        <f t="shared" si="40"/>
        <v>94.09534127843988</v>
      </c>
      <c r="R161" s="103">
        <v>40</v>
      </c>
      <c r="S161" s="101" t="s">
        <v>255</v>
      </c>
      <c r="T161" s="101"/>
      <c r="U161" s="101"/>
      <c r="V161" s="101"/>
      <c r="W161" s="101"/>
      <c r="X161" s="101"/>
      <c r="Y161" s="101"/>
      <c r="Z161" s="101" t="s">
        <v>255</v>
      </c>
    </row>
    <row r="162" spans="1:26" s="107" customFormat="1" ht="13.5" customHeight="1">
      <c r="A162" s="101" t="s">
        <v>53</v>
      </c>
      <c r="B162" s="102" t="s">
        <v>562</v>
      </c>
      <c r="C162" s="101" t="s">
        <v>563</v>
      </c>
      <c r="D162" s="103">
        <f t="shared" si="33"/>
        <v>6323</v>
      </c>
      <c r="E162" s="103">
        <f t="shared" si="34"/>
        <v>642</v>
      </c>
      <c r="F162" s="104">
        <f t="shared" si="35"/>
        <v>10.153408192313774</v>
      </c>
      <c r="G162" s="103">
        <v>642</v>
      </c>
      <c r="H162" s="103">
        <v>0</v>
      </c>
      <c r="I162" s="103">
        <f t="shared" si="36"/>
        <v>5681</v>
      </c>
      <c r="J162" s="104">
        <f t="shared" si="37"/>
        <v>89.84659180768622</v>
      </c>
      <c r="K162" s="103">
        <v>5001</v>
      </c>
      <c r="L162" s="104">
        <f t="shared" si="38"/>
        <v>79.09220306816384</v>
      </c>
      <c r="M162" s="103">
        <v>0</v>
      </c>
      <c r="N162" s="104">
        <f t="shared" si="39"/>
        <v>0</v>
      </c>
      <c r="O162" s="103">
        <v>680</v>
      </c>
      <c r="P162" s="103">
        <v>680</v>
      </c>
      <c r="Q162" s="104">
        <f t="shared" si="40"/>
        <v>10.754388739522378</v>
      </c>
      <c r="R162" s="103">
        <v>68</v>
      </c>
      <c r="S162" s="101" t="s">
        <v>255</v>
      </c>
      <c r="T162" s="101"/>
      <c r="U162" s="101"/>
      <c r="V162" s="101"/>
      <c r="W162" s="101" t="s">
        <v>255</v>
      </c>
      <c r="X162" s="101"/>
      <c r="Y162" s="101"/>
      <c r="Z162" s="101"/>
    </row>
    <row r="163" spans="1:26" s="107" customFormat="1" ht="13.5" customHeight="1">
      <c r="A163" s="101" t="s">
        <v>53</v>
      </c>
      <c r="B163" s="102" t="s">
        <v>564</v>
      </c>
      <c r="C163" s="101" t="s">
        <v>565</v>
      </c>
      <c r="D163" s="103">
        <f t="shared" si="33"/>
        <v>9878</v>
      </c>
      <c r="E163" s="103">
        <f t="shared" si="34"/>
        <v>1050</v>
      </c>
      <c r="F163" s="104">
        <f t="shared" si="35"/>
        <v>10.629682121887022</v>
      </c>
      <c r="G163" s="103">
        <v>1050</v>
      </c>
      <c r="H163" s="103">
        <v>0</v>
      </c>
      <c r="I163" s="103">
        <f t="shared" si="36"/>
        <v>8828</v>
      </c>
      <c r="J163" s="104">
        <f t="shared" si="37"/>
        <v>89.37031787811298</v>
      </c>
      <c r="K163" s="103">
        <v>5503</v>
      </c>
      <c r="L163" s="104">
        <f t="shared" si="38"/>
        <v>55.709657825470735</v>
      </c>
      <c r="M163" s="103">
        <v>0</v>
      </c>
      <c r="N163" s="104">
        <f t="shared" si="39"/>
        <v>0</v>
      </c>
      <c r="O163" s="103">
        <v>3325</v>
      </c>
      <c r="P163" s="103">
        <v>1478</v>
      </c>
      <c r="Q163" s="104">
        <f t="shared" si="40"/>
        <v>33.660660052642235</v>
      </c>
      <c r="R163" s="103">
        <v>60</v>
      </c>
      <c r="S163" s="101" t="s">
        <v>255</v>
      </c>
      <c r="T163" s="101"/>
      <c r="U163" s="101"/>
      <c r="V163" s="101"/>
      <c r="W163" s="101"/>
      <c r="X163" s="101"/>
      <c r="Y163" s="101"/>
      <c r="Z163" s="101" t="s">
        <v>255</v>
      </c>
    </row>
    <row r="164" spans="1:26" s="107" customFormat="1" ht="13.5" customHeight="1">
      <c r="A164" s="101" t="s">
        <v>53</v>
      </c>
      <c r="B164" s="102" t="s">
        <v>566</v>
      </c>
      <c r="C164" s="101" t="s">
        <v>567</v>
      </c>
      <c r="D164" s="103">
        <f t="shared" si="33"/>
        <v>18950</v>
      </c>
      <c r="E164" s="103">
        <f t="shared" si="34"/>
        <v>538</v>
      </c>
      <c r="F164" s="104">
        <f t="shared" si="35"/>
        <v>2.8390501319261214</v>
      </c>
      <c r="G164" s="103">
        <v>538</v>
      </c>
      <c r="H164" s="103">
        <v>0</v>
      </c>
      <c r="I164" s="103">
        <f t="shared" si="36"/>
        <v>18412</v>
      </c>
      <c r="J164" s="104">
        <f t="shared" si="37"/>
        <v>97.16094986807387</v>
      </c>
      <c r="K164" s="103">
        <v>14627</v>
      </c>
      <c r="L164" s="104">
        <f t="shared" si="38"/>
        <v>77.18733509234829</v>
      </c>
      <c r="M164" s="103">
        <v>0</v>
      </c>
      <c r="N164" s="104">
        <f t="shared" si="39"/>
        <v>0</v>
      </c>
      <c r="O164" s="103">
        <v>3785</v>
      </c>
      <c r="P164" s="103">
        <v>3770</v>
      </c>
      <c r="Q164" s="104">
        <f t="shared" si="40"/>
        <v>19.973614775725594</v>
      </c>
      <c r="R164" s="103">
        <v>34</v>
      </c>
      <c r="S164" s="101" t="s">
        <v>255</v>
      </c>
      <c r="T164" s="101"/>
      <c r="U164" s="101"/>
      <c r="V164" s="101"/>
      <c r="W164" s="101" t="s">
        <v>255</v>
      </c>
      <c r="X164" s="101"/>
      <c r="Y164" s="101"/>
      <c r="Z164" s="101"/>
    </row>
    <row r="165" spans="1:26" s="107" customFormat="1" ht="13.5" customHeight="1">
      <c r="A165" s="101" t="s">
        <v>53</v>
      </c>
      <c r="B165" s="102" t="s">
        <v>568</v>
      </c>
      <c r="C165" s="101" t="s">
        <v>569</v>
      </c>
      <c r="D165" s="103">
        <f t="shared" si="33"/>
        <v>3955</v>
      </c>
      <c r="E165" s="103">
        <f t="shared" si="34"/>
        <v>296</v>
      </c>
      <c r="F165" s="104">
        <f t="shared" si="35"/>
        <v>7.484197218710493</v>
      </c>
      <c r="G165" s="103">
        <v>296</v>
      </c>
      <c r="H165" s="103">
        <v>0</v>
      </c>
      <c r="I165" s="103">
        <f t="shared" si="36"/>
        <v>3659</v>
      </c>
      <c r="J165" s="104">
        <f t="shared" si="37"/>
        <v>92.51580278128951</v>
      </c>
      <c r="K165" s="103">
        <v>2624</v>
      </c>
      <c r="L165" s="104">
        <f t="shared" si="38"/>
        <v>66.34639696586599</v>
      </c>
      <c r="M165" s="103">
        <v>0</v>
      </c>
      <c r="N165" s="104">
        <f t="shared" si="39"/>
        <v>0</v>
      </c>
      <c r="O165" s="103">
        <v>1035</v>
      </c>
      <c r="P165" s="103">
        <v>1035</v>
      </c>
      <c r="Q165" s="104">
        <f t="shared" si="40"/>
        <v>26.169405815423513</v>
      </c>
      <c r="R165" s="103">
        <v>26</v>
      </c>
      <c r="S165" s="101" t="s">
        <v>255</v>
      </c>
      <c r="T165" s="101"/>
      <c r="U165" s="101"/>
      <c r="V165" s="101"/>
      <c r="W165" s="101" t="s">
        <v>255</v>
      </c>
      <c r="X165" s="101"/>
      <c r="Y165" s="101"/>
      <c r="Z165" s="101"/>
    </row>
    <row r="166" spans="1:26" s="107" customFormat="1" ht="13.5" customHeight="1">
      <c r="A166" s="101" t="s">
        <v>53</v>
      </c>
      <c r="B166" s="102" t="s">
        <v>570</v>
      </c>
      <c r="C166" s="101" t="s">
        <v>571</v>
      </c>
      <c r="D166" s="103">
        <f t="shared" si="33"/>
        <v>3284</v>
      </c>
      <c r="E166" s="103">
        <f t="shared" si="34"/>
        <v>396</v>
      </c>
      <c r="F166" s="104">
        <f t="shared" si="35"/>
        <v>12.058465286236297</v>
      </c>
      <c r="G166" s="103">
        <v>396</v>
      </c>
      <c r="H166" s="103">
        <v>0</v>
      </c>
      <c r="I166" s="103">
        <f t="shared" si="36"/>
        <v>2888</v>
      </c>
      <c r="J166" s="104">
        <f t="shared" si="37"/>
        <v>87.9415347137637</v>
      </c>
      <c r="K166" s="103">
        <v>1923</v>
      </c>
      <c r="L166" s="104">
        <f t="shared" si="38"/>
        <v>58.556638246041416</v>
      </c>
      <c r="M166" s="103">
        <v>0</v>
      </c>
      <c r="N166" s="104">
        <f t="shared" si="39"/>
        <v>0</v>
      </c>
      <c r="O166" s="103">
        <v>965</v>
      </c>
      <c r="P166" s="103">
        <v>949</v>
      </c>
      <c r="Q166" s="104">
        <f t="shared" si="40"/>
        <v>29.38489646772229</v>
      </c>
      <c r="R166" s="103">
        <v>7</v>
      </c>
      <c r="S166" s="101"/>
      <c r="T166" s="101"/>
      <c r="U166" s="101"/>
      <c r="V166" s="101" t="s">
        <v>255</v>
      </c>
      <c r="W166" s="101" t="s">
        <v>255</v>
      </c>
      <c r="X166" s="101"/>
      <c r="Y166" s="101"/>
      <c r="Z166" s="101"/>
    </row>
    <row r="167" spans="1:26" s="107" customFormat="1" ht="13.5" customHeight="1">
      <c r="A167" s="101" t="s">
        <v>53</v>
      </c>
      <c r="B167" s="102" t="s">
        <v>572</v>
      </c>
      <c r="C167" s="101" t="s">
        <v>573</v>
      </c>
      <c r="D167" s="103">
        <f aca="true" t="shared" si="41" ref="D167:D186">+SUM(E167,+I167)</f>
        <v>5785</v>
      </c>
      <c r="E167" s="103">
        <f aca="true" t="shared" si="42" ref="E167:E186">+SUM(G167,+H167)</f>
        <v>1778</v>
      </c>
      <c r="F167" s="104">
        <f aca="true" t="shared" si="43" ref="F167:F186">IF(D167&gt;0,E167/D167*100,"-")</f>
        <v>30.734658599827142</v>
      </c>
      <c r="G167" s="103">
        <v>1778</v>
      </c>
      <c r="H167" s="103">
        <v>0</v>
      </c>
      <c r="I167" s="103">
        <f aca="true" t="shared" si="44" ref="I167:I186">+SUM(K167,+M167,+O167)</f>
        <v>4007</v>
      </c>
      <c r="J167" s="104">
        <f aca="true" t="shared" si="45" ref="J167:J186">IF(D167&gt;0,I167/D167*100,"-")</f>
        <v>69.26534140017286</v>
      </c>
      <c r="K167" s="103">
        <v>3392</v>
      </c>
      <c r="L167" s="104">
        <f aca="true" t="shared" si="46" ref="L167:L186">IF(D167&gt;0,K167/D167*100,"-")</f>
        <v>58.63439930855662</v>
      </c>
      <c r="M167" s="103">
        <v>0</v>
      </c>
      <c r="N167" s="104">
        <f aca="true" t="shared" si="47" ref="N167:N186">IF(D167&gt;0,M167/D167*100,"-")</f>
        <v>0</v>
      </c>
      <c r="O167" s="103">
        <v>615</v>
      </c>
      <c r="P167" s="103">
        <v>87</v>
      </c>
      <c r="Q167" s="104">
        <f aca="true" t="shared" si="48" ref="Q167:Q186">IF(D167&gt;0,O167/D167*100,"-")</f>
        <v>10.63094209161625</v>
      </c>
      <c r="R167" s="103">
        <v>49</v>
      </c>
      <c r="S167" s="101"/>
      <c r="T167" s="101"/>
      <c r="U167" s="101"/>
      <c r="V167" s="101" t="s">
        <v>255</v>
      </c>
      <c r="W167" s="101"/>
      <c r="X167" s="101"/>
      <c r="Y167" s="101"/>
      <c r="Z167" s="101" t="s">
        <v>255</v>
      </c>
    </row>
    <row r="168" spans="1:26" s="107" customFormat="1" ht="13.5" customHeight="1">
      <c r="A168" s="101" t="s">
        <v>53</v>
      </c>
      <c r="B168" s="102" t="s">
        <v>610</v>
      </c>
      <c r="C168" s="101" t="s">
        <v>611</v>
      </c>
      <c r="D168" s="103">
        <f>+SUM(E168,+I168)</f>
        <v>7205</v>
      </c>
      <c r="E168" s="103">
        <f>+SUM(G168,+H168)</f>
        <v>1122</v>
      </c>
      <c r="F168" s="104">
        <f>IF(D168&gt;0,E168/D168*100,"-")</f>
        <v>15.572519083969466</v>
      </c>
      <c r="G168" s="103">
        <v>1122</v>
      </c>
      <c r="H168" s="103">
        <v>0</v>
      </c>
      <c r="I168" s="103">
        <f>+SUM(K168,+M168,+O168)</f>
        <v>6083</v>
      </c>
      <c r="J168" s="104">
        <f>IF(D168&gt;0,I168/D168*100,"-")</f>
        <v>84.42748091603053</v>
      </c>
      <c r="K168" s="103">
        <v>5708</v>
      </c>
      <c r="L168" s="104">
        <f>IF(D168&gt;0,K168/D168*100,"-")</f>
        <v>79.22276197085357</v>
      </c>
      <c r="M168" s="103">
        <v>0</v>
      </c>
      <c r="N168" s="104">
        <f>IF(D168&gt;0,M168/D168*100,"-")</f>
        <v>0</v>
      </c>
      <c r="O168" s="103">
        <v>375</v>
      </c>
      <c r="P168" s="103">
        <v>375</v>
      </c>
      <c r="Q168" s="104">
        <f>IF(D168&gt;0,O168/D168*100,"-")</f>
        <v>5.20471894517696</v>
      </c>
      <c r="R168" s="103">
        <v>35</v>
      </c>
      <c r="S168" s="101" t="s">
        <v>255</v>
      </c>
      <c r="T168" s="101"/>
      <c r="U168" s="101"/>
      <c r="V168" s="101"/>
      <c r="W168" s="101" t="s">
        <v>255</v>
      </c>
      <c r="X168" s="101"/>
      <c r="Y168" s="101"/>
      <c r="Z168" s="101"/>
    </row>
    <row r="169" spans="1:26" s="107" customFormat="1" ht="13.5" customHeight="1">
      <c r="A169" s="101" t="s">
        <v>53</v>
      </c>
      <c r="B169" s="102" t="s">
        <v>574</v>
      </c>
      <c r="C169" s="101" t="s">
        <v>575</v>
      </c>
      <c r="D169" s="103">
        <f t="shared" si="41"/>
        <v>27441</v>
      </c>
      <c r="E169" s="103">
        <f t="shared" si="42"/>
        <v>1957</v>
      </c>
      <c r="F169" s="104">
        <f t="shared" si="43"/>
        <v>7.131664297948326</v>
      </c>
      <c r="G169" s="103">
        <v>1957</v>
      </c>
      <c r="H169" s="103">
        <v>0</v>
      </c>
      <c r="I169" s="103">
        <f t="shared" si="44"/>
        <v>25484</v>
      </c>
      <c r="J169" s="104">
        <f t="shared" si="45"/>
        <v>92.86833570205168</v>
      </c>
      <c r="K169" s="103">
        <v>21954</v>
      </c>
      <c r="L169" s="104">
        <f t="shared" si="46"/>
        <v>80.004373018476</v>
      </c>
      <c r="M169" s="103">
        <v>0</v>
      </c>
      <c r="N169" s="104">
        <f t="shared" si="47"/>
        <v>0</v>
      </c>
      <c r="O169" s="103">
        <v>3530</v>
      </c>
      <c r="P169" s="103">
        <v>3523</v>
      </c>
      <c r="Q169" s="104">
        <f t="shared" si="48"/>
        <v>12.863962683575672</v>
      </c>
      <c r="R169" s="103">
        <v>51</v>
      </c>
      <c r="S169" s="101" t="s">
        <v>255</v>
      </c>
      <c r="T169" s="101"/>
      <c r="U169" s="101"/>
      <c r="V169" s="101"/>
      <c r="W169" s="101" t="s">
        <v>255</v>
      </c>
      <c r="X169" s="101"/>
      <c r="Y169" s="101"/>
      <c r="Z169" s="101"/>
    </row>
    <row r="170" spans="1:26" s="107" customFormat="1" ht="13.5" customHeight="1">
      <c r="A170" s="101" t="s">
        <v>53</v>
      </c>
      <c r="B170" s="102" t="s">
        <v>576</v>
      </c>
      <c r="C170" s="101" t="s">
        <v>577</v>
      </c>
      <c r="D170" s="103">
        <f t="shared" si="41"/>
        <v>7147</v>
      </c>
      <c r="E170" s="103">
        <f t="shared" si="42"/>
        <v>1357</v>
      </c>
      <c r="F170" s="104">
        <f t="shared" si="43"/>
        <v>18.98698754722261</v>
      </c>
      <c r="G170" s="103">
        <v>1357</v>
      </c>
      <c r="H170" s="103">
        <v>0</v>
      </c>
      <c r="I170" s="103">
        <f t="shared" si="44"/>
        <v>5790</v>
      </c>
      <c r="J170" s="104">
        <f t="shared" si="45"/>
        <v>81.01301245277739</v>
      </c>
      <c r="K170" s="103">
        <v>4874</v>
      </c>
      <c r="L170" s="104">
        <f t="shared" si="46"/>
        <v>68.19644606128446</v>
      </c>
      <c r="M170" s="103">
        <v>0</v>
      </c>
      <c r="N170" s="104">
        <f t="shared" si="47"/>
        <v>0</v>
      </c>
      <c r="O170" s="103">
        <v>916</v>
      </c>
      <c r="P170" s="103">
        <v>906</v>
      </c>
      <c r="Q170" s="104">
        <f t="shared" si="48"/>
        <v>12.816566391492934</v>
      </c>
      <c r="R170" s="103">
        <v>12</v>
      </c>
      <c r="S170" s="101" t="s">
        <v>255</v>
      </c>
      <c r="T170" s="101"/>
      <c r="U170" s="101"/>
      <c r="V170" s="101"/>
      <c r="W170" s="101" t="s">
        <v>255</v>
      </c>
      <c r="X170" s="101"/>
      <c r="Y170" s="101"/>
      <c r="Z170" s="101"/>
    </row>
    <row r="171" spans="1:26" s="107" customFormat="1" ht="13.5" customHeight="1">
      <c r="A171" s="101" t="s">
        <v>53</v>
      </c>
      <c r="B171" s="102" t="s">
        <v>578</v>
      </c>
      <c r="C171" s="101" t="s">
        <v>579</v>
      </c>
      <c r="D171" s="103">
        <f t="shared" si="41"/>
        <v>3323</v>
      </c>
      <c r="E171" s="103">
        <f t="shared" si="42"/>
        <v>564</v>
      </c>
      <c r="F171" s="104">
        <f t="shared" si="43"/>
        <v>16.972615106831178</v>
      </c>
      <c r="G171" s="103">
        <v>564</v>
      </c>
      <c r="H171" s="103">
        <v>0</v>
      </c>
      <c r="I171" s="103">
        <f t="shared" si="44"/>
        <v>2759</v>
      </c>
      <c r="J171" s="104">
        <f t="shared" si="45"/>
        <v>83.02738489316881</v>
      </c>
      <c r="K171" s="103">
        <v>1960</v>
      </c>
      <c r="L171" s="104">
        <f t="shared" si="46"/>
        <v>58.982846825157985</v>
      </c>
      <c r="M171" s="103">
        <v>0</v>
      </c>
      <c r="N171" s="104">
        <f t="shared" si="47"/>
        <v>0</v>
      </c>
      <c r="O171" s="103">
        <v>799</v>
      </c>
      <c r="P171" s="103">
        <v>799</v>
      </c>
      <c r="Q171" s="104">
        <f t="shared" si="48"/>
        <v>24.044538068010834</v>
      </c>
      <c r="R171" s="103">
        <v>25</v>
      </c>
      <c r="S171" s="101"/>
      <c r="T171" s="101"/>
      <c r="U171" s="101"/>
      <c r="V171" s="101" t="s">
        <v>255</v>
      </c>
      <c r="W171" s="101"/>
      <c r="X171" s="101"/>
      <c r="Y171" s="101"/>
      <c r="Z171" s="101" t="s">
        <v>255</v>
      </c>
    </row>
    <row r="172" spans="1:26" s="107" customFormat="1" ht="13.5" customHeight="1">
      <c r="A172" s="101" t="s">
        <v>53</v>
      </c>
      <c r="B172" s="102" t="s">
        <v>580</v>
      </c>
      <c r="C172" s="101" t="s">
        <v>581</v>
      </c>
      <c r="D172" s="103">
        <f t="shared" si="41"/>
        <v>7571</v>
      </c>
      <c r="E172" s="103">
        <f t="shared" si="42"/>
        <v>1371</v>
      </c>
      <c r="F172" s="104">
        <f t="shared" si="43"/>
        <v>18.10857218333113</v>
      </c>
      <c r="G172" s="103">
        <v>1371</v>
      </c>
      <c r="H172" s="103">
        <v>0</v>
      </c>
      <c r="I172" s="103">
        <f t="shared" si="44"/>
        <v>6200</v>
      </c>
      <c r="J172" s="104">
        <f t="shared" si="45"/>
        <v>81.89142781666887</v>
      </c>
      <c r="K172" s="103">
        <v>5054</v>
      </c>
      <c r="L172" s="104">
        <f t="shared" si="46"/>
        <v>66.75472196539427</v>
      </c>
      <c r="M172" s="103">
        <v>0</v>
      </c>
      <c r="N172" s="104">
        <f t="shared" si="47"/>
        <v>0</v>
      </c>
      <c r="O172" s="103">
        <v>1146</v>
      </c>
      <c r="P172" s="103">
        <v>1123</v>
      </c>
      <c r="Q172" s="104">
        <f t="shared" si="48"/>
        <v>15.136705851274602</v>
      </c>
      <c r="R172" s="103">
        <v>24</v>
      </c>
      <c r="S172" s="101" t="s">
        <v>255</v>
      </c>
      <c r="T172" s="101"/>
      <c r="U172" s="101"/>
      <c r="V172" s="101"/>
      <c r="W172" s="101" t="s">
        <v>255</v>
      </c>
      <c r="X172" s="101"/>
      <c r="Y172" s="101"/>
      <c r="Z172" s="101"/>
    </row>
    <row r="173" spans="1:26" s="107" customFormat="1" ht="13.5" customHeight="1">
      <c r="A173" s="101" t="s">
        <v>53</v>
      </c>
      <c r="B173" s="102" t="s">
        <v>582</v>
      </c>
      <c r="C173" s="101" t="s">
        <v>583</v>
      </c>
      <c r="D173" s="103">
        <f t="shared" si="41"/>
        <v>7235</v>
      </c>
      <c r="E173" s="103">
        <f t="shared" si="42"/>
        <v>3189</v>
      </c>
      <c r="F173" s="104">
        <f t="shared" si="43"/>
        <v>44.077401520387006</v>
      </c>
      <c r="G173" s="103">
        <v>3189</v>
      </c>
      <c r="H173" s="103">
        <v>0</v>
      </c>
      <c r="I173" s="103">
        <f t="shared" si="44"/>
        <v>4046</v>
      </c>
      <c r="J173" s="104">
        <f t="shared" si="45"/>
        <v>55.922598479612994</v>
      </c>
      <c r="K173" s="103">
        <v>3173</v>
      </c>
      <c r="L173" s="104">
        <f t="shared" si="46"/>
        <v>43.85625431928128</v>
      </c>
      <c r="M173" s="103">
        <v>0</v>
      </c>
      <c r="N173" s="104">
        <f t="shared" si="47"/>
        <v>0</v>
      </c>
      <c r="O173" s="103">
        <v>873</v>
      </c>
      <c r="P173" s="103">
        <v>475</v>
      </c>
      <c r="Q173" s="104">
        <f t="shared" si="48"/>
        <v>12.06634416033172</v>
      </c>
      <c r="R173" s="103">
        <v>17</v>
      </c>
      <c r="S173" s="101" t="s">
        <v>255</v>
      </c>
      <c r="T173" s="101"/>
      <c r="U173" s="101"/>
      <c r="V173" s="101"/>
      <c r="W173" s="101" t="s">
        <v>255</v>
      </c>
      <c r="X173" s="101"/>
      <c r="Y173" s="101"/>
      <c r="Z173" s="101"/>
    </row>
    <row r="174" spans="1:26" s="107" customFormat="1" ht="13.5" customHeight="1">
      <c r="A174" s="101" t="s">
        <v>53</v>
      </c>
      <c r="B174" s="102" t="s">
        <v>584</v>
      </c>
      <c r="C174" s="101" t="s">
        <v>585</v>
      </c>
      <c r="D174" s="103">
        <f t="shared" si="41"/>
        <v>2564</v>
      </c>
      <c r="E174" s="103">
        <f t="shared" si="42"/>
        <v>676</v>
      </c>
      <c r="F174" s="104">
        <f t="shared" si="43"/>
        <v>26.365054602184085</v>
      </c>
      <c r="G174" s="103">
        <v>676</v>
      </c>
      <c r="H174" s="103">
        <v>0</v>
      </c>
      <c r="I174" s="103">
        <f t="shared" si="44"/>
        <v>1888</v>
      </c>
      <c r="J174" s="104">
        <f t="shared" si="45"/>
        <v>73.63494539781591</v>
      </c>
      <c r="K174" s="103">
        <v>1677</v>
      </c>
      <c r="L174" s="104">
        <f t="shared" si="46"/>
        <v>65.405616224649</v>
      </c>
      <c r="M174" s="103">
        <v>0</v>
      </c>
      <c r="N174" s="104">
        <f t="shared" si="47"/>
        <v>0</v>
      </c>
      <c r="O174" s="103">
        <v>211</v>
      </c>
      <c r="P174" s="103">
        <v>156</v>
      </c>
      <c r="Q174" s="104">
        <f t="shared" si="48"/>
        <v>8.229329173166928</v>
      </c>
      <c r="R174" s="103">
        <v>27</v>
      </c>
      <c r="S174" s="101"/>
      <c r="T174" s="101"/>
      <c r="U174" s="101"/>
      <c r="V174" s="101" t="s">
        <v>255</v>
      </c>
      <c r="W174" s="101"/>
      <c r="X174" s="101"/>
      <c r="Y174" s="101"/>
      <c r="Z174" s="101" t="s">
        <v>255</v>
      </c>
    </row>
    <row r="175" spans="1:26" s="107" customFormat="1" ht="13.5" customHeight="1">
      <c r="A175" s="101" t="s">
        <v>53</v>
      </c>
      <c r="B175" s="102" t="s">
        <v>586</v>
      </c>
      <c r="C175" s="101" t="s">
        <v>587</v>
      </c>
      <c r="D175" s="103">
        <f t="shared" si="41"/>
        <v>5149</v>
      </c>
      <c r="E175" s="103">
        <f t="shared" si="42"/>
        <v>1298</v>
      </c>
      <c r="F175" s="104">
        <f t="shared" si="43"/>
        <v>25.20877840357351</v>
      </c>
      <c r="G175" s="103">
        <v>1298</v>
      </c>
      <c r="H175" s="103">
        <v>0</v>
      </c>
      <c r="I175" s="103">
        <f t="shared" si="44"/>
        <v>3851</v>
      </c>
      <c r="J175" s="104">
        <f t="shared" si="45"/>
        <v>74.7912215964265</v>
      </c>
      <c r="K175" s="103">
        <v>3068</v>
      </c>
      <c r="L175" s="104">
        <f t="shared" si="46"/>
        <v>59.58438531753738</v>
      </c>
      <c r="M175" s="103">
        <v>0</v>
      </c>
      <c r="N175" s="104">
        <f t="shared" si="47"/>
        <v>0</v>
      </c>
      <c r="O175" s="103">
        <v>783</v>
      </c>
      <c r="P175" s="103">
        <v>21</v>
      </c>
      <c r="Q175" s="104">
        <f t="shared" si="48"/>
        <v>15.206836278889105</v>
      </c>
      <c r="R175" s="103">
        <v>12</v>
      </c>
      <c r="S175" s="101" t="s">
        <v>255</v>
      </c>
      <c r="T175" s="101"/>
      <c r="U175" s="101"/>
      <c r="V175" s="101"/>
      <c r="W175" s="101" t="s">
        <v>255</v>
      </c>
      <c r="X175" s="101"/>
      <c r="Y175" s="101"/>
      <c r="Z175" s="101"/>
    </row>
    <row r="176" spans="1:26" s="107" customFormat="1" ht="13.5" customHeight="1">
      <c r="A176" s="101" t="s">
        <v>53</v>
      </c>
      <c r="B176" s="102" t="s">
        <v>588</v>
      </c>
      <c r="C176" s="101" t="s">
        <v>589</v>
      </c>
      <c r="D176" s="103">
        <f t="shared" si="41"/>
        <v>20018</v>
      </c>
      <c r="E176" s="103">
        <f t="shared" si="42"/>
        <v>3565</v>
      </c>
      <c r="F176" s="104">
        <f t="shared" si="43"/>
        <v>17.808971925267258</v>
      </c>
      <c r="G176" s="103">
        <v>3565</v>
      </c>
      <c r="H176" s="103">
        <v>0</v>
      </c>
      <c r="I176" s="103">
        <f t="shared" si="44"/>
        <v>16453</v>
      </c>
      <c r="J176" s="104">
        <f t="shared" si="45"/>
        <v>82.19102807473274</v>
      </c>
      <c r="K176" s="103">
        <v>15987</v>
      </c>
      <c r="L176" s="104">
        <f t="shared" si="46"/>
        <v>79.86312318912978</v>
      </c>
      <c r="M176" s="103">
        <v>0</v>
      </c>
      <c r="N176" s="104">
        <f t="shared" si="47"/>
        <v>0</v>
      </c>
      <c r="O176" s="103">
        <v>466</v>
      </c>
      <c r="P176" s="103">
        <v>0</v>
      </c>
      <c r="Q176" s="104">
        <f t="shared" si="48"/>
        <v>2.3279048856029574</v>
      </c>
      <c r="R176" s="103">
        <v>28</v>
      </c>
      <c r="S176" s="101" t="s">
        <v>255</v>
      </c>
      <c r="T176" s="101"/>
      <c r="U176" s="101"/>
      <c r="V176" s="101"/>
      <c r="W176" s="101"/>
      <c r="X176" s="101"/>
      <c r="Y176" s="101"/>
      <c r="Z176" s="101" t="s">
        <v>255</v>
      </c>
    </row>
    <row r="177" spans="1:26" s="107" customFormat="1" ht="13.5" customHeight="1">
      <c r="A177" s="101" t="s">
        <v>53</v>
      </c>
      <c r="B177" s="102" t="s">
        <v>590</v>
      </c>
      <c r="C177" s="101" t="s">
        <v>591</v>
      </c>
      <c r="D177" s="103">
        <f t="shared" si="41"/>
        <v>10016</v>
      </c>
      <c r="E177" s="103">
        <f t="shared" si="42"/>
        <v>3883</v>
      </c>
      <c r="F177" s="104">
        <f t="shared" si="43"/>
        <v>38.76797124600639</v>
      </c>
      <c r="G177" s="103">
        <v>3883</v>
      </c>
      <c r="H177" s="103">
        <v>0</v>
      </c>
      <c r="I177" s="103">
        <f t="shared" si="44"/>
        <v>6133</v>
      </c>
      <c r="J177" s="104">
        <f t="shared" si="45"/>
        <v>61.2320287539936</v>
      </c>
      <c r="K177" s="103">
        <v>5589</v>
      </c>
      <c r="L177" s="104">
        <f t="shared" si="46"/>
        <v>55.80071884984026</v>
      </c>
      <c r="M177" s="103">
        <v>0</v>
      </c>
      <c r="N177" s="104">
        <f t="shared" si="47"/>
        <v>0</v>
      </c>
      <c r="O177" s="103">
        <v>544</v>
      </c>
      <c r="P177" s="103">
        <v>544</v>
      </c>
      <c r="Q177" s="104">
        <f t="shared" si="48"/>
        <v>5.431309904153355</v>
      </c>
      <c r="R177" s="103">
        <v>94</v>
      </c>
      <c r="S177" s="101" t="s">
        <v>255</v>
      </c>
      <c r="T177" s="101"/>
      <c r="U177" s="101"/>
      <c r="V177" s="101"/>
      <c r="W177" s="101" t="s">
        <v>255</v>
      </c>
      <c r="X177" s="101"/>
      <c r="Y177" s="101"/>
      <c r="Z177" s="101"/>
    </row>
    <row r="178" spans="1:26" s="107" customFormat="1" ht="13.5" customHeight="1">
      <c r="A178" s="101" t="s">
        <v>53</v>
      </c>
      <c r="B178" s="102" t="s">
        <v>592</v>
      </c>
      <c r="C178" s="101" t="s">
        <v>593</v>
      </c>
      <c r="D178" s="103">
        <f t="shared" si="41"/>
        <v>6221</v>
      </c>
      <c r="E178" s="103">
        <f t="shared" si="42"/>
        <v>1510</v>
      </c>
      <c r="F178" s="104">
        <f t="shared" si="43"/>
        <v>24.27262497990677</v>
      </c>
      <c r="G178" s="103">
        <v>1510</v>
      </c>
      <c r="H178" s="103">
        <v>0</v>
      </c>
      <c r="I178" s="103">
        <f t="shared" si="44"/>
        <v>4711</v>
      </c>
      <c r="J178" s="104">
        <f t="shared" si="45"/>
        <v>75.72737502009323</v>
      </c>
      <c r="K178" s="103">
        <v>3668</v>
      </c>
      <c r="L178" s="104">
        <f t="shared" si="46"/>
        <v>58.961581739270216</v>
      </c>
      <c r="M178" s="103">
        <v>0</v>
      </c>
      <c r="N178" s="104">
        <f t="shared" si="47"/>
        <v>0</v>
      </c>
      <c r="O178" s="103">
        <v>1043</v>
      </c>
      <c r="P178" s="103">
        <v>1043</v>
      </c>
      <c r="Q178" s="104">
        <f t="shared" si="48"/>
        <v>16.76579328082302</v>
      </c>
      <c r="R178" s="103">
        <v>46</v>
      </c>
      <c r="S178" s="101" t="s">
        <v>255</v>
      </c>
      <c r="T178" s="101"/>
      <c r="U178" s="101"/>
      <c r="V178" s="101"/>
      <c r="W178" s="101" t="s">
        <v>255</v>
      </c>
      <c r="X178" s="101"/>
      <c r="Y178" s="101"/>
      <c r="Z178" s="101"/>
    </row>
    <row r="179" spans="1:26" s="107" customFormat="1" ht="13.5" customHeight="1">
      <c r="A179" s="101" t="s">
        <v>53</v>
      </c>
      <c r="B179" s="102" t="s">
        <v>594</v>
      </c>
      <c r="C179" s="101" t="s">
        <v>595</v>
      </c>
      <c r="D179" s="103">
        <f t="shared" si="41"/>
        <v>7816</v>
      </c>
      <c r="E179" s="103">
        <f t="shared" si="42"/>
        <v>2519</v>
      </c>
      <c r="F179" s="104">
        <f t="shared" si="43"/>
        <v>32.22876151484135</v>
      </c>
      <c r="G179" s="103">
        <v>2519</v>
      </c>
      <c r="H179" s="103">
        <v>0</v>
      </c>
      <c r="I179" s="103">
        <f t="shared" si="44"/>
        <v>5297</v>
      </c>
      <c r="J179" s="104">
        <f t="shared" si="45"/>
        <v>67.77123848515865</v>
      </c>
      <c r="K179" s="103">
        <v>4592</v>
      </c>
      <c r="L179" s="104">
        <f t="shared" si="46"/>
        <v>58.75127942681678</v>
      </c>
      <c r="M179" s="103">
        <v>0</v>
      </c>
      <c r="N179" s="104">
        <f t="shared" si="47"/>
        <v>0</v>
      </c>
      <c r="O179" s="103">
        <v>705</v>
      </c>
      <c r="P179" s="103">
        <v>636</v>
      </c>
      <c r="Q179" s="104">
        <f t="shared" si="48"/>
        <v>9.019959058341863</v>
      </c>
      <c r="R179" s="103">
        <v>65</v>
      </c>
      <c r="S179" s="101" t="s">
        <v>255</v>
      </c>
      <c r="T179" s="101"/>
      <c r="U179" s="101"/>
      <c r="V179" s="101"/>
      <c r="W179" s="101" t="s">
        <v>255</v>
      </c>
      <c r="X179" s="101"/>
      <c r="Y179" s="101"/>
      <c r="Z179" s="101"/>
    </row>
    <row r="180" spans="1:26" s="107" customFormat="1" ht="13.5" customHeight="1">
      <c r="A180" s="101" t="s">
        <v>53</v>
      </c>
      <c r="B180" s="102" t="s">
        <v>596</v>
      </c>
      <c r="C180" s="101" t="s">
        <v>597</v>
      </c>
      <c r="D180" s="103">
        <f t="shared" si="41"/>
        <v>7790</v>
      </c>
      <c r="E180" s="103">
        <f t="shared" si="42"/>
        <v>3246</v>
      </c>
      <c r="F180" s="104">
        <f t="shared" si="43"/>
        <v>41.66880616174583</v>
      </c>
      <c r="G180" s="103">
        <v>3246</v>
      </c>
      <c r="H180" s="103">
        <v>0</v>
      </c>
      <c r="I180" s="103">
        <f t="shared" si="44"/>
        <v>4544</v>
      </c>
      <c r="J180" s="104">
        <f t="shared" si="45"/>
        <v>58.33119383825417</v>
      </c>
      <c r="K180" s="103">
        <v>3799</v>
      </c>
      <c r="L180" s="104">
        <f t="shared" si="46"/>
        <v>48.76765083440308</v>
      </c>
      <c r="M180" s="103">
        <v>0</v>
      </c>
      <c r="N180" s="104">
        <f t="shared" si="47"/>
        <v>0</v>
      </c>
      <c r="O180" s="103">
        <v>745</v>
      </c>
      <c r="P180" s="103">
        <v>615</v>
      </c>
      <c r="Q180" s="104">
        <f t="shared" si="48"/>
        <v>9.563543003851091</v>
      </c>
      <c r="R180" s="103">
        <v>23</v>
      </c>
      <c r="S180" s="101" t="s">
        <v>255</v>
      </c>
      <c r="T180" s="101"/>
      <c r="U180" s="101"/>
      <c r="V180" s="101"/>
      <c r="W180" s="101" t="s">
        <v>255</v>
      </c>
      <c r="X180" s="101"/>
      <c r="Y180" s="101"/>
      <c r="Z180" s="101"/>
    </row>
    <row r="181" spans="1:26" s="107" customFormat="1" ht="13.5" customHeight="1">
      <c r="A181" s="101" t="s">
        <v>53</v>
      </c>
      <c r="B181" s="102" t="s">
        <v>598</v>
      </c>
      <c r="C181" s="101" t="s">
        <v>599</v>
      </c>
      <c r="D181" s="103">
        <f t="shared" si="41"/>
        <v>2513</v>
      </c>
      <c r="E181" s="103">
        <f t="shared" si="42"/>
        <v>100</v>
      </c>
      <c r="F181" s="104">
        <f t="shared" si="43"/>
        <v>3.979307600477517</v>
      </c>
      <c r="G181" s="103">
        <v>100</v>
      </c>
      <c r="H181" s="103">
        <v>0</v>
      </c>
      <c r="I181" s="103">
        <f t="shared" si="44"/>
        <v>2413</v>
      </c>
      <c r="J181" s="104">
        <f t="shared" si="45"/>
        <v>96.02069239952247</v>
      </c>
      <c r="K181" s="103">
        <v>0</v>
      </c>
      <c r="L181" s="104">
        <f t="shared" si="46"/>
        <v>0</v>
      </c>
      <c r="M181" s="103">
        <v>0</v>
      </c>
      <c r="N181" s="104">
        <f t="shared" si="47"/>
        <v>0</v>
      </c>
      <c r="O181" s="103">
        <v>2413</v>
      </c>
      <c r="P181" s="103">
        <v>1009</v>
      </c>
      <c r="Q181" s="104">
        <f t="shared" si="48"/>
        <v>96.02069239952247</v>
      </c>
      <c r="R181" s="103">
        <v>19</v>
      </c>
      <c r="S181" s="101" t="s">
        <v>255</v>
      </c>
      <c r="T181" s="101"/>
      <c r="U181" s="101"/>
      <c r="V181" s="101"/>
      <c r="W181" s="101" t="s">
        <v>255</v>
      </c>
      <c r="X181" s="101"/>
      <c r="Y181" s="101"/>
      <c r="Z181" s="101"/>
    </row>
    <row r="182" spans="1:26" s="107" customFormat="1" ht="13.5" customHeight="1">
      <c r="A182" s="101" t="s">
        <v>53</v>
      </c>
      <c r="B182" s="102" t="s">
        <v>600</v>
      </c>
      <c r="C182" s="101" t="s">
        <v>601</v>
      </c>
      <c r="D182" s="103">
        <f t="shared" si="41"/>
        <v>8440</v>
      </c>
      <c r="E182" s="103">
        <f t="shared" si="42"/>
        <v>4502</v>
      </c>
      <c r="F182" s="104">
        <f t="shared" si="43"/>
        <v>53.341232227488156</v>
      </c>
      <c r="G182" s="103">
        <v>4502</v>
      </c>
      <c r="H182" s="103">
        <v>0</v>
      </c>
      <c r="I182" s="103">
        <f t="shared" si="44"/>
        <v>3938</v>
      </c>
      <c r="J182" s="104">
        <f t="shared" si="45"/>
        <v>46.65876777251185</v>
      </c>
      <c r="K182" s="103">
        <v>3635</v>
      </c>
      <c r="L182" s="104">
        <f t="shared" si="46"/>
        <v>43.06872037914692</v>
      </c>
      <c r="M182" s="103">
        <v>0</v>
      </c>
      <c r="N182" s="104">
        <f t="shared" si="47"/>
        <v>0</v>
      </c>
      <c r="O182" s="103">
        <v>303</v>
      </c>
      <c r="P182" s="103">
        <v>229</v>
      </c>
      <c r="Q182" s="104">
        <f t="shared" si="48"/>
        <v>3.5900473933649293</v>
      </c>
      <c r="R182" s="103">
        <v>24</v>
      </c>
      <c r="S182" s="101" t="s">
        <v>255</v>
      </c>
      <c r="T182" s="101"/>
      <c r="U182" s="101"/>
      <c r="V182" s="101"/>
      <c r="W182" s="101" t="s">
        <v>255</v>
      </c>
      <c r="X182" s="101"/>
      <c r="Y182" s="101"/>
      <c r="Z182" s="101"/>
    </row>
    <row r="183" spans="1:26" s="107" customFormat="1" ht="13.5" customHeight="1">
      <c r="A183" s="101" t="s">
        <v>53</v>
      </c>
      <c r="B183" s="102" t="s">
        <v>602</v>
      </c>
      <c r="C183" s="101" t="s">
        <v>603</v>
      </c>
      <c r="D183" s="103">
        <f t="shared" si="41"/>
        <v>15717</v>
      </c>
      <c r="E183" s="103">
        <f t="shared" si="42"/>
        <v>2650</v>
      </c>
      <c r="F183" s="104">
        <f t="shared" si="43"/>
        <v>16.860724056753835</v>
      </c>
      <c r="G183" s="103">
        <v>1538</v>
      </c>
      <c r="H183" s="103">
        <v>1112</v>
      </c>
      <c r="I183" s="103">
        <f t="shared" si="44"/>
        <v>13067</v>
      </c>
      <c r="J183" s="104">
        <f t="shared" si="45"/>
        <v>83.13927594324618</v>
      </c>
      <c r="K183" s="103">
        <v>9481</v>
      </c>
      <c r="L183" s="104">
        <f t="shared" si="46"/>
        <v>60.323216898899275</v>
      </c>
      <c r="M183" s="103">
        <v>0</v>
      </c>
      <c r="N183" s="104">
        <f t="shared" si="47"/>
        <v>0</v>
      </c>
      <c r="O183" s="103">
        <v>3586</v>
      </c>
      <c r="P183" s="103">
        <v>3524</v>
      </c>
      <c r="Q183" s="104">
        <f t="shared" si="48"/>
        <v>22.816059044346886</v>
      </c>
      <c r="R183" s="103">
        <v>212</v>
      </c>
      <c r="S183" s="101" t="s">
        <v>255</v>
      </c>
      <c r="T183" s="101"/>
      <c r="U183" s="101"/>
      <c r="V183" s="101"/>
      <c r="W183" s="101" t="s">
        <v>255</v>
      </c>
      <c r="X183" s="101"/>
      <c r="Y183" s="101"/>
      <c r="Z183" s="101"/>
    </row>
    <row r="184" spans="1:26" s="107" customFormat="1" ht="13.5" customHeight="1">
      <c r="A184" s="101" t="s">
        <v>53</v>
      </c>
      <c r="B184" s="102" t="s">
        <v>604</v>
      </c>
      <c r="C184" s="101" t="s">
        <v>605</v>
      </c>
      <c r="D184" s="103">
        <f t="shared" si="41"/>
        <v>23724</v>
      </c>
      <c r="E184" s="103">
        <f t="shared" si="42"/>
        <v>3493</v>
      </c>
      <c r="F184" s="104">
        <f t="shared" si="43"/>
        <v>14.723486764457933</v>
      </c>
      <c r="G184" s="103">
        <v>3470</v>
      </c>
      <c r="H184" s="103">
        <v>23</v>
      </c>
      <c r="I184" s="103">
        <f t="shared" si="44"/>
        <v>20231</v>
      </c>
      <c r="J184" s="104">
        <f t="shared" si="45"/>
        <v>85.27651323554207</v>
      </c>
      <c r="K184" s="103">
        <v>18294</v>
      </c>
      <c r="L184" s="104">
        <f t="shared" si="46"/>
        <v>77.11178553363682</v>
      </c>
      <c r="M184" s="103">
        <v>0</v>
      </c>
      <c r="N184" s="104">
        <f t="shared" si="47"/>
        <v>0</v>
      </c>
      <c r="O184" s="103">
        <v>1937</v>
      </c>
      <c r="P184" s="103">
        <v>1787</v>
      </c>
      <c r="Q184" s="104">
        <f t="shared" si="48"/>
        <v>8.164727701905242</v>
      </c>
      <c r="R184" s="103">
        <v>61</v>
      </c>
      <c r="S184" s="101" t="s">
        <v>255</v>
      </c>
      <c r="T184" s="101"/>
      <c r="U184" s="101"/>
      <c r="V184" s="101"/>
      <c r="W184" s="101" t="s">
        <v>255</v>
      </c>
      <c r="X184" s="101"/>
      <c r="Y184" s="101"/>
      <c r="Z184" s="101"/>
    </row>
    <row r="185" spans="1:26" s="107" customFormat="1" ht="13.5" customHeight="1">
      <c r="A185" s="101" t="s">
        <v>53</v>
      </c>
      <c r="B185" s="102" t="s">
        <v>606</v>
      </c>
      <c r="C185" s="101" t="s">
        <v>607</v>
      </c>
      <c r="D185" s="103">
        <f t="shared" si="41"/>
        <v>5361</v>
      </c>
      <c r="E185" s="103">
        <f t="shared" si="42"/>
        <v>1007</v>
      </c>
      <c r="F185" s="104">
        <f t="shared" si="43"/>
        <v>18.783808990859914</v>
      </c>
      <c r="G185" s="103">
        <v>987</v>
      </c>
      <c r="H185" s="103">
        <v>20</v>
      </c>
      <c r="I185" s="103">
        <f t="shared" si="44"/>
        <v>4354</v>
      </c>
      <c r="J185" s="104">
        <f t="shared" si="45"/>
        <v>81.21619100914008</v>
      </c>
      <c r="K185" s="103">
        <v>3804</v>
      </c>
      <c r="L185" s="104">
        <f t="shared" si="46"/>
        <v>70.95691102406268</v>
      </c>
      <c r="M185" s="103">
        <v>0</v>
      </c>
      <c r="N185" s="104">
        <f t="shared" si="47"/>
        <v>0</v>
      </c>
      <c r="O185" s="103">
        <v>550</v>
      </c>
      <c r="P185" s="103">
        <v>526</v>
      </c>
      <c r="Q185" s="104">
        <f t="shared" si="48"/>
        <v>10.259279985077411</v>
      </c>
      <c r="R185" s="103">
        <v>32</v>
      </c>
      <c r="S185" s="101" t="s">
        <v>255</v>
      </c>
      <c r="T185" s="101"/>
      <c r="U185" s="101"/>
      <c r="V185" s="101"/>
      <c r="W185" s="101" t="s">
        <v>255</v>
      </c>
      <c r="X185" s="101"/>
      <c r="Y185" s="101"/>
      <c r="Z185" s="101"/>
    </row>
    <row r="186" spans="1:26" s="107" customFormat="1" ht="13.5" customHeight="1">
      <c r="A186" s="101" t="s">
        <v>53</v>
      </c>
      <c r="B186" s="102" t="s">
        <v>608</v>
      </c>
      <c r="C186" s="101" t="s">
        <v>609</v>
      </c>
      <c r="D186" s="103">
        <f t="shared" si="41"/>
        <v>5377</v>
      </c>
      <c r="E186" s="103">
        <f t="shared" si="42"/>
        <v>1332</v>
      </c>
      <c r="F186" s="104">
        <f t="shared" si="43"/>
        <v>24.772177794309094</v>
      </c>
      <c r="G186" s="103">
        <v>1312</v>
      </c>
      <c r="H186" s="103">
        <v>20</v>
      </c>
      <c r="I186" s="103">
        <f t="shared" si="44"/>
        <v>4045</v>
      </c>
      <c r="J186" s="104">
        <f t="shared" si="45"/>
        <v>75.22782220569091</v>
      </c>
      <c r="K186" s="103">
        <v>0</v>
      </c>
      <c r="L186" s="104">
        <f t="shared" si="46"/>
        <v>0</v>
      </c>
      <c r="M186" s="103">
        <v>0</v>
      </c>
      <c r="N186" s="104">
        <f t="shared" si="47"/>
        <v>0</v>
      </c>
      <c r="O186" s="103">
        <v>4045</v>
      </c>
      <c r="P186" s="103">
        <v>3675</v>
      </c>
      <c r="Q186" s="104">
        <f t="shared" si="48"/>
        <v>75.22782220569091</v>
      </c>
      <c r="R186" s="103">
        <v>33</v>
      </c>
      <c r="S186" s="101" t="s">
        <v>255</v>
      </c>
      <c r="T186" s="101"/>
      <c r="U186" s="101"/>
      <c r="V186" s="101"/>
      <c r="W186" s="101" t="s">
        <v>255</v>
      </c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  <row r="1001" spans="1:26" s="107" customFormat="1" ht="13.5" customHeight="1">
      <c r="A1001" s="101"/>
      <c r="B1001" s="102"/>
      <c r="C1001" s="101"/>
      <c r="D1001" s="103"/>
      <c r="E1001" s="103"/>
      <c r="F1001" s="104"/>
      <c r="G1001" s="103"/>
      <c r="H1001" s="103"/>
      <c r="I1001" s="103"/>
      <c r="J1001" s="104"/>
      <c r="K1001" s="103"/>
      <c r="L1001" s="104"/>
      <c r="M1001" s="103"/>
      <c r="N1001" s="104"/>
      <c r="O1001" s="103"/>
      <c r="P1001" s="103"/>
      <c r="Q1001" s="104"/>
      <c r="R1001" s="103"/>
      <c r="S1001" s="101"/>
      <c r="T1001" s="101"/>
      <c r="U1001" s="101"/>
      <c r="V1001" s="101"/>
      <c r="W1001" s="101"/>
      <c r="X1001" s="101"/>
      <c r="Y1001" s="101"/>
      <c r="Z1001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1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1"/>
  <sheetViews>
    <sheetView zoomScalePageLayoutView="0" workbookViewId="0" topLeftCell="A1">
      <pane xSplit="3" ySplit="6" topLeftCell="D7" activePane="bottomRight" state="frozen"/>
      <selection pane="topLeft" activeCell="A168" sqref="A168:IV168"/>
      <selection pane="topRight" activeCell="A168" sqref="A168:IV168"/>
      <selection pane="bottomLeft" activeCell="A168" sqref="A168:IV168"/>
      <selection pane="bottomRight" activeCell="D7" sqref="D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北海道</v>
      </c>
      <c r="B7" s="109" t="str">
        <f>'水洗化人口等'!B7</f>
        <v>01000</v>
      </c>
      <c r="C7" s="108" t="s">
        <v>201</v>
      </c>
      <c r="D7" s="110">
        <f aca="true" t="shared" si="0" ref="D7:D38">SUM(E7,+H7,+K7)</f>
        <v>640875</v>
      </c>
      <c r="E7" s="110">
        <f aca="true" t="shared" si="1" ref="E7:E38">SUM(F7:G7)</f>
        <v>34602</v>
      </c>
      <c r="F7" s="110">
        <f>SUM(F$8:F$1001)</f>
        <v>27153</v>
      </c>
      <c r="G7" s="110">
        <f>SUM(G$8:G$1001)</f>
        <v>7449</v>
      </c>
      <c r="H7" s="110">
        <f aca="true" t="shared" si="2" ref="H7:H38">SUM(I7:J7)</f>
        <v>318320</v>
      </c>
      <c r="I7" s="110">
        <f>SUM(I$8:I$1001)</f>
        <v>276955</v>
      </c>
      <c r="J7" s="110">
        <f>SUM(J$8:J$1001)</f>
        <v>41365</v>
      </c>
      <c r="K7" s="110">
        <f aca="true" t="shared" si="3" ref="K7:K38">SUM(L7:M7)</f>
        <v>287953</v>
      </c>
      <c r="L7" s="110">
        <f>SUM(L$8:L$1001)</f>
        <v>147816</v>
      </c>
      <c r="M7" s="110">
        <f>SUM(M$8:M$1001)</f>
        <v>140137</v>
      </c>
      <c r="N7" s="110">
        <f aca="true" t="shared" si="4" ref="N7:N38">SUM(O7,+V7,+AC7)</f>
        <v>645140</v>
      </c>
      <c r="O7" s="110">
        <f aca="true" t="shared" si="5" ref="O7:O38">SUM(P7:U7)</f>
        <v>451924</v>
      </c>
      <c r="P7" s="110">
        <f aca="true" t="shared" si="6" ref="P7:U7">SUM(P$8:P$1001)</f>
        <v>362821</v>
      </c>
      <c r="Q7" s="110">
        <f t="shared" si="6"/>
        <v>2791</v>
      </c>
      <c r="R7" s="110">
        <f t="shared" si="6"/>
        <v>9943</v>
      </c>
      <c r="S7" s="110">
        <f t="shared" si="6"/>
        <v>76193</v>
      </c>
      <c r="T7" s="110">
        <f t="shared" si="6"/>
        <v>0</v>
      </c>
      <c r="U7" s="110">
        <f t="shared" si="6"/>
        <v>176</v>
      </c>
      <c r="V7" s="110">
        <f aca="true" t="shared" si="7" ref="V7:V38">SUM(W7:AB7)</f>
        <v>188951</v>
      </c>
      <c r="W7" s="110">
        <f aca="true" t="shared" si="8" ref="W7:AB7">SUM(W$8:W$1001)</f>
        <v>139334</v>
      </c>
      <c r="X7" s="110">
        <f t="shared" si="8"/>
        <v>1622</v>
      </c>
      <c r="Y7" s="110">
        <f t="shared" si="8"/>
        <v>6477</v>
      </c>
      <c r="Z7" s="110">
        <f t="shared" si="8"/>
        <v>40516</v>
      </c>
      <c r="AA7" s="110">
        <f t="shared" si="8"/>
        <v>954</v>
      </c>
      <c r="AB7" s="110">
        <f t="shared" si="8"/>
        <v>48</v>
      </c>
      <c r="AC7" s="110">
        <f aca="true" t="shared" si="9" ref="AC7:AC38">SUM(AD7:AE7)</f>
        <v>4265</v>
      </c>
      <c r="AD7" s="110">
        <f>SUM(AD$8:AD$1001)</f>
        <v>4038</v>
      </c>
      <c r="AE7" s="110">
        <f>SUM(AE$8:AE$1001)</f>
        <v>227</v>
      </c>
      <c r="AF7" s="110">
        <f aca="true" t="shared" si="10" ref="AF7:AF38">SUM(AG7:AI7)</f>
        <v>9673</v>
      </c>
      <c r="AG7" s="110">
        <f>SUM(AG$8:AG$1001)</f>
        <v>9601</v>
      </c>
      <c r="AH7" s="110">
        <f>SUM(AH$8:AH$1001)</f>
        <v>72</v>
      </c>
      <c r="AI7" s="110">
        <f>SUM(AI$8:AI$1001)</f>
        <v>0</v>
      </c>
      <c r="AJ7" s="110">
        <f aca="true" t="shared" si="11" ref="AJ7:AJ38">SUM(AK7:AS7)</f>
        <v>15086</v>
      </c>
      <c r="AK7" s="110">
        <f aca="true" t="shared" si="12" ref="AK7:AS7">SUM(AK$8:AK$1001)</f>
        <v>5792</v>
      </c>
      <c r="AL7" s="110">
        <f t="shared" si="12"/>
        <v>85</v>
      </c>
      <c r="AM7" s="110">
        <f t="shared" si="12"/>
        <v>794</v>
      </c>
      <c r="AN7" s="110">
        <f t="shared" si="12"/>
        <v>1608</v>
      </c>
      <c r="AO7" s="110">
        <f t="shared" si="12"/>
        <v>0</v>
      </c>
      <c r="AP7" s="110">
        <f t="shared" si="12"/>
        <v>2618</v>
      </c>
      <c r="AQ7" s="110">
        <f t="shared" si="12"/>
        <v>3027</v>
      </c>
      <c r="AR7" s="110">
        <f t="shared" si="12"/>
        <v>1024</v>
      </c>
      <c r="AS7" s="110">
        <f t="shared" si="12"/>
        <v>138</v>
      </c>
      <c r="AT7" s="110">
        <f aca="true" t="shared" si="13" ref="AT7:AT38">SUM(AU7:AY7)</f>
        <v>498</v>
      </c>
      <c r="AU7" s="110">
        <f>SUM(AU$8:AU$1001)</f>
        <v>270</v>
      </c>
      <c r="AV7" s="110">
        <f>SUM(AV$8:AV$1001)</f>
        <v>122</v>
      </c>
      <c r="AW7" s="110">
        <f>SUM(AW$8:AW$1001)</f>
        <v>12</v>
      </c>
      <c r="AX7" s="110">
        <f>SUM(AX$8:AX$1001)</f>
        <v>94</v>
      </c>
      <c r="AY7" s="110">
        <f>SUM(AY$8:AY$1001)</f>
        <v>0</v>
      </c>
      <c r="AZ7" s="110">
        <f aca="true" t="shared" si="14" ref="AZ7:AZ38">SUM(BA7:BC7)</f>
        <v>2336</v>
      </c>
      <c r="BA7" s="110">
        <f>SUM(BA$8:BA$1001)</f>
        <v>2187</v>
      </c>
      <c r="BB7" s="110">
        <f>SUM(BB$8:BB$1001)</f>
        <v>23</v>
      </c>
      <c r="BC7" s="110">
        <f>SUM(BC$8:BC$1001)</f>
        <v>126</v>
      </c>
    </row>
    <row r="8" spans="1:55" s="107" customFormat="1" ht="13.5" customHeight="1">
      <c r="A8" s="105" t="s">
        <v>53</v>
      </c>
      <c r="B8" s="106" t="s">
        <v>253</v>
      </c>
      <c r="C8" s="101" t="s">
        <v>254</v>
      </c>
      <c r="D8" s="103">
        <f t="shared" si="0"/>
        <v>17577</v>
      </c>
      <c r="E8" s="103">
        <f t="shared" si="1"/>
        <v>0</v>
      </c>
      <c r="F8" s="103">
        <v>0</v>
      </c>
      <c r="G8" s="103">
        <v>0</v>
      </c>
      <c r="H8" s="103">
        <f t="shared" si="2"/>
        <v>14067</v>
      </c>
      <c r="I8" s="103">
        <v>14067</v>
      </c>
      <c r="J8" s="103">
        <v>0</v>
      </c>
      <c r="K8" s="103">
        <f t="shared" si="3"/>
        <v>3510</v>
      </c>
      <c r="L8" s="103">
        <v>1021</v>
      </c>
      <c r="M8" s="103">
        <v>2489</v>
      </c>
      <c r="N8" s="103">
        <f t="shared" si="4"/>
        <v>17577</v>
      </c>
      <c r="O8" s="103">
        <f t="shared" si="5"/>
        <v>15088</v>
      </c>
      <c r="P8" s="103">
        <v>15088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2489</v>
      </c>
      <c r="W8" s="103">
        <v>2489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1</v>
      </c>
      <c r="AG8" s="103">
        <v>1</v>
      </c>
      <c r="AH8" s="103">
        <v>0</v>
      </c>
      <c r="AI8" s="103">
        <v>0</v>
      </c>
      <c r="AJ8" s="103">
        <f t="shared" si="11"/>
        <v>1</v>
      </c>
      <c r="AK8" s="103">
        <v>0</v>
      </c>
      <c r="AL8" s="103">
        <v>0</v>
      </c>
      <c r="AM8" s="103">
        <v>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53</v>
      </c>
      <c r="B9" s="106" t="s">
        <v>256</v>
      </c>
      <c r="C9" s="101" t="s">
        <v>257</v>
      </c>
      <c r="D9" s="103">
        <f t="shared" si="0"/>
        <v>54525</v>
      </c>
      <c r="E9" s="103">
        <f t="shared" si="1"/>
        <v>0</v>
      </c>
      <c r="F9" s="103">
        <v>0</v>
      </c>
      <c r="G9" s="103">
        <v>0</v>
      </c>
      <c r="H9" s="103">
        <f t="shared" si="2"/>
        <v>44877</v>
      </c>
      <c r="I9" s="103">
        <v>44877</v>
      </c>
      <c r="J9" s="103">
        <v>0</v>
      </c>
      <c r="K9" s="103">
        <f t="shared" si="3"/>
        <v>9648</v>
      </c>
      <c r="L9" s="103">
        <v>5322</v>
      </c>
      <c r="M9" s="103">
        <v>4326</v>
      </c>
      <c r="N9" s="103">
        <f t="shared" si="4"/>
        <v>54525</v>
      </c>
      <c r="O9" s="103">
        <f t="shared" si="5"/>
        <v>50199</v>
      </c>
      <c r="P9" s="103">
        <v>50199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4326</v>
      </c>
      <c r="W9" s="103">
        <v>4326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89</v>
      </c>
      <c r="AG9" s="103">
        <v>89</v>
      </c>
      <c r="AH9" s="103">
        <v>0</v>
      </c>
      <c r="AI9" s="103">
        <v>0</v>
      </c>
      <c r="AJ9" s="103">
        <f t="shared" si="11"/>
        <v>89</v>
      </c>
      <c r="AK9" s="103">
        <v>0</v>
      </c>
      <c r="AL9" s="103">
        <v>0</v>
      </c>
      <c r="AM9" s="103">
        <v>89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9</v>
      </c>
      <c r="AU9" s="103">
        <v>0</v>
      </c>
      <c r="AV9" s="103">
        <v>0</v>
      </c>
      <c r="AW9" s="103">
        <v>9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53</v>
      </c>
      <c r="B10" s="106" t="s">
        <v>258</v>
      </c>
      <c r="C10" s="101" t="s">
        <v>259</v>
      </c>
      <c r="D10" s="103">
        <f t="shared" si="0"/>
        <v>6222</v>
      </c>
      <c r="E10" s="103">
        <f t="shared" si="1"/>
        <v>0</v>
      </c>
      <c r="F10" s="103">
        <v>0</v>
      </c>
      <c r="G10" s="103">
        <v>0</v>
      </c>
      <c r="H10" s="103">
        <f t="shared" si="2"/>
        <v>4368</v>
      </c>
      <c r="I10" s="103">
        <v>4368</v>
      </c>
      <c r="J10" s="103">
        <v>0</v>
      </c>
      <c r="K10" s="103">
        <f t="shared" si="3"/>
        <v>1854</v>
      </c>
      <c r="L10" s="103">
        <v>0</v>
      </c>
      <c r="M10" s="103">
        <v>1854</v>
      </c>
      <c r="N10" s="103">
        <f t="shared" si="4"/>
        <v>6222</v>
      </c>
      <c r="O10" s="103">
        <f t="shared" si="5"/>
        <v>4368</v>
      </c>
      <c r="P10" s="103">
        <v>0</v>
      </c>
      <c r="Q10" s="103">
        <v>0</v>
      </c>
      <c r="R10" s="103">
        <v>0</v>
      </c>
      <c r="S10" s="103">
        <v>4368</v>
      </c>
      <c r="T10" s="103">
        <v>0</v>
      </c>
      <c r="U10" s="103">
        <v>0</v>
      </c>
      <c r="V10" s="103">
        <f t="shared" si="7"/>
        <v>1854</v>
      </c>
      <c r="W10" s="103">
        <v>0</v>
      </c>
      <c r="X10" s="103">
        <v>0</v>
      </c>
      <c r="Y10" s="103">
        <v>0</v>
      </c>
      <c r="Z10" s="103">
        <v>1854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0</v>
      </c>
      <c r="AG10" s="103">
        <v>0</v>
      </c>
      <c r="AH10" s="103">
        <v>0</v>
      </c>
      <c r="AI10" s="103">
        <v>0</v>
      </c>
      <c r="AJ10" s="103">
        <f t="shared" si="11"/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53</v>
      </c>
      <c r="B11" s="106" t="s">
        <v>260</v>
      </c>
      <c r="C11" s="101" t="s">
        <v>261</v>
      </c>
      <c r="D11" s="103">
        <f t="shared" si="0"/>
        <v>18952</v>
      </c>
      <c r="E11" s="103">
        <f t="shared" si="1"/>
        <v>0</v>
      </c>
      <c r="F11" s="103">
        <v>0</v>
      </c>
      <c r="G11" s="103">
        <v>0</v>
      </c>
      <c r="H11" s="103">
        <f t="shared" si="2"/>
        <v>12357</v>
      </c>
      <c r="I11" s="103">
        <v>12357</v>
      </c>
      <c r="J11" s="103">
        <v>0</v>
      </c>
      <c r="K11" s="103">
        <f t="shared" si="3"/>
        <v>6595</v>
      </c>
      <c r="L11" s="103">
        <v>0</v>
      </c>
      <c r="M11" s="103">
        <v>6595</v>
      </c>
      <c r="N11" s="103">
        <f t="shared" si="4"/>
        <v>18952</v>
      </c>
      <c r="O11" s="103">
        <f t="shared" si="5"/>
        <v>12357</v>
      </c>
      <c r="P11" s="103">
        <v>0</v>
      </c>
      <c r="Q11" s="103">
        <v>0</v>
      </c>
      <c r="R11" s="103">
        <v>0</v>
      </c>
      <c r="S11" s="103">
        <v>12357</v>
      </c>
      <c r="T11" s="103">
        <v>0</v>
      </c>
      <c r="U11" s="103">
        <v>0</v>
      </c>
      <c r="V11" s="103">
        <f t="shared" si="7"/>
        <v>6595</v>
      </c>
      <c r="W11" s="103">
        <v>0</v>
      </c>
      <c r="X11" s="103">
        <v>0</v>
      </c>
      <c r="Y11" s="103">
        <v>0</v>
      </c>
      <c r="Z11" s="103">
        <v>6595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53</v>
      </c>
      <c r="B12" s="106" t="s">
        <v>262</v>
      </c>
      <c r="C12" s="101" t="s">
        <v>263</v>
      </c>
      <c r="D12" s="103">
        <f t="shared" si="0"/>
        <v>7763</v>
      </c>
      <c r="E12" s="103">
        <f t="shared" si="1"/>
        <v>0</v>
      </c>
      <c r="F12" s="103">
        <v>0</v>
      </c>
      <c r="G12" s="103">
        <v>0</v>
      </c>
      <c r="H12" s="103">
        <f t="shared" si="2"/>
        <v>3504</v>
      </c>
      <c r="I12" s="103">
        <v>3504</v>
      </c>
      <c r="J12" s="103">
        <v>0</v>
      </c>
      <c r="K12" s="103">
        <f t="shared" si="3"/>
        <v>4259</v>
      </c>
      <c r="L12" s="103">
        <v>0</v>
      </c>
      <c r="M12" s="103">
        <v>4259</v>
      </c>
      <c r="N12" s="103">
        <f t="shared" si="4"/>
        <v>7763</v>
      </c>
      <c r="O12" s="103">
        <f t="shared" si="5"/>
        <v>3504</v>
      </c>
      <c r="P12" s="103">
        <v>0</v>
      </c>
      <c r="Q12" s="103">
        <v>0</v>
      </c>
      <c r="R12" s="103">
        <v>0</v>
      </c>
      <c r="S12" s="103">
        <v>3504</v>
      </c>
      <c r="T12" s="103">
        <v>0</v>
      </c>
      <c r="U12" s="103">
        <v>0</v>
      </c>
      <c r="V12" s="103">
        <f t="shared" si="7"/>
        <v>4259</v>
      </c>
      <c r="W12" s="103">
        <v>0</v>
      </c>
      <c r="X12" s="103">
        <v>0</v>
      </c>
      <c r="Y12" s="103">
        <v>0</v>
      </c>
      <c r="Z12" s="103">
        <v>4259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53</v>
      </c>
      <c r="B13" s="106" t="s">
        <v>264</v>
      </c>
      <c r="C13" s="101" t="s">
        <v>265</v>
      </c>
      <c r="D13" s="103">
        <f t="shared" si="0"/>
        <v>8392</v>
      </c>
      <c r="E13" s="103">
        <f t="shared" si="1"/>
        <v>0</v>
      </c>
      <c r="F13" s="103">
        <v>0</v>
      </c>
      <c r="G13" s="103">
        <v>0</v>
      </c>
      <c r="H13" s="103">
        <f t="shared" si="2"/>
        <v>6394</v>
      </c>
      <c r="I13" s="103">
        <v>6394</v>
      </c>
      <c r="J13" s="103">
        <v>0</v>
      </c>
      <c r="K13" s="103">
        <f t="shared" si="3"/>
        <v>1998</v>
      </c>
      <c r="L13" s="103">
        <v>0</v>
      </c>
      <c r="M13" s="103">
        <v>1998</v>
      </c>
      <c r="N13" s="103">
        <f t="shared" si="4"/>
        <v>8392</v>
      </c>
      <c r="O13" s="103">
        <f t="shared" si="5"/>
        <v>6394</v>
      </c>
      <c r="P13" s="103">
        <v>0</v>
      </c>
      <c r="Q13" s="103">
        <v>0</v>
      </c>
      <c r="R13" s="103">
        <v>0</v>
      </c>
      <c r="S13" s="103">
        <v>6394</v>
      </c>
      <c r="T13" s="103">
        <v>0</v>
      </c>
      <c r="U13" s="103">
        <v>0</v>
      </c>
      <c r="V13" s="103">
        <f t="shared" si="7"/>
        <v>1998</v>
      </c>
      <c r="W13" s="103">
        <v>0</v>
      </c>
      <c r="X13" s="103">
        <v>0</v>
      </c>
      <c r="Y13" s="103">
        <v>0</v>
      </c>
      <c r="Z13" s="103">
        <v>1998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0</v>
      </c>
      <c r="AG13" s="103">
        <v>0</v>
      </c>
      <c r="AH13" s="103">
        <v>0</v>
      </c>
      <c r="AI13" s="103">
        <v>0</v>
      </c>
      <c r="AJ13" s="103">
        <f t="shared" si="11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53</v>
      </c>
      <c r="B14" s="106" t="s">
        <v>266</v>
      </c>
      <c r="C14" s="101" t="s">
        <v>267</v>
      </c>
      <c r="D14" s="103">
        <f t="shared" si="0"/>
        <v>6801</v>
      </c>
      <c r="E14" s="103">
        <f t="shared" si="1"/>
        <v>0</v>
      </c>
      <c r="F14" s="103">
        <v>0</v>
      </c>
      <c r="G14" s="103">
        <v>0</v>
      </c>
      <c r="H14" s="103">
        <f t="shared" si="2"/>
        <v>4658</v>
      </c>
      <c r="I14" s="103">
        <v>4658</v>
      </c>
      <c r="J14" s="103">
        <v>0</v>
      </c>
      <c r="K14" s="103">
        <f t="shared" si="3"/>
        <v>2143</v>
      </c>
      <c r="L14" s="103">
        <v>0</v>
      </c>
      <c r="M14" s="103">
        <v>2143</v>
      </c>
      <c r="N14" s="103">
        <f t="shared" si="4"/>
        <v>6801</v>
      </c>
      <c r="O14" s="103">
        <f t="shared" si="5"/>
        <v>4658</v>
      </c>
      <c r="P14" s="103">
        <v>4658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2143</v>
      </c>
      <c r="W14" s="103">
        <v>2143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68</v>
      </c>
      <c r="AG14" s="103">
        <v>68</v>
      </c>
      <c r="AH14" s="103">
        <v>0</v>
      </c>
      <c r="AI14" s="103">
        <v>0</v>
      </c>
      <c r="AJ14" s="103">
        <f t="shared" si="11"/>
        <v>68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68</v>
      </c>
      <c r="AR14" s="103">
        <v>0</v>
      </c>
      <c r="AS14" s="103">
        <v>0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53</v>
      </c>
      <c r="B15" s="106" t="s">
        <v>268</v>
      </c>
      <c r="C15" s="101" t="s">
        <v>269</v>
      </c>
      <c r="D15" s="103">
        <f t="shared" si="0"/>
        <v>6791</v>
      </c>
      <c r="E15" s="103">
        <f t="shared" si="1"/>
        <v>0</v>
      </c>
      <c r="F15" s="103">
        <v>0</v>
      </c>
      <c r="G15" s="103">
        <v>0</v>
      </c>
      <c r="H15" s="103">
        <f t="shared" si="2"/>
        <v>2386</v>
      </c>
      <c r="I15" s="103">
        <v>2386</v>
      </c>
      <c r="J15" s="103">
        <v>0</v>
      </c>
      <c r="K15" s="103">
        <f t="shared" si="3"/>
        <v>4405</v>
      </c>
      <c r="L15" s="103">
        <v>2190</v>
      </c>
      <c r="M15" s="103">
        <v>2215</v>
      </c>
      <c r="N15" s="103">
        <f t="shared" si="4"/>
        <v>6791</v>
      </c>
      <c r="O15" s="103">
        <f t="shared" si="5"/>
        <v>4576</v>
      </c>
      <c r="P15" s="103">
        <v>744</v>
      </c>
      <c r="Q15" s="103">
        <v>0</v>
      </c>
      <c r="R15" s="103">
        <v>0</v>
      </c>
      <c r="S15" s="103">
        <v>3832</v>
      </c>
      <c r="T15" s="103">
        <v>0</v>
      </c>
      <c r="U15" s="103">
        <v>0</v>
      </c>
      <c r="V15" s="103">
        <f t="shared" si="7"/>
        <v>2215</v>
      </c>
      <c r="W15" s="103">
        <v>102</v>
      </c>
      <c r="X15" s="103">
        <v>0</v>
      </c>
      <c r="Y15" s="103">
        <v>0</v>
      </c>
      <c r="Z15" s="103">
        <v>2113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8</v>
      </c>
      <c r="AG15" s="103">
        <v>8</v>
      </c>
      <c r="AH15" s="103">
        <v>0</v>
      </c>
      <c r="AI15" s="103">
        <v>0</v>
      </c>
      <c r="AJ15" s="103">
        <f t="shared" si="11"/>
        <v>8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8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838</v>
      </c>
      <c r="BA15" s="103">
        <v>838</v>
      </c>
      <c r="BB15" s="103">
        <v>0</v>
      </c>
      <c r="BC15" s="103">
        <v>0</v>
      </c>
    </row>
    <row r="16" spans="1:55" s="107" customFormat="1" ht="13.5" customHeight="1">
      <c r="A16" s="105" t="s">
        <v>53</v>
      </c>
      <c r="B16" s="106" t="s">
        <v>270</v>
      </c>
      <c r="C16" s="101" t="s">
        <v>271</v>
      </c>
      <c r="D16" s="103">
        <f t="shared" si="0"/>
        <v>8573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8573</v>
      </c>
      <c r="L16" s="103">
        <v>6192</v>
      </c>
      <c r="M16" s="103">
        <v>2381</v>
      </c>
      <c r="N16" s="103">
        <f t="shared" si="4"/>
        <v>8573</v>
      </c>
      <c r="O16" s="103">
        <f t="shared" si="5"/>
        <v>6192</v>
      </c>
      <c r="P16" s="103">
        <v>6192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2381</v>
      </c>
      <c r="W16" s="103">
        <v>2381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274</v>
      </c>
      <c r="AG16" s="103">
        <v>274</v>
      </c>
      <c r="AH16" s="103">
        <v>0</v>
      </c>
      <c r="AI16" s="103">
        <v>0</v>
      </c>
      <c r="AJ16" s="103">
        <f t="shared" si="11"/>
        <v>274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274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53</v>
      </c>
      <c r="B17" s="106" t="s">
        <v>272</v>
      </c>
      <c r="C17" s="101" t="s">
        <v>273</v>
      </c>
      <c r="D17" s="103">
        <f t="shared" si="0"/>
        <v>10824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10824</v>
      </c>
      <c r="L17" s="103">
        <v>6051</v>
      </c>
      <c r="M17" s="103">
        <v>4773</v>
      </c>
      <c r="N17" s="103">
        <f t="shared" si="4"/>
        <v>10824</v>
      </c>
      <c r="O17" s="103">
        <f t="shared" si="5"/>
        <v>6051</v>
      </c>
      <c r="P17" s="103">
        <v>6051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4773</v>
      </c>
      <c r="W17" s="103">
        <v>4773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293</v>
      </c>
      <c r="AG17" s="103">
        <v>293</v>
      </c>
      <c r="AH17" s="103">
        <v>0</v>
      </c>
      <c r="AI17" s="103">
        <v>0</v>
      </c>
      <c r="AJ17" s="103">
        <f t="shared" si="11"/>
        <v>293</v>
      </c>
      <c r="AK17" s="103">
        <v>0</v>
      </c>
      <c r="AL17" s="103">
        <v>0</v>
      </c>
      <c r="AM17" s="103">
        <v>9</v>
      </c>
      <c r="AN17" s="103">
        <v>0</v>
      </c>
      <c r="AO17" s="103">
        <v>0</v>
      </c>
      <c r="AP17" s="103">
        <v>0</v>
      </c>
      <c r="AQ17" s="103">
        <v>284</v>
      </c>
      <c r="AR17" s="103">
        <v>0</v>
      </c>
      <c r="AS17" s="103">
        <v>0</v>
      </c>
      <c r="AT17" s="103">
        <f t="shared" si="13"/>
        <v>1</v>
      </c>
      <c r="AU17" s="103">
        <v>0</v>
      </c>
      <c r="AV17" s="103">
        <v>0</v>
      </c>
      <c r="AW17" s="103">
        <v>1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53</v>
      </c>
      <c r="B18" s="106" t="s">
        <v>274</v>
      </c>
      <c r="C18" s="101" t="s">
        <v>275</v>
      </c>
      <c r="D18" s="103">
        <f t="shared" si="0"/>
        <v>2521</v>
      </c>
      <c r="E18" s="103">
        <f t="shared" si="1"/>
        <v>0</v>
      </c>
      <c r="F18" s="103">
        <v>0</v>
      </c>
      <c r="G18" s="103">
        <v>0</v>
      </c>
      <c r="H18" s="103">
        <f t="shared" si="2"/>
        <v>1228</v>
      </c>
      <c r="I18" s="103">
        <v>1228</v>
      </c>
      <c r="J18" s="103">
        <v>0</v>
      </c>
      <c r="K18" s="103">
        <f t="shared" si="3"/>
        <v>1293</v>
      </c>
      <c r="L18" s="103">
        <v>0</v>
      </c>
      <c r="M18" s="103">
        <v>1293</v>
      </c>
      <c r="N18" s="103">
        <f t="shared" si="4"/>
        <v>2521</v>
      </c>
      <c r="O18" s="103">
        <f t="shared" si="5"/>
        <v>1228</v>
      </c>
      <c r="P18" s="103">
        <v>1228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1293</v>
      </c>
      <c r="W18" s="103">
        <v>1293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5</v>
      </c>
      <c r="AG18" s="103">
        <v>5</v>
      </c>
      <c r="AH18" s="103">
        <v>0</v>
      </c>
      <c r="AI18" s="103">
        <v>0</v>
      </c>
      <c r="AJ18" s="103">
        <f t="shared" si="11"/>
        <v>5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5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53</v>
      </c>
      <c r="B19" s="106" t="s">
        <v>276</v>
      </c>
      <c r="C19" s="101" t="s">
        <v>277</v>
      </c>
      <c r="D19" s="103">
        <f t="shared" si="0"/>
        <v>9958</v>
      </c>
      <c r="E19" s="103">
        <f t="shared" si="1"/>
        <v>0</v>
      </c>
      <c r="F19" s="103">
        <v>0</v>
      </c>
      <c r="G19" s="103">
        <v>0</v>
      </c>
      <c r="H19" s="103">
        <f t="shared" si="2"/>
        <v>5495</v>
      </c>
      <c r="I19" s="103">
        <v>5495</v>
      </c>
      <c r="J19" s="103">
        <v>0</v>
      </c>
      <c r="K19" s="103">
        <f t="shared" si="3"/>
        <v>4463</v>
      </c>
      <c r="L19" s="103">
        <v>0</v>
      </c>
      <c r="M19" s="103">
        <v>4463</v>
      </c>
      <c r="N19" s="103">
        <f t="shared" si="4"/>
        <v>9958</v>
      </c>
      <c r="O19" s="103">
        <f t="shared" si="5"/>
        <v>5495</v>
      </c>
      <c r="P19" s="103">
        <v>5495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4463</v>
      </c>
      <c r="W19" s="103">
        <v>4463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55</v>
      </c>
      <c r="AG19" s="103">
        <v>55</v>
      </c>
      <c r="AH19" s="103">
        <v>0</v>
      </c>
      <c r="AI19" s="103">
        <v>0</v>
      </c>
      <c r="AJ19" s="103">
        <f t="shared" si="11"/>
        <v>55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50</v>
      </c>
      <c r="AR19" s="103">
        <v>5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53</v>
      </c>
      <c r="B20" s="106" t="s">
        <v>278</v>
      </c>
      <c r="C20" s="101" t="s">
        <v>279</v>
      </c>
      <c r="D20" s="103">
        <f t="shared" si="0"/>
        <v>15914</v>
      </c>
      <c r="E20" s="103">
        <f t="shared" si="1"/>
        <v>0</v>
      </c>
      <c r="F20" s="103">
        <v>0</v>
      </c>
      <c r="G20" s="103">
        <v>0</v>
      </c>
      <c r="H20" s="103">
        <f t="shared" si="2"/>
        <v>12053</v>
      </c>
      <c r="I20" s="103">
        <v>12053</v>
      </c>
      <c r="J20" s="103">
        <v>0</v>
      </c>
      <c r="K20" s="103">
        <f t="shared" si="3"/>
        <v>3861</v>
      </c>
      <c r="L20" s="103">
        <v>0</v>
      </c>
      <c r="M20" s="103">
        <v>3861</v>
      </c>
      <c r="N20" s="103">
        <f t="shared" si="4"/>
        <v>15914</v>
      </c>
      <c r="O20" s="103">
        <f t="shared" si="5"/>
        <v>12053</v>
      </c>
      <c r="P20" s="103">
        <v>12053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3861</v>
      </c>
      <c r="W20" s="103">
        <v>3861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78</v>
      </c>
      <c r="AG20" s="103">
        <v>78</v>
      </c>
      <c r="AH20" s="103">
        <v>0</v>
      </c>
      <c r="AI20" s="103">
        <v>0</v>
      </c>
      <c r="AJ20" s="103">
        <f t="shared" si="11"/>
        <v>78</v>
      </c>
      <c r="AK20" s="103">
        <v>0</v>
      </c>
      <c r="AL20" s="103">
        <v>0</v>
      </c>
      <c r="AM20" s="103">
        <v>47</v>
      </c>
      <c r="AN20" s="103">
        <v>0</v>
      </c>
      <c r="AO20" s="103">
        <v>0</v>
      </c>
      <c r="AP20" s="103">
        <v>0</v>
      </c>
      <c r="AQ20" s="103">
        <v>0</v>
      </c>
      <c r="AR20" s="103">
        <v>31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53</v>
      </c>
      <c r="B21" s="106" t="s">
        <v>280</v>
      </c>
      <c r="C21" s="101" t="s">
        <v>281</v>
      </c>
      <c r="D21" s="103">
        <f t="shared" si="0"/>
        <v>4133</v>
      </c>
      <c r="E21" s="103">
        <f t="shared" si="1"/>
        <v>0</v>
      </c>
      <c r="F21" s="103">
        <v>0</v>
      </c>
      <c r="G21" s="103">
        <v>0</v>
      </c>
      <c r="H21" s="103">
        <f t="shared" si="2"/>
        <v>963</v>
      </c>
      <c r="I21" s="103">
        <v>963</v>
      </c>
      <c r="J21" s="103">
        <v>0</v>
      </c>
      <c r="K21" s="103">
        <f t="shared" si="3"/>
        <v>3170</v>
      </c>
      <c r="L21" s="103">
        <v>0</v>
      </c>
      <c r="M21" s="103">
        <v>3170</v>
      </c>
      <c r="N21" s="103">
        <f t="shared" si="4"/>
        <v>4133</v>
      </c>
      <c r="O21" s="103">
        <f t="shared" si="5"/>
        <v>963</v>
      </c>
      <c r="P21" s="103">
        <v>0</v>
      </c>
      <c r="Q21" s="103">
        <v>0</v>
      </c>
      <c r="R21" s="103">
        <v>0</v>
      </c>
      <c r="S21" s="103">
        <v>963</v>
      </c>
      <c r="T21" s="103">
        <v>0</v>
      </c>
      <c r="U21" s="103">
        <v>0</v>
      </c>
      <c r="V21" s="103">
        <f t="shared" si="7"/>
        <v>3170</v>
      </c>
      <c r="W21" s="103">
        <v>0</v>
      </c>
      <c r="X21" s="103">
        <v>0</v>
      </c>
      <c r="Y21" s="103">
        <v>0</v>
      </c>
      <c r="Z21" s="103">
        <v>3170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0</v>
      </c>
      <c r="AG21" s="103">
        <v>0</v>
      </c>
      <c r="AH21" s="103">
        <v>0</v>
      </c>
      <c r="AI21" s="103">
        <v>0</v>
      </c>
      <c r="AJ21" s="103">
        <f t="shared" si="11"/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53</v>
      </c>
      <c r="B22" s="106" t="s">
        <v>282</v>
      </c>
      <c r="C22" s="101" t="s">
        <v>283</v>
      </c>
      <c r="D22" s="103">
        <f t="shared" si="0"/>
        <v>6760</v>
      </c>
      <c r="E22" s="103">
        <f t="shared" si="1"/>
        <v>0</v>
      </c>
      <c r="F22" s="103">
        <v>0</v>
      </c>
      <c r="G22" s="103">
        <v>0</v>
      </c>
      <c r="H22" s="103">
        <f t="shared" si="2"/>
        <v>4892</v>
      </c>
      <c r="I22" s="103">
        <v>4892</v>
      </c>
      <c r="J22" s="103">
        <v>0</v>
      </c>
      <c r="K22" s="103">
        <f t="shared" si="3"/>
        <v>1868</v>
      </c>
      <c r="L22" s="103">
        <v>0</v>
      </c>
      <c r="M22" s="103">
        <v>1868</v>
      </c>
      <c r="N22" s="103">
        <f t="shared" si="4"/>
        <v>6760</v>
      </c>
      <c r="O22" s="103">
        <f t="shared" si="5"/>
        <v>4892</v>
      </c>
      <c r="P22" s="103">
        <v>0</v>
      </c>
      <c r="Q22" s="103">
        <v>0</v>
      </c>
      <c r="R22" s="103">
        <v>0</v>
      </c>
      <c r="S22" s="103">
        <v>4892</v>
      </c>
      <c r="T22" s="103">
        <v>0</v>
      </c>
      <c r="U22" s="103">
        <v>0</v>
      </c>
      <c r="V22" s="103">
        <f t="shared" si="7"/>
        <v>1868</v>
      </c>
      <c r="W22" s="103">
        <v>0</v>
      </c>
      <c r="X22" s="103">
        <v>0</v>
      </c>
      <c r="Y22" s="103">
        <v>0</v>
      </c>
      <c r="Z22" s="103">
        <v>1868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0</v>
      </c>
      <c r="AG22" s="103">
        <v>0</v>
      </c>
      <c r="AH22" s="103">
        <v>0</v>
      </c>
      <c r="AI22" s="103">
        <v>0</v>
      </c>
      <c r="AJ22" s="103">
        <f t="shared" si="11"/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53</v>
      </c>
      <c r="B23" s="106" t="s">
        <v>284</v>
      </c>
      <c r="C23" s="101" t="s">
        <v>285</v>
      </c>
      <c r="D23" s="103">
        <f t="shared" si="0"/>
        <v>2947</v>
      </c>
      <c r="E23" s="103">
        <f t="shared" si="1"/>
        <v>0</v>
      </c>
      <c r="F23" s="103">
        <v>0</v>
      </c>
      <c r="G23" s="103">
        <v>0</v>
      </c>
      <c r="H23" s="103">
        <f t="shared" si="2"/>
        <v>2947</v>
      </c>
      <c r="I23" s="103">
        <v>2393</v>
      </c>
      <c r="J23" s="103">
        <v>554</v>
      </c>
      <c r="K23" s="103">
        <f t="shared" si="3"/>
        <v>0</v>
      </c>
      <c r="L23" s="103">
        <v>0</v>
      </c>
      <c r="M23" s="103">
        <v>0</v>
      </c>
      <c r="N23" s="103">
        <f t="shared" si="4"/>
        <v>2947</v>
      </c>
      <c r="O23" s="103">
        <f t="shared" si="5"/>
        <v>2393</v>
      </c>
      <c r="P23" s="103">
        <v>0</v>
      </c>
      <c r="Q23" s="103">
        <v>0</v>
      </c>
      <c r="R23" s="103">
        <v>0</v>
      </c>
      <c r="S23" s="103">
        <v>2393</v>
      </c>
      <c r="T23" s="103">
        <v>0</v>
      </c>
      <c r="U23" s="103">
        <v>0</v>
      </c>
      <c r="V23" s="103">
        <f t="shared" si="7"/>
        <v>554</v>
      </c>
      <c r="W23" s="103">
        <v>0</v>
      </c>
      <c r="X23" s="103">
        <v>0</v>
      </c>
      <c r="Y23" s="103">
        <v>0</v>
      </c>
      <c r="Z23" s="103">
        <v>554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0</v>
      </c>
      <c r="AG23" s="103">
        <v>0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53</v>
      </c>
      <c r="B24" s="106" t="s">
        <v>286</v>
      </c>
      <c r="C24" s="101" t="s">
        <v>287</v>
      </c>
      <c r="D24" s="103">
        <f t="shared" si="0"/>
        <v>3565</v>
      </c>
      <c r="E24" s="103">
        <f t="shared" si="1"/>
        <v>0</v>
      </c>
      <c r="F24" s="103">
        <v>0</v>
      </c>
      <c r="G24" s="103">
        <v>0</v>
      </c>
      <c r="H24" s="103">
        <f t="shared" si="2"/>
        <v>2243</v>
      </c>
      <c r="I24" s="103">
        <v>2243</v>
      </c>
      <c r="J24" s="103">
        <v>0</v>
      </c>
      <c r="K24" s="103">
        <f t="shared" si="3"/>
        <v>1322</v>
      </c>
      <c r="L24" s="103">
        <v>0</v>
      </c>
      <c r="M24" s="103">
        <v>1322</v>
      </c>
      <c r="N24" s="103">
        <f t="shared" si="4"/>
        <v>3565</v>
      </c>
      <c r="O24" s="103">
        <f t="shared" si="5"/>
        <v>2243</v>
      </c>
      <c r="P24" s="103">
        <v>0</v>
      </c>
      <c r="Q24" s="103">
        <v>0</v>
      </c>
      <c r="R24" s="103">
        <v>0</v>
      </c>
      <c r="S24" s="103">
        <v>2243</v>
      </c>
      <c r="T24" s="103">
        <v>0</v>
      </c>
      <c r="U24" s="103">
        <v>0</v>
      </c>
      <c r="V24" s="103">
        <f t="shared" si="7"/>
        <v>1322</v>
      </c>
      <c r="W24" s="103">
        <v>0</v>
      </c>
      <c r="X24" s="103">
        <v>0</v>
      </c>
      <c r="Y24" s="103">
        <v>0</v>
      </c>
      <c r="Z24" s="103">
        <v>1322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0</v>
      </c>
      <c r="AG24" s="103">
        <v>0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53</v>
      </c>
      <c r="B25" s="106" t="s">
        <v>288</v>
      </c>
      <c r="C25" s="101" t="s">
        <v>289</v>
      </c>
      <c r="D25" s="103">
        <f t="shared" si="0"/>
        <v>3785</v>
      </c>
      <c r="E25" s="103">
        <f t="shared" si="1"/>
        <v>0</v>
      </c>
      <c r="F25" s="103">
        <v>0</v>
      </c>
      <c r="G25" s="103">
        <v>0</v>
      </c>
      <c r="H25" s="103">
        <f t="shared" si="2"/>
        <v>2943</v>
      </c>
      <c r="I25" s="103">
        <v>2943</v>
      </c>
      <c r="J25" s="103">
        <v>0</v>
      </c>
      <c r="K25" s="103">
        <f t="shared" si="3"/>
        <v>842</v>
      </c>
      <c r="L25" s="103">
        <v>0</v>
      </c>
      <c r="M25" s="103">
        <v>842</v>
      </c>
      <c r="N25" s="103">
        <f t="shared" si="4"/>
        <v>3785</v>
      </c>
      <c r="O25" s="103">
        <f t="shared" si="5"/>
        <v>2943</v>
      </c>
      <c r="P25" s="103">
        <v>0</v>
      </c>
      <c r="Q25" s="103">
        <v>0</v>
      </c>
      <c r="R25" s="103">
        <v>0</v>
      </c>
      <c r="S25" s="103">
        <v>2943</v>
      </c>
      <c r="T25" s="103">
        <v>0</v>
      </c>
      <c r="U25" s="103">
        <v>0</v>
      </c>
      <c r="V25" s="103">
        <f t="shared" si="7"/>
        <v>842</v>
      </c>
      <c r="W25" s="103">
        <v>0</v>
      </c>
      <c r="X25" s="103">
        <v>0</v>
      </c>
      <c r="Y25" s="103">
        <v>0</v>
      </c>
      <c r="Z25" s="103">
        <v>842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0</v>
      </c>
      <c r="AG25" s="103">
        <v>0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53</v>
      </c>
      <c r="B26" s="106" t="s">
        <v>290</v>
      </c>
      <c r="C26" s="101" t="s">
        <v>291</v>
      </c>
      <c r="D26" s="103">
        <f t="shared" si="0"/>
        <v>2099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2099</v>
      </c>
      <c r="L26" s="103">
        <v>1727</v>
      </c>
      <c r="M26" s="103">
        <v>372</v>
      </c>
      <c r="N26" s="103">
        <f t="shared" si="4"/>
        <v>2099</v>
      </c>
      <c r="O26" s="103">
        <f t="shared" si="5"/>
        <v>1727</v>
      </c>
      <c r="P26" s="103">
        <v>790</v>
      </c>
      <c r="Q26" s="103">
        <v>0</v>
      </c>
      <c r="R26" s="103">
        <v>0</v>
      </c>
      <c r="S26" s="103">
        <v>937</v>
      </c>
      <c r="T26" s="103">
        <v>0</v>
      </c>
      <c r="U26" s="103">
        <v>0</v>
      </c>
      <c r="V26" s="103">
        <f t="shared" si="7"/>
        <v>372</v>
      </c>
      <c r="W26" s="103">
        <v>197</v>
      </c>
      <c r="X26" s="103">
        <v>0</v>
      </c>
      <c r="Y26" s="103">
        <v>0</v>
      </c>
      <c r="Z26" s="103">
        <v>175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39</v>
      </c>
      <c r="AG26" s="103">
        <v>39</v>
      </c>
      <c r="AH26" s="103">
        <v>0</v>
      </c>
      <c r="AI26" s="103">
        <v>0</v>
      </c>
      <c r="AJ26" s="103">
        <f t="shared" si="11"/>
        <v>62</v>
      </c>
      <c r="AK26" s="103">
        <v>25</v>
      </c>
      <c r="AL26" s="103">
        <v>0</v>
      </c>
      <c r="AM26" s="103">
        <v>0</v>
      </c>
      <c r="AN26" s="103">
        <v>37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2</v>
      </c>
      <c r="AU26" s="103">
        <v>2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53</v>
      </c>
      <c r="B27" s="106" t="s">
        <v>292</v>
      </c>
      <c r="C27" s="101" t="s">
        <v>293</v>
      </c>
      <c r="D27" s="103">
        <f t="shared" si="0"/>
        <v>2791</v>
      </c>
      <c r="E27" s="103">
        <f t="shared" si="1"/>
        <v>0</v>
      </c>
      <c r="F27" s="103">
        <v>0</v>
      </c>
      <c r="G27" s="103">
        <v>0</v>
      </c>
      <c r="H27" s="103">
        <f t="shared" si="2"/>
        <v>2791</v>
      </c>
      <c r="I27" s="103">
        <v>786</v>
      </c>
      <c r="J27" s="103">
        <v>2005</v>
      </c>
      <c r="K27" s="103">
        <f t="shared" si="3"/>
        <v>0</v>
      </c>
      <c r="L27" s="103">
        <v>0</v>
      </c>
      <c r="M27" s="103">
        <v>0</v>
      </c>
      <c r="N27" s="103">
        <f t="shared" si="4"/>
        <v>2791</v>
      </c>
      <c r="O27" s="103">
        <f t="shared" si="5"/>
        <v>786</v>
      </c>
      <c r="P27" s="103">
        <v>0</v>
      </c>
      <c r="Q27" s="103">
        <v>0</v>
      </c>
      <c r="R27" s="103">
        <v>0</v>
      </c>
      <c r="S27" s="103">
        <v>786</v>
      </c>
      <c r="T27" s="103">
        <v>0</v>
      </c>
      <c r="U27" s="103">
        <v>0</v>
      </c>
      <c r="V27" s="103">
        <f t="shared" si="7"/>
        <v>2005</v>
      </c>
      <c r="W27" s="103">
        <v>0</v>
      </c>
      <c r="X27" s="103">
        <v>0</v>
      </c>
      <c r="Y27" s="103">
        <v>0</v>
      </c>
      <c r="Z27" s="103">
        <v>2005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0</v>
      </c>
      <c r="AG27" s="103">
        <v>0</v>
      </c>
      <c r="AH27" s="103">
        <v>0</v>
      </c>
      <c r="AI27" s="103">
        <v>0</v>
      </c>
      <c r="AJ27" s="103">
        <f t="shared" si="11"/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53</v>
      </c>
      <c r="B28" s="106" t="s">
        <v>294</v>
      </c>
      <c r="C28" s="101" t="s">
        <v>295</v>
      </c>
      <c r="D28" s="103">
        <f t="shared" si="0"/>
        <v>2933</v>
      </c>
      <c r="E28" s="103">
        <f t="shared" si="1"/>
        <v>0</v>
      </c>
      <c r="F28" s="103">
        <v>0</v>
      </c>
      <c r="G28" s="103">
        <v>0</v>
      </c>
      <c r="H28" s="103">
        <f t="shared" si="2"/>
        <v>2933</v>
      </c>
      <c r="I28" s="103">
        <v>1094</v>
      </c>
      <c r="J28" s="103">
        <v>1839</v>
      </c>
      <c r="K28" s="103">
        <f t="shared" si="3"/>
        <v>0</v>
      </c>
      <c r="L28" s="103">
        <v>0</v>
      </c>
      <c r="M28" s="103">
        <v>0</v>
      </c>
      <c r="N28" s="103">
        <f t="shared" si="4"/>
        <v>2933</v>
      </c>
      <c r="O28" s="103">
        <f t="shared" si="5"/>
        <v>1094</v>
      </c>
      <c r="P28" s="103">
        <v>1094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1839</v>
      </c>
      <c r="W28" s="103">
        <v>1839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11</v>
      </c>
      <c r="AG28" s="103">
        <v>11</v>
      </c>
      <c r="AH28" s="103">
        <v>0</v>
      </c>
      <c r="AI28" s="103">
        <v>0</v>
      </c>
      <c r="AJ28" s="103">
        <f t="shared" si="11"/>
        <v>360</v>
      </c>
      <c r="AK28" s="103">
        <v>360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11</v>
      </c>
      <c r="AU28" s="103">
        <v>11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53</v>
      </c>
      <c r="B29" s="106" t="s">
        <v>296</v>
      </c>
      <c r="C29" s="101" t="s">
        <v>297</v>
      </c>
      <c r="D29" s="103">
        <f t="shared" si="0"/>
        <v>2405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2405</v>
      </c>
      <c r="L29" s="103">
        <v>1991</v>
      </c>
      <c r="M29" s="103">
        <v>414</v>
      </c>
      <c r="N29" s="103">
        <f t="shared" si="4"/>
        <v>2405</v>
      </c>
      <c r="O29" s="103">
        <f t="shared" si="5"/>
        <v>1991</v>
      </c>
      <c r="P29" s="103">
        <v>0</v>
      </c>
      <c r="Q29" s="103">
        <v>0</v>
      </c>
      <c r="R29" s="103">
        <v>0</v>
      </c>
      <c r="S29" s="103">
        <v>1991</v>
      </c>
      <c r="T29" s="103">
        <v>0</v>
      </c>
      <c r="U29" s="103">
        <v>0</v>
      </c>
      <c r="V29" s="103">
        <f t="shared" si="7"/>
        <v>414</v>
      </c>
      <c r="W29" s="103">
        <v>0</v>
      </c>
      <c r="X29" s="103">
        <v>0</v>
      </c>
      <c r="Y29" s="103">
        <v>0</v>
      </c>
      <c r="Z29" s="103">
        <v>414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0</v>
      </c>
      <c r="AG29" s="103">
        <v>0</v>
      </c>
      <c r="AH29" s="103">
        <v>0</v>
      </c>
      <c r="AI29" s="103">
        <v>0</v>
      </c>
      <c r="AJ29" s="103">
        <f t="shared" si="11"/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53</v>
      </c>
      <c r="B30" s="106" t="s">
        <v>298</v>
      </c>
      <c r="C30" s="101" t="s">
        <v>299</v>
      </c>
      <c r="D30" s="103">
        <f t="shared" si="0"/>
        <v>11641</v>
      </c>
      <c r="E30" s="103">
        <f t="shared" si="1"/>
        <v>0</v>
      </c>
      <c r="F30" s="103">
        <v>0</v>
      </c>
      <c r="G30" s="103">
        <v>0</v>
      </c>
      <c r="H30" s="103">
        <f t="shared" si="2"/>
        <v>11641</v>
      </c>
      <c r="I30" s="103">
        <v>10820</v>
      </c>
      <c r="J30" s="103">
        <v>821</v>
      </c>
      <c r="K30" s="103">
        <f t="shared" si="3"/>
        <v>0</v>
      </c>
      <c r="L30" s="103">
        <v>0</v>
      </c>
      <c r="M30" s="103">
        <v>0</v>
      </c>
      <c r="N30" s="103">
        <f t="shared" si="4"/>
        <v>11641</v>
      </c>
      <c r="O30" s="103">
        <f t="shared" si="5"/>
        <v>10820</v>
      </c>
      <c r="P30" s="103">
        <v>10820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821</v>
      </c>
      <c r="W30" s="103">
        <v>821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255</v>
      </c>
      <c r="AG30" s="103">
        <v>255</v>
      </c>
      <c r="AH30" s="103">
        <v>0</v>
      </c>
      <c r="AI30" s="103">
        <v>0</v>
      </c>
      <c r="AJ30" s="103">
        <f t="shared" si="11"/>
        <v>255</v>
      </c>
      <c r="AK30" s="103">
        <v>0</v>
      </c>
      <c r="AL30" s="103">
        <v>0</v>
      </c>
      <c r="AM30" s="103">
        <v>16</v>
      </c>
      <c r="AN30" s="103">
        <v>0</v>
      </c>
      <c r="AO30" s="103">
        <v>0</v>
      </c>
      <c r="AP30" s="103">
        <v>0</v>
      </c>
      <c r="AQ30" s="103">
        <v>0</v>
      </c>
      <c r="AR30" s="103">
        <v>239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53</v>
      </c>
      <c r="B31" s="106" t="s">
        <v>300</v>
      </c>
      <c r="C31" s="101" t="s">
        <v>301</v>
      </c>
      <c r="D31" s="103">
        <f t="shared" si="0"/>
        <v>3441</v>
      </c>
      <c r="E31" s="103">
        <f t="shared" si="1"/>
        <v>0</v>
      </c>
      <c r="F31" s="103">
        <v>0</v>
      </c>
      <c r="G31" s="103">
        <v>0</v>
      </c>
      <c r="H31" s="103">
        <f t="shared" si="2"/>
        <v>3441</v>
      </c>
      <c r="I31" s="103">
        <v>2054</v>
      </c>
      <c r="J31" s="103">
        <v>1387</v>
      </c>
      <c r="K31" s="103">
        <f t="shared" si="3"/>
        <v>0</v>
      </c>
      <c r="L31" s="103">
        <v>0</v>
      </c>
      <c r="M31" s="103">
        <v>0</v>
      </c>
      <c r="N31" s="103">
        <f t="shared" si="4"/>
        <v>3441</v>
      </c>
      <c r="O31" s="103">
        <f t="shared" si="5"/>
        <v>2054</v>
      </c>
      <c r="P31" s="103">
        <v>0</v>
      </c>
      <c r="Q31" s="103">
        <v>0</v>
      </c>
      <c r="R31" s="103">
        <v>0</v>
      </c>
      <c r="S31" s="103">
        <v>2054</v>
      </c>
      <c r="T31" s="103">
        <v>0</v>
      </c>
      <c r="U31" s="103">
        <v>0</v>
      </c>
      <c r="V31" s="103">
        <f t="shared" si="7"/>
        <v>1387</v>
      </c>
      <c r="W31" s="103">
        <v>0</v>
      </c>
      <c r="X31" s="103">
        <v>0</v>
      </c>
      <c r="Y31" s="103">
        <v>0</v>
      </c>
      <c r="Z31" s="103">
        <v>1387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0</v>
      </c>
      <c r="AG31" s="103">
        <v>0</v>
      </c>
      <c r="AH31" s="103">
        <v>0</v>
      </c>
      <c r="AI31" s="103">
        <v>0</v>
      </c>
      <c r="AJ31" s="103">
        <f t="shared" si="11"/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53</v>
      </c>
      <c r="B32" s="106" t="s">
        <v>302</v>
      </c>
      <c r="C32" s="101" t="s">
        <v>303</v>
      </c>
      <c r="D32" s="103">
        <f t="shared" si="0"/>
        <v>2643</v>
      </c>
      <c r="E32" s="103">
        <f t="shared" si="1"/>
        <v>0</v>
      </c>
      <c r="F32" s="103">
        <v>0</v>
      </c>
      <c r="G32" s="103">
        <v>0</v>
      </c>
      <c r="H32" s="103">
        <f t="shared" si="2"/>
        <v>2643</v>
      </c>
      <c r="I32" s="103">
        <v>1710</v>
      </c>
      <c r="J32" s="103">
        <v>933</v>
      </c>
      <c r="K32" s="103">
        <f t="shared" si="3"/>
        <v>0</v>
      </c>
      <c r="L32" s="103">
        <v>0</v>
      </c>
      <c r="M32" s="103">
        <v>0</v>
      </c>
      <c r="N32" s="103">
        <f t="shared" si="4"/>
        <v>2643</v>
      </c>
      <c r="O32" s="103">
        <f t="shared" si="5"/>
        <v>1710</v>
      </c>
      <c r="P32" s="103">
        <v>0</v>
      </c>
      <c r="Q32" s="103">
        <v>0</v>
      </c>
      <c r="R32" s="103">
        <v>0</v>
      </c>
      <c r="S32" s="103">
        <v>1710</v>
      </c>
      <c r="T32" s="103">
        <v>0</v>
      </c>
      <c r="U32" s="103">
        <v>0</v>
      </c>
      <c r="V32" s="103">
        <f t="shared" si="7"/>
        <v>933</v>
      </c>
      <c r="W32" s="103">
        <v>0</v>
      </c>
      <c r="X32" s="103">
        <v>0</v>
      </c>
      <c r="Y32" s="103">
        <v>0</v>
      </c>
      <c r="Z32" s="103">
        <v>933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0</v>
      </c>
      <c r="AG32" s="103">
        <v>0</v>
      </c>
      <c r="AH32" s="103">
        <v>0</v>
      </c>
      <c r="AI32" s="103">
        <v>0</v>
      </c>
      <c r="AJ32" s="103">
        <f t="shared" si="11"/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53</v>
      </c>
      <c r="B33" s="106" t="s">
        <v>304</v>
      </c>
      <c r="C33" s="101" t="s">
        <v>305</v>
      </c>
      <c r="D33" s="103">
        <f t="shared" si="0"/>
        <v>1774</v>
      </c>
      <c r="E33" s="103">
        <f t="shared" si="1"/>
        <v>0</v>
      </c>
      <c r="F33" s="103">
        <v>0</v>
      </c>
      <c r="G33" s="103">
        <v>0</v>
      </c>
      <c r="H33" s="103">
        <f t="shared" si="2"/>
        <v>1002</v>
      </c>
      <c r="I33" s="103">
        <v>1002</v>
      </c>
      <c r="J33" s="103">
        <v>0</v>
      </c>
      <c r="K33" s="103">
        <f t="shared" si="3"/>
        <v>772</v>
      </c>
      <c r="L33" s="103">
        <v>0</v>
      </c>
      <c r="M33" s="103">
        <v>772</v>
      </c>
      <c r="N33" s="103">
        <f t="shared" si="4"/>
        <v>1774</v>
      </c>
      <c r="O33" s="103">
        <f t="shared" si="5"/>
        <v>1002</v>
      </c>
      <c r="P33" s="103">
        <v>1002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772</v>
      </c>
      <c r="W33" s="103">
        <v>772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35</v>
      </c>
      <c r="AG33" s="103">
        <v>35</v>
      </c>
      <c r="AH33" s="103">
        <v>0</v>
      </c>
      <c r="AI33" s="103">
        <v>0</v>
      </c>
      <c r="AJ33" s="103">
        <f t="shared" si="11"/>
        <v>35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35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53</v>
      </c>
      <c r="B34" s="106" t="s">
        <v>306</v>
      </c>
      <c r="C34" s="101" t="s">
        <v>307</v>
      </c>
      <c r="D34" s="103">
        <f t="shared" si="0"/>
        <v>224</v>
      </c>
      <c r="E34" s="103">
        <f t="shared" si="1"/>
        <v>0</v>
      </c>
      <c r="F34" s="103">
        <v>0</v>
      </c>
      <c r="G34" s="103">
        <v>0</v>
      </c>
      <c r="H34" s="103">
        <f t="shared" si="2"/>
        <v>224</v>
      </c>
      <c r="I34" s="103">
        <v>176</v>
      </c>
      <c r="J34" s="103">
        <v>48</v>
      </c>
      <c r="K34" s="103">
        <f t="shared" si="3"/>
        <v>0</v>
      </c>
      <c r="L34" s="103">
        <v>0</v>
      </c>
      <c r="M34" s="103">
        <v>0</v>
      </c>
      <c r="N34" s="103">
        <f t="shared" si="4"/>
        <v>224</v>
      </c>
      <c r="O34" s="103">
        <f t="shared" si="5"/>
        <v>176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176</v>
      </c>
      <c r="V34" s="103">
        <f t="shared" si="7"/>
        <v>48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48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0</v>
      </c>
      <c r="AG34" s="103">
        <v>0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53</v>
      </c>
      <c r="B35" s="106" t="s">
        <v>308</v>
      </c>
      <c r="C35" s="101" t="s">
        <v>309</v>
      </c>
      <c r="D35" s="103">
        <f t="shared" si="0"/>
        <v>3498</v>
      </c>
      <c r="E35" s="103">
        <f t="shared" si="1"/>
        <v>0</v>
      </c>
      <c r="F35" s="103">
        <v>0</v>
      </c>
      <c r="G35" s="103">
        <v>0</v>
      </c>
      <c r="H35" s="103">
        <f t="shared" si="2"/>
        <v>3498</v>
      </c>
      <c r="I35" s="103">
        <v>1364</v>
      </c>
      <c r="J35" s="103">
        <v>2134</v>
      </c>
      <c r="K35" s="103">
        <f t="shared" si="3"/>
        <v>0</v>
      </c>
      <c r="L35" s="103">
        <v>0</v>
      </c>
      <c r="M35" s="103">
        <v>0</v>
      </c>
      <c r="N35" s="103">
        <f t="shared" si="4"/>
        <v>3498</v>
      </c>
      <c r="O35" s="103">
        <f t="shared" si="5"/>
        <v>1364</v>
      </c>
      <c r="P35" s="103">
        <v>1364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2134</v>
      </c>
      <c r="W35" s="103">
        <v>2134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114</v>
      </c>
      <c r="AG35" s="103">
        <v>114</v>
      </c>
      <c r="AH35" s="103">
        <v>0</v>
      </c>
      <c r="AI35" s="103">
        <v>0</v>
      </c>
      <c r="AJ35" s="103">
        <f t="shared" si="11"/>
        <v>114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114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53</v>
      </c>
      <c r="B36" s="106" t="s">
        <v>310</v>
      </c>
      <c r="C36" s="101" t="s">
        <v>311</v>
      </c>
      <c r="D36" s="103">
        <f t="shared" si="0"/>
        <v>5780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5780</v>
      </c>
      <c r="L36" s="103">
        <v>3904</v>
      </c>
      <c r="M36" s="103">
        <v>1876</v>
      </c>
      <c r="N36" s="103">
        <f t="shared" si="4"/>
        <v>5780</v>
      </c>
      <c r="O36" s="103">
        <f t="shared" si="5"/>
        <v>3904</v>
      </c>
      <c r="P36" s="103">
        <v>3904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1876</v>
      </c>
      <c r="W36" s="103">
        <v>1876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30</v>
      </c>
      <c r="AG36" s="103">
        <v>30</v>
      </c>
      <c r="AH36" s="103">
        <v>0</v>
      </c>
      <c r="AI36" s="103">
        <v>0</v>
      </c>
      <c r="AJ36" s="103">
        <f t="shared" si="11"/>
        <v>30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30</v>
      </c>
      <c r="AS36" s="103">
        <v>0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250</v>
      </c>
      <c r="BA36" s="103">
        <v>250</v>
      </c>
      <c r="BB36" s="103">
        <v>0</v>
      </c>
      <c r="BC36" s="103">
        <v>0</v>
      </c>
    </row>
    <row r="37" spans="1:55" s="107" customFormat="1" ht="13.5" customHeight="1">
      <c r="A37" s="105" t="s">
        <v>53</v>
      </c>
      <c r="B37" s="106" t="s">
        <v>312</v>
      </c>
      <c r="C37" s="101" t="s">
        <v>313</v>
      </c>
      <c r="D37" s="103">
        <f t="shared" si="0"/>
        <v>9257</v>
      </c>
      <c r="E37" s="103">
        <f t="shared" si="1"/>
        <v>0</v>
      </c>
      <c r="F37" s="103">
        <v>0</v>
      </c>
      <c r="G37" s="103">
        <v>0</v>
      </c>
      <c r="H37" s="103">
        <f t="shared" si="2"/>
        <v>5112</v>
      </c>
      <c r="I37" s="103">
        <v>5112</v>
      </c>
      <c r="J37" s="103">
        <v>0</v>
      </c>
      <c r="K37" s="103">
        <f t="shared" si="3"/>
        <v>4145</v>
      </c>
      <c r="L37" s="103">
        <v>0</v>
      </c>
      <c r="M37" s="103">
        <v>4145</v>
      </c>
      <c r="N37" s="103">
        <f t="shared" si="4"/>
        <v>9257</v>
      </c>
      <c r="O37" s="103">
        <f t="shared" si="5"/>
        <v>5112</v>
      </c>
      <c r="P37" s="103">
        <v>0</v>
      </c>
      <c r="Q37" s="103">
        <v>0</v>
      </c>
      <c r="R37" s="103">
        <v>0</v>
      </c>
      <c r="S37" s="103">
        <v>5112</v>
      </c>
      <c r="T37" s="103">
        <v>0</v>
      </c>
      <c r="U37" s="103">
        <v>0</v>
      </c>
      <c r="V37" s="103">
        <f t="shared" si="7"/>
        <v>4145</v>
      </c>
      <c r="W37" s="103">
        <v>0</v>
      </c>
      <c r="X37" s="103">
        <v>0</v>
      </c>
      <c r="Y37" s="103">
        <v>0</v>
      </c>
      <c r="Z37" s="103">
        <v>4145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0</v>
      </c>
      <c r="AG37" s="103">
        <v>0</v>
      </c>
      <c r="AH37" s="103">
        <v>0</v>
      </c>
      <c r="AI37" s="103">
        <v>0</v>
      </c>
      <c r="AJ37" s="103">
        <f t="shared" si="11"/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53</v>
      </c>
      <c r="B38" s="106" t="s">
        <v>314</v>
      </c>
      <c r="C38" s="101" t="s">
        <v>315</v>
      </c>
      <c r="D38" s="103">
        <f t="shared" si="0"/>
        <v>3970</v>
      </c>
      <c r="E38" s="103">
        <f t="shared" si="1"/>
        <v>0</v>
      </c>
      <c r="F38" s="103">
        <v>0</v>
      </c>
      <c r="G38" s="103">
        <v>0</v>
      </c>
      <c r="H38" s="103">
        <f t="shared" si="2"/>
        <v>2616</v>
      </c>
      <c r="I38" s="103">
        <v>2616</v>
      </c>
      <c r="J38" s="103">
        <v>0</v>
      </c>
      <c r="K38" s="103">
        <f t="shared" si="3"/>
        <v>1354</v>
      </c>
      <c r="L38" s="103">
        <v>0</v>
      </c>
      <c r="M38" s="103">
        <v>1354</v>
      </c>
      <c r="N38" s="103">
        <f t="shared" si="4"/>
        <v>3970</v>
      </c>
      <c r="O38" s="103">
        <f t="shared" si="5"/>
        <v>2616</v>
      </c>
      <c r="P38" s="103">
        <v>0</v>
      </c>
      <c r="Q38" s="103">
        <v>0</v>
      </c>
      <c r="R38" s="103">
        <v>2616</v>
      </c>
      <c r="S38" s="103">
        <v>0</v>
      </c>
      <c r="T38" s="103">
        <v>0</v>
      </c>
      <c r="U38" s="103">
        <v>0</v>
      </c>
      <c r="V38" s="103">
        <f t="shared" si="7"/>
        <v>1354</v>
      </c>
      <c r="W38" s="103">
        <v>0</v>
      </c>
      <c r="X38" s="103">
        <v>0</v>
      </c>
      <c r="Y38" s="103">
        <v>1354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0</v>
      </c>
      <c r="AG38" s="103">
        <v>0</v>
      </c>
      <c r="AH38" s="103">
        <v>0</v>
      </c>
      <c r="AI38" s="103">
        <v>0</v>
      </c>
      <c r="AJ38" s="103">
        <f t="shared" si="11"/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53</v>
      </c>
      <c r="B39" s="106" t="s">
        <v>316</v>
      </c>
      <c r="C39" s="101" t="s">
        <v>317</v>
      </c>
      <c r="D39" s="103">
        <f aca="true" t="shared" si="15" ref="D39:D70">SUM(E39,+H39,+K39)</f>
        <v>5344</v>
      </c>
      <c r="E39" s="103">
        <f aca="true" t="shared" si="16" ref="E39:E70">SUM(F39:G39)</f>
        <v>0</v>
      </c>
      <c r="F39" s="103">
        <v>0</v>
      </c>
      <c r="G39" s="103">
        <v>0</v>
      </c>
      <c r="H39" s="103">
        <f aca="true" t="shared" si="17" ref="H39:H70">SUM(I39:J39)</f>
        <v>3964</v>
      </c>
      <c r="I39" s="103">
        <v>3964</v>
      </c>
      <c r="J39" s="103">
        <v>0</v>
      </c>
      <c r="K39" s="103">
        <f aca="true" t="shared" si="18" ref="K39:K70">SUM(L39:M39)</f>
        <v>1380</v>
      </c>
      <c r="L39" s="103">
        <v>0</v>
      </c>
      <c r="M39" s="103">
        <v>1380</v>
      </c>
      <c r="N39" s="103">
        <f aca="true" t="shared" si="19" ref="N39:N70">SUM(O39,+V39,+AC39)</f>
        <v>5344</v>
      </c>
      <c r="O39" s="103">
        <f aca="true" t="shared" si="20" ref="O39:O70">SUM(P39:U39)</f>
        <v>3964</v>
      </c>
      <c r="P39" s="103">
        <v>3964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aca="true" t="shared" si="21" ref="V39:V70">SUM(W39:AB39)</f>
        <v>1380</v>
      </c>
      <c r="W39" s="103">
        <v>1380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aca="true" t="shared" si="22" ref="AC39:AC70">SUM(AD39:AE39)</f>
        <v>0</v>
      </c>
      <c r="AD39" s="103">
        <v>0</v>
      </c>
      <c r="AE39" s="103">
        <v>0</v>
      </c>
      <c r="AF39" s="103">
        <f aca="true" t="shared" si="23" ref="AF39:AF70">SUM(AG39:AI39)</f>
        <v>0</v>
      </c>
      <c r="AG39" s="103">
        <v>0</v>
      </c>
      <c r="AH39" s="103">
        <v>0</v>
      </c>
      <c r="AI39" s="103">
        <v>0</v>
      </c>
      <c r="AJ39" s="103">
        <f aca="true" t="shared" si="24" ref="AJ39:AJ70"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aca="true" t="shared" si="25" ref="AT39:AT70"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aca="true" t="shared" si="26" ref="AZ39:AZ70"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53</v>
      </c>
      <c r="B40" s="106" t="s">
        <v>318</v>
      </c>
      <c r="C40" s="101" t="s">
        <v>319</v>
      </c>
      <c r="D40" s="103">
        <f t="shared" si="15"/>
        <v>5041</v>
      </c>
      <c r="E40" s="103">
        <f t="shared" si="16"/>
        <v>0</v>
      </c>
      <c r="F40" s="103">
        <v>0</v>
      </c>
      <c r="G40" s="103">
        <v>0</v>
      </c>
      <c r="H40" s="103">
        <f t="shared" si="17"/>
        <v>0</v>
      </c>
      <c r="I40" s="103">
        <v>0</v>
      </c>
      <c r="J40" s="103">
        <v>0</v>
      </c>
      <c r="K40" s="103">
        <f t="shared" si="18"/>
        <v>5041</v>
      </c>
      <c r="L40" s="103">
        <v>3506</v>
      </c>
      <c r="M40" s="103">
        <v>1535</v>
      </c>
      <c r="N40" s="103">
        <f t="shared" si="19"/>
        <v>5041</v>
      </c>
      <c r="O40" s="103">
        <f t="shared" si="20"/>
        <v>3506</v>
      </c>
      <c r="P40" s="103">
        <v>0</v>
      </c>
      <c r="Q40" s="103">
        <v>0</v>
      </c>
      <c r="R40" s="103">
        <v>3506</v>
      </c>
      <c r="S40" s="103">
        <v>0</v>
      </c>
      <c r="T40" s="103">
        <v>0</v>
      </c>
      <c r="U40" s="103">
        <v>0</v>
      </c>
      <c r="V40" s="103">
        <f t="shared" si="21"/>
        <v>1535</v>
      </c>
      <c r="W40" s="103">
        <v>0</v>
      </c>
      <c r="X40" s="103">
        <v>0</v>
      </c>
      <c r="Y40" s="103">
        <v>1535</v>
      </c>
      <c r="Z40" s="103">
        <v>0</v>
      </c>
      <c r="AA40" s="103">
        <v>0</v>
      </c>
      <c r="AB40" s="103">
        <v>0</v>
      </c>
      <c r="AC40" s="103">
        <f t="shared" si="22"/>
        <v>0</v>
      </c>
      <c r="AD40" s="103">
        <v>0</v>
      </c>
      <c r="AE40" s="103">
        <v>0</v>
      </c>
      <c r="AF40" s="103">
        <f t="shared" si="23"/>
        <v>0</v>
      </c>
      <c r="AG40" s="103">
        <v>0</v>
      </c>
      <c r="AH40" s="103">
        <v>0</v>
      </c>
      <c r="AI40" s="103">
        <v>0</v>
      </c>
      <c r="AJ40" s="103">
        <f t="shared" si="24"/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25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26"/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53</v>
      </c>
      <c r="B41" s="106" t="s">
        <v>320</v>
      </c>
      <c r="C41" s="101" t="s">
        <v>321</v>
      </c>
      <c r="D41" s="103">
        <f t="shared" si="15"/>
        <v>6585</v>
      </c>
      <c r="E41" s="103">
        <f t="shared" si="16"/>
        <v>0</v>
      </c>
      <c r="F41" s="103">
        <v>0</v>
      </c>
      <c r="G41" s="103">
        <v>0</v>
      </c>
      <c r="H41" s="103">
        <f t="shared" si="17"/>
        <v>6585</v>
      </c>
      <c r="I41" s="103">
        <v>5551</v>
      </c>
      <c r="J41" s="103">
        <v>1034</v>
      </c>
      <c r="K41" s="103">
        <f t="shared" si="18"/>
        <v>0</v>
      </c>
      <c r="L41" s="103">
        <v>0</v>
      </c>
      <c r="M41" s="103">
        <v>0</v>
      </c>
      <c r="N41" s="103">
        <f t="shared" si="19"/>
        <v>6585</v>
      </c>
      <c r="O41" s="103">
        <f t="shared" si="20"/>
        <v>5551</v>
      </c>
      <c r="P41" s="103">
        <v>5551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21"/>
        <v>1034</v>
      </c>
      <c r="W41" s="103">
        <v>1034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22"/>
        <v>0</v>
      </c>
      <c r="AD41" s="103">
        <v>0</v>
      </c>
      <c r="AE41" s="103">
        <v>0</v>
      </c>
      <c r="AF41" s="103">
        <f t="shared" si="23"/>
        <v>37</v>
      </c>
      <c r="AG41" s="103">
        <v>37</v>
      </c>
      <c r="AH41" s="103">
        <v>0</v>
      </c>
      <c r="AI41" s="103">
        <v>0</v>
      </c>
      <c r="AJ41" s="103">
        <f t="shared" si="24"/>
        <v>37</v>
      </c>
      <c r="AK41" s="103">
        <v>0</v>
      </c>
      <c r="AL41" s="103">
        <v>0</v>
      </c>
      <c r="AM41" s="103">
        <v>7</v>
      </c>
      <c r="AN41" s="103">
        <v>0</v>
      </c>
      <c r="AO41" s="103">
        <v>0</v>
      </c>
      <c r="AP41" s="103">
        <v>0</v>
      </c>
      <c r="AQ41" s="103">
        <v>30</v>
      </c>
      <c r="AR41" s="103">
        <v>0</v>
      </c>
      <c r="AS41" s="103">
        <v>0</v>
      </c>
      <c r="AT41" s="103">
        <f t="shared" si="25"/>
        <v>1</v>
      </c>
      <c r="AU41" s="103">
        <v>0</v>
      </c>
      <c r="AV41" s="103">
        <v>0</v>
      </c>
      <c r="AW41" s="103">
        <v>1</v>
      </c>
      <c r="AX41" s="103">
        <v>0</v>
      </c>
      <c r="AY41" s="103">
        <v>0</v>
      </c>
      <c r="AZ41" s="103">
        <f t="shared" si="26"/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53</v>
      </c>
      <c r="B42" s="106" t="s">
        <v>322</v>
      </c>
      <c r="C42" s="101" t="s">
        <v>323</v>
      </c>
      <c r="D42" s="103">
        <f t="shared" si="15"/>
        <v>11489</v>
      </c>
      <c r="E42" s="103">
        <f t="shared" si="16"/>
        <v>0</v>
      </c>
      <c r="F42" s="103">
        <v>0</v>
      </c>
      <c r="G42" s="103">
        <v>0</v>
      </c>
      <c r="H42" s="103">
        <f t="shared" si="17"/>
        <v>0</v>
      </c>
      <c r="I42" s="103">
        <v>0</v>
      </c>
      <c r="J42" s="103">
        <v>0</v>
      </c>
      <c r="K42" s="103">
        <f t="shared" si="18"/>
        <v>11489</v>
      </c>
      <c r="L42" s="103">
        <v>10484</v>
      </c>
      <c r="M42" s="103">
        <v>1005</v>
      </c>
      <c r="N42" s="103">
        <f t="shared" si="19"/>
        <v>11489</v>
      </c>
      <c r="O42" s="103">
        <f t="shared" si="20"/>
        <v>10484</v>
      </c>
      <c r="P42" s="103">
        <v>10484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21"/>
        <v>1005</v>
      </c>
      <c r="W42" s="103">
        <v>1005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22"/>
        <v>0</v>
      </c>
      <c r="AD42" s="103">
        <v>0</v>
      </c>
      <c r="AE42" s="103">
        <v>0</v>
      </c>
      <c r="AF42" s="103">
        <f t="shared" si="23"/>
        <v>0</v>
      </c>
      <c r="AG42" s="103">
        <v>0</v>
      </c>
      <c r="AH42" s="103">
        <v>0</v>
      </c>
      <c r="AI42" s="103">
        <v>0</v>
      </c>
      <c r="AJ42" s="103">
        <f t="shared" si="24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25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26"/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53</v>
      </c>
      <c r="B43" s="106" t="s">
        <v>324</v>
      </c>
      <c r="C43" s="101" t="s">
        <v>325</v>
      </c>
      <c r="D43" s="103">
        <f t="shared" si="15"/>
        <v>3371</v>
      </c>
      <c r="E43" s="103">
        <f t="shared" si="16"/>
        <v>0</v>
      </c>
      <c r="F43" s="103">
        <v>0</v>
      </c>
      <c r="G43" s="103">
        <v>0</v>
      </c>
      <c r="H43" s="103">
        <f t="shared" si="17"/>
        <v>3371</v>
      </c>
      <c r="I43" s="103">
        <v>2560</v>
      </c>
      <c r="J43" s="103">
        <v>811</v>
      </c>
      <c r="K43" s="103">
        <f t="shared" si="18"/>
        <v>0</v>
      </c>
      <c r="L43" s="103">
        <v>0</v>
      </c>
      <c r="M43" s="103">
        <v>0</v>
      </c>
      <c r="N43" s="103">
        <f t="shared" si="19"/>
        <v>3371</v>
      </c>
      <c r="O43" s="103">
        <f t="shared" si="20"/>
        <v>2560</v>
      </c>
      <c r="P43" s="103">
        <v>2560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21"/>
        <v>811</v>
      </c>
      <c r="W43" s="103">
        <v>811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22"/>
        <v>0</v>
      </c>
      <c r="AD43" s="103">
        <v>0</v>
      </c>
      <c r="AE43" s="103">
        <v>0</v>
      </c>
      <c r="AF43" s="103">
        <f t="shared" si="23"/>
        <v>19</v>
      </c>
      <c r="AG43" s="103">
        <v>19</v>
      </c>
      <c r="AH43" s="103">
        <v>0</v>
      </c>
      <c r="AI43" s="103">
        <v>0</v>
      </c>
      <c r="AJ43" s="103">
        <f t="shared" si="24"/>
        <v>19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16</v>
      </c>
      <c r="AR43" s="103">
        <v>0</v>
      </c>
      <c r="AS43" s="103">
        <v>0</v>
      </c>
      <c r="AT43" s="103">
        <f t="shared" si="25"/>
        <v>1</v>
      </c>
      <c r="AU43" s="103">
        <v>0</v>
      </c>
      <c r="AV43" s="103">
        <v>0</v>
      </c>
      <c r="AW43" s="103">
        <v>1</v>
      </c>
      <c r="AX43" s="103">
        <v>0</v>
      </c>
      <c r="AY43" s="103">
        <v>0</v>
      </c>
      <c r="AZ43" s="103">
        <f t="shared" si="26"/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53</v>
      </c>
      <c r="B44" s="106" t="s">
        <v>326</v>
      </c>
      <c r="C44" s="101" t="s">
        <v>327</v>
      </c>
      <c r="D44" s="103">
        <f t="shared" si="15"/>
        <v>685</v>
      </c>
      <c r="E44" s="103">
        <f t="shared" si="16"/>
        <v>0</v>
      </c>
      <c r="F44" s="103">
        <v>0</v>
      </c>
      <c r="G44" s="103">
        <v>0</v>
      </c>
      <c r="H44" s="103">
        <f t="shared" si="17"/>
        <v>0</v>
      </c>
      <c r="I44" s="103">
        <v>0</v>
      </c>
      <c r="J44" s="103">
        <v>0</v>
      </c>
      <c r="K44" s="103">
        <f t="shared" si="18"/>
        <v>685</v>
      </c>
      <c r="L44" s="103">
        <v>258</v>
      </c>
      <c r="M44" s="103">
        <v>427</v>
      </c>
      <c r="N44" s="103">
        <f t="shared" si="19"/>
        <v>685</v>
      </c>
      <c r="O44" s="103">
        <f t="shared" si="20"/>
        <v>258</v>
      </c>
      <c r="P44" s="103">
        <v>0</v>
      </c>
      <c r="Q44" s="103">
        <v>0</v>
      </c>
      <c r="R44" s="103">
        <v>0</v>
      </c>
      <c r="S44" s="103">
        <v>258</v>
      </c>
      <c r="T44" s="103">
        <v>0</v>
      </c>
      <c r="U44" s="103">
        <v>0</v>
      </c>
      <c r="V44" s="103">
        <f t="shared" si="21"/>
        <v>427</v>
      </c>
      <c r="W44" s="103">
        <v>0</v>
      </c>
      <c r="X44" s="103">
        <v>0</v>
      </c>
      <c r="Y44" s="103">
        <v>0</v>
      </c>
      <c r="Z44" s="103">
        <v>427</v>
      </c>
      <c r="AA44" s="103">
        <v>0</v>
      </c>
      <c r="AB44" s="103">
        <v>0</v>
      </c>
      <c r="AC44" s="103">
        <f t="shared" si="22"/>
        <v>0</v>
      </c>
      <c r="AD44" s="103">
        <v>0</v>
      </c>
      <c r="AE44" s="103">
        <v>0</v>
      </c>
      <c r="AF44" s="103">
        <f t="shared" si="23"/>
        <v>0</v>
      </c>
      <c r="AG44" s="103">
        <v>0</v>
      </c>
      <c r="AH44" s="103">
        <v>0</v>
      </c>
      <c r="AI44" s="103">
        <v>0</v>
      </c>
      <c r="AJ44" s="103">
        <f t="shared" si="24"/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25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26"/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53</v>
      </c>
      <c r="B45" s="106" t="s">
        <v>328</v>
      </c>
      <c r="C45" s="101" t="s">
        <v>329</v>
      </c>
      <c r="D45" s="103">
        <f t="shared" si="15"/>
        <v>9462</v>
      </c>
      <c r="E45" s="103">
        <f t="shared" si="16"/>
        <v>0</v>
      </c>
      <c r="F45" s="103">
        <v>0</v>
      </c>
      <c r="G45" s="103">
        <v>0</v>
      </c>
      <c r="H45" s="103">
        <f t="shared" si="17"/>
        <v>8592</v>
      </c>
      <c r="I45" s="103">
        <v>8592</v>
      </c>
      <c r="J45" s="103">
        <v>0</v>
      </c>
      <c r="K45" s="103">
        <f t="shared" si="18"/>
        <v>870</v>
      </c>
      <c r="L45" s="103">
        <v>0</v>
      </c>
      <c r="M45" s="103">
        <v>870</v>
      </c>
      <c r="N45" s="103">
        <f t="shared" si="19"/>
        <v>9462</v>
      </c>
      <c r="O45" s="103">
        <f t="shared" si="20"/>
        <v>8592</v>
      </c>
      <c r="P45" s="103">
        <v>8592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21"/>
        <v>870</v>
      </c>
      <c r="W45" s="103">
        <v>870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22"/>
        <v>0</v>
      </c>
      <c r="AD45" s="103">
        <v>0</v>
      </c>
      <c r="AE45" s="103">
        <v>0</v>
      </c>
      <c r="AF45" s="103">
        <f t="shared" si="23"/>
        <v>33</v>
      </c>
      <c r="AG45" s="103">
        <v>33</v>
      </c>
      <c r="AH45" s="103">
        <v>0</v>
      </c>
      <c r="AI45" s="103">
        <v>0</v>
      </c>
      <c r="AJ45" s="103">
        <f t="shared" si="24"/>
        <v>30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30</v>
      </c>
      <c r="AR45" s="103">
        <v>0</v>
      </c>
      <c r="AS45" s="103">
        <v>0</v>
      </c>
      <c r="AT45" s="103">
        <f t="shared" si="25"/>
        <v>3</v>
      </c>
      <c r="AU45" s="103">
        <v>3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26"/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53</v>
      </c>
      <c r="B46" s="106" t="s">
        <v>330</v>
      </c>
      <c r="C46" s="101" t="s">
        <v>331</v>
      </c>
      <c r="D46" s="103">
        <f t="shared" si="15"/>
        <v>4905</v>
      </c>
      <c r="E46" s="103">
        <f t="shared" si="16"/>
        <v>0</v>
      </c>
      <c r="F46" s="103">
        <v>0</v>
      </c>
      <c r="G46" s="103">
        <v>0</v>
      </c>
      <c r="H46" s="103">
        <f t="shared" si="17"/>
        <v>4000</v>
      </c>
      <c r="I46" s="103">
        <v>4000</v>
      </c>
      <c r="J46" s="103">
        <v>0</v>
      </c>
      <c r="K46" s="103">
        <f t="shared" si="18"/>
        <v>905</v>
      </c>
      <c r="L46" s="103">
        <v>0</v>
      </c>
      <c r="M46" s="103">
        <v>905</v>
      </c>
      <c r="N46" s="103">
        <f t="shared" si="19"/>
        <v>4905</v>
      </c>
      <c r="O46" s="103">
        <f t="shared" si="20"/>
        <v>4000</v>
      </c>
      <c r="P46" s="103">
        <v>4000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21"/>
        <v>905</v>
      </c>
      <c r="W46" s="103">
        <v>905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22"/>
        <v>0</v>
      </c>
      <c r="AD46" s="103">
        <v>0</v>
      </c>
      <c r="AE46" s="103">
        <v>0</v>
      </c>
      <c r="AF46" s="103">
        <f t="shared" si="23"/>
        <v>17</v>
      </c>
      <c r="AG46" s="103">
        <v>17</v>
      </c>
      <c r="AH46" s="103">
        <v>0</v>
      </c>
      <c r="AI46" s="103">
        <v>0</v>
      </c>
      <c r="AJ46" s="103">
        <f t="shared" si="24"/>
        <v>16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16</v>
      </c>
      <c r="AR46" s="103">
        <v>0</v>
      </c>
      <c r="AS46" s="103">
        <v>0</v>
      </c>
      <c r="AT46" s="103">
        <f t="shared" si="25"/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26"/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53</v>
      </c>
      <c r="B47" s="106" t="s">
        <v>332</v>
      </c>
      <c r="C47" s="101" t="s">
        <v>333</v>
      </c>
      <c r="D47" s="103">
        <f t="shared" si="15"/>
        <v>1979</v>
      </c>
      <c r="E47" s="103">
        <f t="shared" si="16"/>
        <v>0</v>
      </c>
      <c r="F47" s="103">
        <v>0</v>
      </c>
      <c r="G47" s="103">
        <v>0</v>
      </c>
      <c r="H47" s="103">
        <f t="shared" si="17"/>
        <v>1929</v>
      </c>
      <c r="I47" s="103">
        <v>1929</v>
      </c>
      <c r="J47" s="103">
        <v>0</v>
      </c>
      <c r="K47" s="103">
        <f t="shared" si="18"/>
        <v>50</v>
      </c>
      <c r="L47" s="103">
        <v>0</v>
      </c>
      <c r="M47" s="103">
        <v>50</v>
      </c>
      <c r="N47" s="103">
        <f t="shared" si="19"/>
        <v>1979</v>
      </c>
      <c r="O47" s="103">
        <f t="shared" si="20"/>
        <v>1929</v>
      </c>
      <c r="P47" s="103">
        <v>1929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21"/>
        <v>50</v>
      </c>
      <c r="W47" s="103">
        <v>50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22"/>
        <v>0</v>
      </c>
      <c r="AD47" s="103">
        <v>0</v>
      </c>
      <c r="AE47" s="103">
        <v>0</v>
      </c>
      <c r="AF47" s="103">
        <f t="shared" si="23"/>
        <v>7</v>
      </c>
      <c r="AG47" s="103">
        <v>7</v>
      </c>
      <c r="AH47" s="103">
        <v>0</v>
      </c>
      <c r="AI47" s="103">
        <v>0</v>
      </c>
      <c r="AJ47" s="103">
        <f t="shared" si="24"/>
        <v>6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6</v>
      </c>
      <c r="AR47" s="103">
        <v>0</v>
      </c>
      <c r="AS47" s="103">
        <v>0</v>
      </c>
      <c r="AT47" s="103">
        <f t="shared" si="25"/>
        <v>1</v>
      </c>
      <c r="AU47" s="103">
        <v>1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26"/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53</v>
      </c>
      <c r="B48" s="106" t="s">
        <v>334</v>
      </c>
      <c r="C48" s="101" t="s">
        <v>335</v>
      </c>
      <c r="D48" s="103">
        <f t="shared" si="15"/>
        <v>4919</v>
      </c>
      <c r="E48" s="103">
        <f t="shared" si="16"/>
        <v>0</v>
      </c>
      <c r="F48" s="103">
        <v>0</v>
      </c>
      <c r="G48" s="103">
        <v>0</v>
      </c>
      <c r="H48" s="103">
        <f t="shared" si="17"/>
        <v>4614</v>
      </c>
      <c r="I48" s="103">
        <v>4614</v>
      </c>
      <c r="J48" s="103">
        <v>0</v>
      </c>
      <c r="K48" s="103">
        <f t="shared" si="18"/>
        <v>305</v>
      </c>
      <c r="L48" s="103">
        <v>0</v>
      </c>
      <c r="M48" s="103">
        <v>305</v>
      </c>
      <c r="N48" s="103">
        <f t="shared" si="19"/>
        <v>4919</v>
      </c>
      <c r="O48" s="103">
        <f t="shared" si="20"/>
        <v>4614</v>
      </c>
      <c r="P48" s="103">
        <v>4614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21"/>
        <v>305</v>
      </c>
      <c r="W48" s="103">
        <v>305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22"/>
        <v>0</v>
      </c>
      <c r="AD48" s="103">
        <v>0</v>
      </c>
      <c r="AE48" s="103">
        <v>0</v>
      </c>
      <c r="AF48" s="103">
        <f t="shared" si="23"/>
        <v>18</v>
      </c>
      <c r="AG48" s="103">
        <v>18</v>
      </c>
      <c r="AH48" s="103">
        <v>0</v>
      </c>
      <c r="AI48" s="103">
        <v>0</v>
      </c>
      <c r="AJ48" s="103">
        <f t="shared" si="24"/>
        <v>16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16</v>
      </c>
      <c r="AR48" s="103">
        <v>0</v>
      </c>
      <c r="AS48" s="103">
        <v>0</v>
      </c>
      <c r="AT48" s="103">
        <f t="shared" si="25"/>
        <v>2</v>
      </c>
      <c r="AU48" s="103">
        <v>2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26"/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53</v>
      </c>
      <c r="B49" s="106" t="s">
        <v>336</v>
      </c>
      <c r="C49" s="101" t="s">
        <v>337</v>
      </c>
      <c r="D49" s="103">
        <f t="shared" si="15"/>
        <v>11916</v>
      </c>
      <c r="E49" s="103">
        <f t="shared" si="16"/>
        <v>0</v>
      </c>
      <c r="F49" s="103">
        <v>0</v>
      </c>
      <c r="G49" s="103">
        <v>0</v>
      </c>
      <c r="H49" s="103">
        <f t="shared" si="17"/>
        <v>0</v>
      </c>
      <c r="I49" s="103">
        <v>0</v>
      </c>
      <c r="J49" s="103">
        <v>0</v>
      </c>
      <c r="K49" s="103">
        <f t="shared" si="18"/>
        <v>11916</v>
      </c>
      <c r="L49" s="103">
        <v>11111</v>
      </c>
      <c r="M49" s="103">
        <v>805</v>
      </c>
      <c r="N49" s="103">
        <f t="shared" si="19"/>
        <v>11916</v>
      </c>
      <c r="O49" s="103">
        <f t="shared" si="20"/>
        <v>11111</v>
      </c>
      <c r="P49" s="103">
        <v>0</v>
      </c>
      <c r="Q49" s="103">
        <v>0</v>
      </c>
      <c r="R49" s="103">
        <v>0</v>
      </c>
      <c r="S49" s="103">
        <v>11111</v>
      </c>
      <c r="T49" s="103">
        <v>0</v>
      </c>
      <c r="U49" s="103">
        <v>0</v>
      </c>
      <c r="V49" s="103">
        <f t="shared" si="21"/>
        <v>805</v>
      </c>
      <c r="W49" s="103">
        <v>0</v>
      </c>
      <c r="X49" s="103">
        <v>0</v>
      </c>
      <c r="Y49" s="103">
        <v>0</v>
      </c>
      <c r="Z49" s="103">
        <v>805</v>
      </c>
      <c r="AA49" s="103">
        <v>0</v>
      </c>
      <c r="AB49" s="103">
        <v>0</v>
      </c>
      <c r="AC49" s="103">
        <f t="shared" si="22"/>
        <v>0</v>
      </c>
      <c r="AD49" s="103">
        <v>0</v>
      </c>
      <c r="AE49" s="103">
        <v>0</v>
      </c>
      <c r="AF49" s="103">
        <f t="shared" si="23"/>
        <v>0</v>
      </c>
      <c r="AG49" s="103">
        <v>0</v>
      </c>
      <c r="AH49" s="103">
        <v>0</v>
      </c>
      <c r="AI49" s="103">
        <v>0</v>
      </c>
      <c r="AJ49" s="103">
        <f t="shared" si="24"/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25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26"/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53</v>
      </c>
      <c r="B50" s="106" t="s">
        <v>338</v>
      </c>
      <c r="C50" s="101" t="s">
        <v>339</v>
      </c>
      <c r="D50" s="103">
        <f t="shared" si="15"/>
        <v>5171</v>
      </c>
      <c r="E50" s="103">
        <f t="shared" si="16"/>
        <v>0</v>
      </c>
      <c r="F50" s="103">
        <v>0</v>
      </c>
      <c r="G50" s="103">
        <v>0</v>
      </c>
      <c r="H50" s="103">
        <f t="shared" si="17"/>
        <v>0</v>
      </c>
      <c r="I50" s="103">
        <v>0</v>
      </c>
      <c r="J50" s="103">
        <v>0</v>
      </c>
      <c r="K50" s="103">
        <f t="shared" si="18"/>
        <v>5171</v>
      </c>
      <c r="L50" s="103">
        <v>4538</v>
      </c>
      <c r="M50" s="103">
        <v>633</v>
      </c>
      <c r="N50" s="103">
        <f t="shared" si="19"/>
        <v>5171</v>
      </c>
      <c r="O50" s="103">
        <f t="shared" si="20"/>
        <v>4538</v>
      </c>
      <c r="P50" s="103">
        <v>4538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21"/>
        <v>633</v>
      </c>
      <c r="W50" s="103">
        <v>633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22"/>
        <v>0</v>
      </c>
      <c r="AD50" s="103">
        <v>0</v>
      </c>
      <c r="AE50" s="103">
        <v>0</v>
      </c>
      <c r="AF50" s="103">
        <f t="shared" si="23"/>
        <v>96</v>
      </c>
      <c r="AG50" s="103">
        <v>96</v>
      </c>
      <c r="AH50" s="103">
        <v>0</v>
      </c>
      <c r="AI50" s="103">
        <v>0</v>
      </c>
      <c r="AJ50" s="103">
        <f t="shared" si="24"/>
        <v>83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83</v>
      </c>
      <c r="AR50" s="103">
        <v>0</v>
      </c>
      <c r="AS50" s="103">
        <v>0</v>
      </c>
      <c r="AT50" s="103">
        <f t="shared" si="25"/>
        <v>13</v>
      </c>
      <c r="AU50" s="103">
        <v>13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26"/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53</v>
      </c>
      <c r="B51" s="106" t="s">
        <v>340</v>
      </c>
      <c r="C51" s="101" t="s">
        <v>341</v>
      </c>
      <c r="D51" s="103">
        <f t="shared" si="15"/>
        <v>15554</v>
      </c>
      <c r="E51" s="103">
        <f t="shared" si="16"/>
        <v>15554</v>
      </c>
      <c r="F51" s="103">
        <v>14789</v>
      </c>
      <c r="G51" s="103">
        <v>765</v>
      </c>
      <c r="H51" s="103">
        <f t="shared" si="17"/>
        <v>0</v>
      </c>
      <c r="I51" s="103">
        <v>0</v>
      </c>
      <c r="J51" s="103">
        <v>0</v>
      </c>
      <c r="K51" s="103">
        <f t="shared" si="18"/>
        <v>0</v>
      </c>
      <c r="L51" s="103">
        <v>0</v>
      </c>
      <c r="M51" s="103">
        <v>0</v>
      </c>
      <c r="N51" s="103">
        <f t="shared" si="19"/>
        <v>15554</v>
      </c>
      <c r="O51" s="103">
        <f t="shared" si="20"/>
        <v>14789</v>
      </c>
      <c r="P51" s="103">
        <v>14789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21"/>
        <v>765</v>
      </c>
      <c r="W51" s="103">
        <v>765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22"/>
        <v>0</v>
      </c>
      <c r="AD51" s="103">
        <v>0</v>
      </c>
      <c r="AE51" s="103">
        <v>0</v>
      </c>
      <c r="AF51" s="103">
        <f t="shared" si="23"/>
        <v>288</v>
      </c>
      <c r="AG51" s="103">
        <v>288</v>
      </c>
      <c r="AH51" s="103">
        <v>0</v>
      </c>
      <c r="AI51" s="103">
        <v>0</v>
      </c>
      <c r="AJ51" s="103">
        <f t="shared" si="24"/>
        <v>249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249</v>
      </c>
      <c r="AR51" s="103">
        <v>0</v>
      </c>
      <c r="AS51" s="103">
        <v>0</v>
      </c>
      <c r="AT51" s="103">
        <f t="shared" si="25"/>
        <v>39</v>
      </c>
      <c r="AU51" s="103">
        <v>39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26"/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53</v>
      </c>
      <c r="B52" s="106" t="s">
        <v>342</v>
      </c>
      <c r="C52" s="101" t="s">
        <v>343</v>
      </c>
      <c r="D52" s="103">
        <f t="shared" si="15"/>
        <v>8208</v>
      </c>
      <c r="E52" s="103">
        <f t="shared" si="16"/>
        <v>7300</v>
      </c>
      <c r="F52" s="103">
        <v>6050</v>
      </c>
      <c r="G52" s="103">
        <v>1250</v>
      </c>
      <c r="H52" s="103">
        <f t="shared" si="17"/>
        <v>849</v>
      </c>
      <c r="I52" s="103">
        <v>849</v>
      </c>
      <c r="J52" s="103">
        <v>0</v>
      </c>
      <c r="K52" s="103">
        <f t="shared" si="18"/>
        <v>59</v>
      </c>
      <c r="L52" s="103">
        <v>0</v>
      </c>
      <c r="M52" s="103">
        <v>59</v>
      </c>
      <c r="N52" s="103">
        <f t="shared" si="19"/>
        <v>8208</v>
      </c>
      <c r="O52" s="103">
        <f t="shared" si="20"/>
        <v>6899</v>
      </c>
      <c r="P52" s="103">
        <v>6899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 t="shared" si="21"/>
        <v>1309</v>
      </c>
      <c r="W52" s="103">
        <v>1309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 t="shared" si="22"/>
        <v>0</v>
      </c>
      <c r="AD52" s="103">
        <v>0</v>
      </c>
      <c r="AE52" s="103">
        <v>0</v>
      </c>
      <c r="AF52" s="103">
        <f t="shared" si="23"/>
        <v>37</v>
      </c>
      <c r="AG52" s="103">
        <v>37</v>
      </c>
      <c r="AH52" s="103">
        <v>0</v>
      </c>
      <c r="AI52" s="103">
        <v>0</v>
      </c>
      <c r="AJ52" s="103">
        <f t="shared" si="24"/>
        <v>23</v>
      </c>
      <c r="AK52" s="103">
        <v>0</v>
      </c>
      <c r="AL52" s="103">
        <v>0</v>
      </c>
      <c r="AM52" s="103">
        <v>21</v>
      </c>
      <c r="AN52" s="103">
        <v>0</v>
      </c>
      <c r="AO52" s="103">
        <v>0</v>
      </c>
      <c r="AP52" s="103">
        <v>0</v>
      </c>
      <c r="AQ52" s="103">
        <v>0</v>
      </c>
      <c r="AR52" s="103">
        <v>2</v>
      </c>
      <c r="AS52" s="103">
        <v>0</v>
      </c>
      <c r="AT52" s="103">
        <f t="shared" si="25"/>
        <v>14</v>
      </c>
      <c r="AU52" s="103">
        <v>14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26"/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53</v>
      </c>
      <c r="B53" s="106" t="s">
        <v>344</v>
      </c>
      <c r="C53" s="101" t="s">
        <v>345</v>
      </c>
      <c r="D53" s="103">
        <f t="shared" si="15"/>
        <v>2700</v>
      </c>
      <c r="E53" s="103">
        <f t="shared" si="16"/>
        <v>0</v>
      </c>
      <c r="F53" s="103">
        <v>0</v>
      </c>
      <c r="G53" s="103">
        <v>0</v>
      </c>
      <c r="H53" s="103">
        <f t="shared" si="17"/>
        <v>2700</v>
      </c>
      <c r="I53" s="103">
        <v>2200</v>
      </c>
      <c r="J53" s="103">
        <v>500</v>
      </c>
      <c r="K53" s="103">
        <f t="shared" si="18"/>
        <v>0</v>
      </c>
      <c r="L53" s="103">
        <v>0</v>
      </c>
      <c r="M53" s="103">
        <v>0</v>
      </c>
      <c r="N53" s="103">
        <f t="shared" si="19"/>
        <v>2715</v>
      </c>
      <c r="O53" s="103">
        <f t="shared" si="20"/>
        <v>2200</v>
      </c>
      <c r="P53" s="103">
        <v>2200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 t="shared" si="21"/>
        <v>500</v>
      </c>
      <c r="W53" s="103">
        <v>500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 t="shared" si="22"/>
        <v>15</v>
      </c>
      <c r="AD53" s="103">
        <v>15</v>
      </c>
      <c r="AE53" s="103">
        <v>0</v>
      </c>
      <c r="AF53" s="103">
        <f t="shared" si="23"/>
        <v>13</v>
      </c>
      <c r="AG53" s="103">
        <v>13</v>
      </c>
      <c r="AH53" s="103">
        <v>0</v>
      </c>
      <c r="AI53" s="103">
        <v>0</v>
      </c>
      <c r="AJ53" s="103">
        <f t="shared" si="24"/>
        <v>13</v>
      </c>
      <c r="AK53" s="103">
        <v>13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 t="shared" si="25"/>
        <v>13</v>
      </c>
      <c r="AU53" s="103">
        <v>13</v>
      </c>
      <c r="AV53" s="103">
        <v>0</v>
      </c>
      <c r="AW53" s="103">
        <v>0</v>
      </c>
      <c r="AX53" s="103">
        <v>0</v>
      </c>
      <c r="AY53" s="103">
        <v>0</v>
      </c>
      <c r="AZ53" s="103">
        <f t="shared" si="26"/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53</v>
      </c>
      <c r="B54" s="106" t="s">
        <v>346</v>
      </c>
      <c r="C54" s="101" t="s">
        <v>347</v>
      </c>
      <c r="D54" s="103">
        <f t="shared" si="15"/>
        <v>8351</v>
      </c>
      <c r="E54" s="103">
        <f t="shared" si="16"/>
        <v>0</v>
      </c>
      <c r="F54" s="103">
        <v>0</v>
      </c>
      <c r="G54" s="103">
        <v>0</v>
      </c>
      <c r="H54" s="103">
        <f t="shared" si="17"/>
        <v>6594</v>
      </c>
      <c r="I54" s="103">
        <v>6594</v>
      </c>
      <c r="J54" s="103">
        <v>0</v>
      </c>
      <c r="K54" s="103">
        <f t="shared" si="18"/>
        <v>1757</v>
      </c>
      <c r="L54" s="103">
        <v>0</v>
      </c>
      <c r="M54" s="103">
        <v>1757</v>
      </c>
      <c r="N54" s="103">
        <f t="shared" si="19"/>
        <v>8351</v>
      </c>
      <c r="O54" s="103">
        <f t="shared" si="20"/>
        <v>6594</v>
      </c>
      <c r="P54" s="103">
        <v>6594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 t="shared" si="21"/>
        <v>1757</v>
      </c>
      <c r="W54" s="103">
        <v>1757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 t="shared" si="22"/>
        <v>0</v>
      </c>
      <c r="AD54" s="103">
        <v>0</v>
      </c>
      <c r="AE54" s="103">
        <v>0</v>
      </c>
      <c r="AF54" s="103">
        <f t="shared" si="23"/>
        <v>195</v>
      </c>
      <c r="AG54" s="103">
        <v>195</v>
      </c>
      <c r="AH54" s="103">
        <v>0</v>
      </c>
      <c r="AI54" s="103">
        <v>0</v>
      </c>
      <c r="AJ54" s="103">
        <f t="shared" si="24"/>
        <v>195</v>
      </c>
      <c r="AK54" s="103">
        <v>0</v>
      </c>
      <c r="AL54" s="103">
        <v>0</v>
      </c>
      <c r="AM54" s="103">
        <v>178</v>
      </c>
      <c r="AN54" s="103">
        <v>0</v>
      </c>
      <c r="AO54" s="103">
        <v>0</v>
      </c>
      <c r="AP54" s="103">
        <v>0</v>
      </c>
      <c r="AQ54" s="103">
        <v>0</v>
      </c>
      <c r="AR54" s="103">
        <v>17</v>
      </c>
      <c r="AS54" s="103">
        <v>0</v>
      </c>
      <c r="AT54" s="103">
        <f t="shared" si="25"/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 t="shared" si="26"/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53</v>
      </c>
      <c r="B55" s="106" t="s">
        <v>348</v>
      </c>
      <c r="C55" s="101" t="s">
        <v>349</v>
      </c>
      <c r="D55" s="103">
        <f t="shared" si="15"/>
        <v>3281</v>
      </c>
      <c r="E55" s="103">
        <f t="shared" si="16"/>
        <v>0</v>
      </c>
      <c r="F55" s="103">
        <v>0</v>
      </c>
      <c r="G55" s="103">
        <v>0</v>
      </c>
      <c r="H55" s="103">
        <f t="shared" si="17"/>
        <v>2988</v>
      </c>
      <c r="I55" s="103">
        <v>2988</v>
      </c>
      <c r="J55" s="103">
        <v>0</v>
      </c>
      <c r="K55" s="103">
        <f t="shared" si="18"/>
        <v>293</v>
      </c>
      <c r="L55" s="103">
        <v>0</v>
      </c>
      <c r="M55" s="103">
        <v>293</v>
      </c>
      <c r="N55" s="103">
        <f t="shared" si="19"/>
        <v>3281</v>
      </c>
      <c r="O55" s="103">
        <f t="shared" si="20"/>
        <v>2988</v>
      </c>
      <c r="P55" s="103">
        <v>2988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 t="shared" si="21"/>
        <v>293</v>
      </c>
      <c r="W55" s="103">
        <v>293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 t="shared" si="22"/>
        <v>0</v>
      </c>
      <c r="AD55" s="103">
        <v>0</v>
      </c>
      <c r="AE55" s="103">
        <v>0</v>
      </c>
      <c r="AF55" s="103">
        <f t="shared" si="23"/>
        <v>77</v>
      </c>
      <c r="AG55" s="103">
        <v>77</v>
      </c>
      <c r="AH55" s="103">
        <v>0</v>
      </c>
      <c r="AI55" s="103">
        <v>0</v>
      </c>
      <c r="AJ55" s="103">
        <f t="shared" si="24"/>
        <v>77</v>
      </c>
      <c r="AK55" s="103">
        <v>0</v>
      </c>
      <c r="AL55" s="103">
        <v>0</v>
      </c>
      <c r="AM55" s="103">
        <v>70</v>
      </c>
      <c r="AN55" s="103">
        <v>0</v>
      </c>
      <c r="AO55" s="103">
        <v>0</v>
      </c>
      <c r="AP55" s="103">
        <v>0</v>
      </c>
      <c r="AQ55" s="103">
        <v>0</v>
      </c>
      <c r="AR55" s="103">
        <v>7</v>
      </c>
      <c r="AS55" s="103">
        <v>0</v>
      </c>
      <c r="AT55" s="103">
        <f t="shared" si="25"/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 t="shared" si="26"/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53</v>
      </c>
      <c r="B56" s="106" t="s">
        <v>350</v>
      </c>
      <c r="C56" s="101" t="s">
        <v>351</v>
      </c>
      <c r="D56" s="103">
        <f t="shared" si="15"/>
        <v>2057</v>
      </c>
      <c r="E56" s="103">
        <f t="shared" si="16"/>
        <v>0</v>
      </c>
      <c r="F56" s="103">
        <v>0</v>
      </c>
      <c r="G56" s="103">
        <v>0</v>
      </c>
      <c r="H56" s="103">
        <f t="shared" si="17"/>
        <v>2057</v>
      </c>
      <c r="I56" s="103">
        <v>1245</v>
      </c>
      <c r="J56" s="103">
        <v>812</v>
      </c>
      <c r="K56" s="103">
        <f t="shared" si="18"/>
        <v>0</v>
      </c>
      <c r="L56" s="103">
        <v>0</v>
      </c>
      <c r="M56" s="103">
        <v>0</v>
      </c>
      <c r="N56" s="103">
        <f t="shared" si="19"/>
        <v>2057</v>
      </c>
      <c r="O56" s="103">
        <f t="shared" si="20"/>
        <v>1245</v>
      </c>
      <c r="P56" s="103">
        <v>1245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 t="shared" si="21"/>
        <v>812</v>
      </c>
      <c r="W56" s="103">
        <v>812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 t="shared" si="22"/>
        <v>0</v>
      </c>
      <c r="AD56" s="103">
        <v>0</v>
      </c>
      <c r="AE56" s="103">
        <v>0</v>
      </c>
      <c r="AF56" s="103">
        <f t="shared" si="23"/>
        <v>52</v>
      </c>
      <c r="AG56" s="103">
        <v>52</v>
      </c>
      <c r="AH56" s="103">
        <v>0</v>
      </c>
      <c r="AI56" s="103">
        <v>0</v>
      </c>
      <c r="AJ56" s="103">
        <f t="shared" si="24"/>
        <v>52</v>
      </c>
      <c r="AK56" s="103">
        <v>0</v>
      </c>
      <c r="AL56" s="103">
        <v>0</v>
      </c>
      <c r="AM56" s="103">
        <v>48</v>
      </c>
      <c r="AN56" s="103">
        <v>0</v>
      </c>
      <c r="AO56" s="103">
        <v>0</v>
      </c>
      <c r="AP56" s="103">
        <v>0</v>
      </c>
      <c r="AQ56" s="103">
        <v>0</v>
      </c>
      <c r="AR56" s="103">
        <v>4</v>
      </c>
      <c r="AS56" s="103">
        <v>0</v>
      </c>
      <c r="AT56" s="103">
        <f t="shared" si="25"/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 t="shared" si="26"/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53</v>
      </c>
      <c r="B57" s="106" t="s">
        <v>352</v>
      </c>
      <c r="C57" s="101" t="s">
        <v>353</v>
      </c>
      <c r="D57" s="103">
        <f t="shared" si="15"/>
        <v>1726</v>
      </c>
      <c r="E57" s="103">
        <f t="shared" si="16"/>
        <v>0</v>
      </c>
      <c r="F57" s="103">
        <v>0</v>
      </c>
      <c r="G57" s="103">
        <v>0</v>
      </c>
      <c r="H57" s="103">
        <f t="shared" si="17"/>
        <v>1435</v>
      </c>
      <c r="I57" s="103">
        <v>1435</v>
      </c>
      <c r="J57" s="103">
        <v>0</v>
      </c>
      <c r="K57" s="103">
        <f t="shared" si="18"/>
        <v>291</v>
      </c>
      <c r="L57" s="103">
        <v>0</v>
      </c>
      <c r="M57" s="103">
        <v>291</v>
      </c>
      <c r="N57" s="103">
        <f t="shared" si="19"/>
        <v>1726</v>
      </c>
      <c r="O57" s="103">
        <f t="shared" si="20"/>
        <v>1435</v>
      </c>
      <c r="P57" s="103">
        <v>1435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 t="shared" si="21"/>
        <v>291</v>
      </c>
      <c r="W57" s="103">
        <v>291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 t="shared" si="22"/>
        <v>0</v>
      </c>
      <c r="AD57" s="103">
        <v>0</v>
      </c>
      <c r="AE57" s="103">
        <v>0</v>
      </c>
      <c r="AF57" s="103">
        <f t="shared" si="23"/>
        <v>40</v>
      </c>
      <c r="AG57" s="103">
        <v>40</v>
      </c>
      <c r="AH57" s="103">
        <v>0</v>
      </c>
      <c r="AI57" s="103">
        <v>0</v>
      </c>
      <c r="AJ57" s="103">
        <f t="shared" si="24"/>
        <v>40</v>
      </c>
      <c r="AK57" s="103">
        <v>0</v>
      </c>
      <c r="AL57" s="103">
        <v>0</v>
      </c>
      <c r="AM57" s="103">
        <v>40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 t="shared" si="25"/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 t="shared" si="26"/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53</v>
      </c>
      <c r="B58" s="106" t="s">
        <v>354</v>
      </c>
      <c r="C58" s="101" t="s">
        <v>355</v>
      </c>
      <c r="D58" s="103">
        <f t="shared" si="15"/>
        <v>1011</v>
      </c>
      <c r="E58" s="103">
        <f t="shared" si="16"/>
        <v>1011</v>
      </c>
      <c r="F58" s="103">
        <v>705</v>
      </c>
      <c r="G58" s="103">
        <v>306</v>
      </c>
      <c r="H58" s="103">
        <f t="shared" si="17"/>
        <v>0</v>
      </c>
      <c r="I58" s="103">
        <v>0</v>
      </c>
      <c r="J58" s="103">
        <v>0</v>
      </c>
      <c r="K58" s="103">
        <f t="shared" si="18"/>
        <v>0</v>
      </c>
      <c r="L58" s="103">
        <v>0</v>
      </c>
      <c r="M58" s="103">
        <v>0</v>
      </c>
      <c r="N58" s="103">
        <f t="shared" si="19"/>
        <v>1011</v>
      </c>
      <c r="O58" s="103">
        <f t="shared" si="20"/>
        <v>705</v>
      </c>
      <c r="P58" s="103">
        <v>705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 t="shared" si="21"/>
        <v>306</v>
      </c>
      <c r="W58" s="103">
        <v>306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 t="shared" si="22"/>
        <v>0</v>
      </c>
      <c r="AD58" s="103">
        <v>0</v>
      </c>
      <c r="AE58" s="103">
        <v>0</v>
      </c>
      <c r="AF58" s="103">
        <f t="shared" si="23"/>
        <v>3</v>
      </c>
      <c r="AG58" s="103">
        <v>3</v>
      </c>
      <c r="AH58" s="103">
        <v>0</v>
      </c>
      <c r="AI58" s="103">
        <v>0</v>
      </c>
      <c r="AJ58" s="103">
        <f t="shared" si="24"/>
        <v>3</v>
      </c>
      <c r="AK58" s="103">
        <v>0</v>
      </c>
      <c r="AL58" s="103">
        <v>0</v>
      </c>
      <c r="AM58" s="103">
        <v>3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 t="shared" si="25"/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 t="shared" si="26"/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53</v>
      </c>
      <c r="B59" s="106" t="s">
        <v>356</v>
      </c>
      <c r="C59" s="101" t="s">
        <v>357</v>
      </c>
      <c r="D59" s="103">
        <f t="shared" si="15"/>
        <v>1857</v>
      </c>
      <c r="E59" s="103">
        <f t="shared" si="16"/>
        <v>0</v>
      </c>
      <c r="F59" s="103">
        <v>0</v>
      </c>
      <c r="G59" s="103">
        <v>0</v>
      </c>
      <c r="H59" s="103">
        <f t="shared" si="17"/>
        <v>1211</v>
      </c>
      <c r="I59" s="103">
        <v>1211</v>
      </c>
      <c r="J59" s="103">
        <v>0</v>
      </c>
      <c r="K59" s="103">
        <f t="shared" si="18"/>
        <v>646</v>
      </c>
      <c r="L59" s="103">
        <v>0</v>
      </c>
      <c r="M59" s="103">
        <v>646</v>
      </c>
      <c r="N59" s="103">
        <f t="shared" si="19"/>
        <v>1857</v>
      </c>
      <c r="O59" s="103">
        <f t="shared" si="20"/>
        <v>1211</v>
      </c>
      <c r="P59" s="103">
        <v>0</v>
      </c>
      <c r="Q59" s="103">
        <v>0</v>
      </c>
      <c r="R59" s="103">
        <v>0</v>
      </c>
      <c r="S59" s="103">
        <v>1211</v>
      </c>
      <c r="T59" s="103">
        <v>0</v>
      </c>
      <c r="U59" s="103">
        <v>0</v>
      </c>
      <c r="V59" s="103">
        <f t="shared" si="21"/>
        <v>646</v>
      </c>
      <c r="W59" s="103">
        <v>0</v>
      </c>
      <c r="X59" s="103">
        <v>0</v>
      </c>
      <c r="Y59" s="103">
        <v>0</v>
      </c>
      <c r="Z59" s="103">
        <v>646</v>
      </c>
      <c r="AA59" s="103">
        <v>0</v>
      </c>
      <c r="AB59" s="103">
        <v>0</v>
      </c>
      <c r="AC59" s="103">
        <f t="shared" si="22"/>
        <v>0</v>
      </c>
      <c r="AD59" s="103">
        <v>0</v>
      </c>
      <c r="AE59" s="103">
        <v>0</v>
      </c>
      <c r="AF59" s="103">
        <f t="shared" si="23"/>
        <v>0</v>
      </c>
      <c r="AG59" s="103">
        <v>0</v>
      </c>
      <c r="AH59" s="103">
        <v>0</v>
      </c>
      <c r="AI59" s="103">
        <v>0</v>
      </c>
      <c r="AJ59" s="103">
        <f t="shared" si="24"/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 t="shared" si="25"/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 t="shared" si="26"/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53</v>
      </c>
      <c r="B60" s="106" t="s">
        <v>358</v>
      </c>
      <c r="C60" s="101" t="s">
        <v>359</v>
      </c>
      <c r="D60" s="103">
        <f t="shared" si="15"/>
        <v>3961</v>
      </c>
      <c r="E60" s="103">
        <f t="shared" si="16"/>
        <v>0</v>
      </c>
      <c r="F60" s="103">
        <v>0</v>
      </c>
      <c r="G60" s="103">
        <v>0</v>
      </c>
      <c r="H60" s="103">
        <f t="shared" si="17"/>
        <v>3264</v>
      </c>
      <c r="I60" s="103">
        <v>3264</v>
      </c>
      <c r="J60" s="103">
        <v>0</v>
      </c>
      <c r="K60" s="103">
        <f t="shared" si="18"/>
        <v>697</v>
      </c>
      <c r="L60" s="103">
        <v>0</v>
      </c>
      <c r="M60" s="103">
        <v>697</v>
      </c>
      <c r="N60" s="103">
        <f t="shared" si="19"/>
        <v>3964</v>
      </c>
      <c r="O60" s="103">
        <f t="shared" si="20"/>
        <v>3264</v>
      </c>
      <c r="P60" s="103">
        <v>0</v>
      </c>
      <c r="Q60" s="103">
        <v>0</v>
      </c>
      <c r="R60" s="103">
        <v>0</v>
      </c>
      <c r="S60" s="103">
        <v>3264</v>
      </c>
      <c r="T60" s="103">
        <v>0</v>
      </c>
      <c r="U60" s="103">
        <v>0</v>
      </c>
      <c r="V60" s="103">
        <f t="shared" si="21"/>
        <v>697</v>
      </c>
      <c r="W60" s="103">
        <v>0</v>
      </c>
      <c r="X60" s="103">
        <v>0</v>
      </c>
      <c r="Y60" s="103">
        <v>0</v>
      </c>
      <c r="Z60" s="103">
        <v>697</v>
      </c>
      <c r="AA60" s="103">
        <v>0</v>
      </c>
      <c r="AB60" s="103">
        <v>0</v>
      </c>
      <c r="AC60" s="103">
        <f t="shared" si="22"/>
        <v>3</v>
      </c>
      <c r="AD60" s="103">
        <v>3</v>
      </c>
      <c r="AE60" s="103">
        <v>0</v>
      </c>
      <c r="AF60" s="103">
        <f t="shared" si="23"/>
        <v>0</v>
      </c>
      <c r="AG60" s="103">
        <v>0</v>
      </c>
      <c r="AH60" s="103">
        <v>0</v>
      </c>
      <c r="AI60" s="103">
        <v>0</v>
      </c>
      <c r="AJ60" s="103">
        <f t="shared" si="24"/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 t="shared" si="25"/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 t="shared" si="26"/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53</v>
      </c>
      <c r="B61" s="106" t="s">
        <v>360</v>
      </c>
      <c r="C61" s="101" t="s">
        <v>361</v>
      </c>
      <c r="D61" s="103">
        <f t="shared" si="15"/>
        <v>1403</v>
      </c>
      <c r="E61" s="103">
        <f t="shared" si="16"/>
        <v>0</v>
      </c>
      <c r="F61" s="103">
        <v>0</v>
      </c>
      <c r="G61" s="103">
        <v>0</v>
      </c>
      <c r="H61" s="103">
        <f t="shared" si="17"/>
        <v>1086</v>
      </c>
      <c r="I61" s="103">
        <v>1086</v>
      </c>
      <c r="J61" s="103">
        <v>0</v>
      </c>
      <c r="K61" s="103">
        <f t="shared" si="18"/>
        <v>317</v>
      </c>
      <c r="L61" s="103">
        <v>0</v>
      </c>
      <c r="M61" s="103">
        <v>317</v>
      </c>
      <c r="N61" s="103">
        <f t="shared" si="19"/>
        <v>1403</v>
      </c>
      <c r="O61" s="103">
        <f t="shared" si="20"/>
        <v>1086</v>
      </c>
      <c r="P61" s="103">
        <v>1086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 t="shared" si="21"/>
        <v>317</v>
      </c>
      <c r="W61" s="103">
        <v>317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 t="shared" si="22"/>
        <v>0</v>
      </c>
      <c r="AD61" s="103">
        <v>0</v>
      </c>
      <c r="AE61" s="103">
        <v>0</v>
      </c>
      <c r="AF61" s="103">
        <f t="shared" si="23"/>
        <v>14</v>
      </c>
      <c r="AG61" s="103">
        <v>14</v>
      </c>
      <c r="AH61" s="103">
        <v>0</v>
      </c>
      <c r="AI61" s="103">
        <v>0</v>
      </c>
      <c r="AJ61" s="103">
        <f t="shared" si="24"/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 t="shared" si="25"/>
        <v>14</v>
      </c>
      <c r="AU61" s="103">
        <v>14</v>
      </c>
      <c r="AV61" s="103">
        <v>0</v>
      </c>
      <c r="AW61" s="103">
        <v>0</v>
      </c>
      <c r="AX61" s="103">
        <v>0</v>
      </c>
      <c r="AY61" s="103">
        <v>0</v>
      </c>
      <c r="AZ61" s="103">
        <f t="shared" si="26"/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53</v>
      </c>
      <c r="B62" s="106" t="s">
        <v>362</v>
      </c>
      <c r="C62" s="101" t="s">
        <v>363</v>
      </c>
      <c r="D62" s="103">
        <f t="shared" si="15"/>
        <v>1342</v>
      </c>
      <c r="E62" s="103">
        <f t="shared" si="16"/>
        <v>0</v>
      </c>
      <c r="F62" s="103">
        <v>0</v>
      </c>
      <c r="G62" s="103">
        <v>0</v>
      </c>
      <c r="H62" s="103">
        <f t="shared" si="17"/>
        <v>683</v>
      </c>
      <c r="I62" s="103">
        <v>683</v>
      </c>
      <c r="J62" s="103">
        <v>0</v>
      </c>
      <c r="K62" s="103">
        <f t="shared" si="18"/>
        <v>659</v>
      </c>
      <c r="L62" s="103">
        <v>0</v>
      </c>
      <c r="M62" s="103">
        <v>659</v>
      </c>
      <c r="N62" s="103">
        <f t="shared" si="19"/>
        <v>1342</v>
      </c>
      <c r="O62" s="103">
        <f t="shared" si="20"/>
        <v>683</v>
      </c>
      <c r="P62" s="103">
        <v>683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 t="shared" si="21"/>
        <v>659</v>
      </c>
      <c r="W62" s="103">
        <v>659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 t="shared" si="22"/>
        <v>0</v>
      </c>
      <c r="AD62" s="103">
        <v>0</v>
      </c>
      <c r="AE62" s="103">
        <v>0</v>
      </c>
      <c r="AF62" s="103">
        <f t="shared" si="23"/>
        <v>12</v>
      </c>
      <c r="AG62" s="103">
        <v>12</v>
      </c>
      <c r="AH62" s="103">
        <v>0</v>
      </c>
      <c r="AI62" s="103">
        <v>0</v>
      </c>
      <c r="AJ62" s="103">
        <f t="shared" si="24"/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 t="shared" si="25"/>
        <v>12</v>
      </c>
      <c r="AU62" s="103">
        <v>12</v>
      </c>
      <c r="AV62" s="103">
        <v>0</v>
      </c>
      <c r="AW62" s="103">
        <v>0</v>
      </c>
      <c r="AX62" s="103">
        <v>0</v>
      </c>
      <c r="AY62" s="103">
        <v>0</v>
      </c>
      <c r="AZ62" s="103">
        <f t="shared" si="26"/>
        <v>0</v>
      </c>
      <c r="BA62" s="103">
        <v>0</v>
      </c>
      <c r="BB62" s="103">
        <v>0</v>
      </c>
      <c r="BC62" s="103">
        <v>0</v>
      </c>
    </row>
    <row r="63" spans="1:55" s="107" customFormat="1" ht="13.5" customHeight="1">
      <c r="A63" s="105" t="s">
        <v>53</v>
      </c>
      <c r="B63" s="106" t="s">
        <v>364</v>
      </c>
      <c r="C63" s="101" t="s">
        <v>365</v>
      </c>
      <c r="D63" s="103">
        <f t="shared" si="15"/>
        <v>785</v>
      </c>
      <c r="E63" s="103">
        <f t="shared" si="16"/>
        <v>0</v>
      </c>
      <c r="F63" s="103">
        <v>0</v>
      </c>
      <c r="G63" s="103">
        <v>0</v>
      </c>
      <c r="H63" s="103">
        <f t="shared" si="17"/>
        <v>785</v>
      </c>
      <c r="I63" s="103">
        <v>319</v>
      </c>
      <c r="J63" s="103">
        <v>466</v>
      </c>
      <c r="K63" s="103">
        <f t="shared" si="18"/>
        <v>0</v>
      </c>
      <c r="L63" s="103">
        <v>0</v>
      </c>
      <c r="M63" s="103">
        <v>0</v>
      </c>
      <c r="N63" s="103">
        <f t="shared" si="19"/>
        <v>785</v>
      </c>
      <c r="O63" s="103">
        <f t="shared" si="20"/>
        <v>319</v>
      </c>
      <c r="P63" s="103">
        <v>319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 t="shared" si="21"/>
        <v>466</v>
      </c>
      <c r="W63" s="103">
        <v>466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 t="shared" si="22"/>
        <v>0</v>
      </c>
      <c r="AD63" s="103">
        <v>0</v>
      </c>
      <c r="AE63" s="103">
        <v>0</v>
      </c>
      <c r="AF63" s="103">
        <f t="shared" si="23"/>
        <v>7</v>
      </c>
      <c r="AG63" s="103">
        <v>7</v>
      </c>
      <c r="AH63" s="103">
        <v>0</v>
      </c>
      <c r="AI63" s="103">
        <v>0</v>
      </c>
      <c r="AJ63" s="103">
        <f t="shared" si="24"/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 t="shared" si="25"/>
        <v>7</v>
      </c>
      <c r="AU63" s="103">
        <v>7</v>
      </c>
      <c r="AV63" s="103">
        <v>0</v>
      </c>
      <c r="AW63" s="103">
        <v>0</v>
      </c>
      <c r="AX63" s="103">
        <v>0</v>
      </c>
      <c r="AY63" s="103">
        <v>0</v>
      </c>
      <c r="AZ63" s="103">
        <f t="shared" si="26"/>
        <v>0</v>
      </c>
      <c r="BA63" s="103">
        <v>0</v>
      </c>
      <c r="BB63" s="103">
        <v>0</v>
      </c>
      <c r="BC63" s="103">
        <v>0</v>
      </c>
    </row>
    <row r="64" spans="1:55" s="107" customFormat="1" ht="13.5" customHeight="1">
      <c r="A64" s="105" t="s">
        <v>53</v>
      </c>
      <c r="B64" s="106" t="s">
        <v>366</v>
      </c>
      <c r="C64" s="101" t="s">
        <v>367</v>
      </c>
      <c r="D64" s="103">
        <f t="shared" si="15"/>
        <v>1973</v>
      </c>
      <c r="E64" s="103">
        <f t="shared" si="16"/>
        <v>0</v>
      </c>
      <c r="F64" s="103">
        <v>0</v>
      </c>
      <c r="G64" s="103">
        <v>0</v>
      </c>
      <c r="H64" s="103">
        <f t="shared" si="17"/>
        <v>0</v>
      </c>
      <c r="I64" s="103">
        <v>0</v>
      </c>
      <c r="J64" s="103">
        <v>0</v>
      </c>
      <c r="K64" s="103">
        <f t="shared" si="18"/>
        <v>1973</v>
      </c>
      <c r="L64" s="103">
        <v>1043</v>
      </c>
      <c r="M64" s="103">
        <v>930</v>
      </c>
      <c r="N64" s="103">
        <f t="shared" si="19"/>
        <v>1973</v>
      </c>
      <c r="O64" s="103">
        <f t="shared" si="20"/>
        <v>1043</v>
      </c>
      <c r="P64" s="103">
        <v>1043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 t="shared" si="21"/>
        <v>930</v>
      </c>
      <c r="W64" s="103">
        <v>930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 t="shared" si="22"/>
        <v>0</v>
      </c>
      <c r="AD64" s="103">
        <v>0</v>
      </c>
      <c r="AE64" s="103">
        <v>0</v>
      </c>
      <c r="AF64" s="103">
        <f t="shared" si="23"/>
        <v>19</v>
      </c>
      <c r="AG64" s="103">
        <v>19</v>
      </c>
      <c r="AH64" s="103">
        <v>0</v>
      </c>
      <c r="AI64" s="103">
        <v>0</v>
      </c>
      <c r="AJ64" s="103">
        <f t="shared" si="24"/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 t="shared" si="25"/>
        <v>19</v>
      </c>
      <c r="AU64" s="103">
        <v>19</v>
      </c>
      <c r="AV64" s="103">
        <v>0</v>
      </c>
      <c r="AW64" s="103">
        <v>0</v>
      </c>
      <c r="AX64" s="103">
        <v>0</v>
      </c>
      <c r="AY64" s="103">
        <v>0</v>
      </c>
      <c r="AZ64" s="103">
        <f t="shared" si="26"/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53</v>
      </c>
      <c r="B65" s="106" t="s">
        <v>368</v>
      </c>
      <c r="C65" s="101" t="s">
        <v>369</v>
      </c>
      <c r="D65" s="103">
        <f t="shared" si="15"/>
        <v>4113</v>
      </c>
      <c r="E65" s="103">
        <f t="shared" si="16"/>
        <v>0</v>
      </c>
      <c r="F65" s="103">
        <v>0</v>
      </c>
      <c r="G65" s="103">
        <v>0</v>
      </c>
      <c r="H65" s="103">
        <f t="shared" si="17"/>
        <v>0</v>
      </c>
      <c r="I65" s="103">
        <v>0</v>
      </c>
      <c r="J65" s="103">
        <v>0</v>
      </c>
      <c r="K65" s="103">
        <f t="shared" si="18"/>
        <v>4113</v>
      </c>
      <c r="L65" s="103">
        <v>1481</v>
      </c>
      <c r="M65" s="103">
        <v>2632</v>
      </c>
      <c r="N65" s="103">
        <f t="shared" si="19"/>
        <v>4113</v>
      </c>
      <c r="O65" s="103">
        <f t="shared" si="20"/>
        <v>1481</v>
      </c>
      <c r="P65" s="103">
        <v>1481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 t="shared" si="21"/>
        <v>2632</v>
      </c>
      <c r="W65" s="103">
        <v>2632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 t="shared" si="22"/>
        <v>0</v>
      </c>
      <c r="AD65" s="103">
        <v>0</v>
      </c>
      <c r="AE65" s="103">
        <v>0</v>
      </c>
      <c r="AF65" s="103">
        <f t="shared" si="23"/>
        <v>0</v>
      </c>
      <c r="AG65" s="103">
        <v>0</v>
      </c>
      <c r="AH65" s="103">
        <v>0</v>
      </c>
      <c r="AI65" s="103">
        <v>0</v>
      </c>
      <c r="AJ65" s="103">
        <f t="shared" si="24"/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 t="shared" si="25"/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 t="shared" si="26"/>
        <v>0</v>
      </c>
      <c r="BA65" s="103">
        <v>0</v>
      </c>
      <c r="BB65" s="103">
        <v>0</v>
      </c>
      <c r="BC65" s="103">
        <v>0</v>
      </c>
    </row>
    <row r="66" spans="1:55" s="107" customFormat="1" ht="13.5" customHeight="1">
      <c r="A66" s="105" t="s">
        <v>53</v>
      </c>
      <c r="B66" s="106" t="s">
        <v>370</v>
      </c>
      <c r="C66" s="101" t="s">
        <v>371</v>
      </c>
      <c r="D66" s="103">
        <f t="shared" si="15"/>
        <v>838</v>
      </c>
      <c r="E66" s="103">
        <f t="shared" si="16"/>
        <v>0</v>
      </c>
      <c r="F66" s="103">
        <v>0</v>
      </c>
      <c r="G66" s="103">
        <v>0</v>
      </c>
      <c r="H66" s="103">
        <f t="shared" si="17"/>
        <v>0</v>
      </c>
      <c r="I66" s="103">
        <v>0</v>
      </c>
      <c r="J66" s="103">
        <v>0</v>
      </c>
      <c r="K66" s="103">
        <f t="shared" si="18"/>
        <v>838</v>
      </c>
      <c r="L66" s="103">
        <v>328</v>
      </c>
      <c r="M66" s="103">
        <v>510</v>
      </c>
      <c r="N66" s="103">
        <f t="shared" si="19"/>
        <v>838</v>
      </c>
      <c r="O66" s="103">
        <f t="shared" si="20"/>
        <v>328</v>
      </c>
      <c r="P66" s="103">
        <v>328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 t="shared" si="21"/>
        <v>510</v>
      </c>
      <c r="W66" s="103">
        <v>510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 t="shared" si="22"/>
        <v>0</v>
      </c>
      <c r="AD66" s="103">
        <v>0</v>
      </c>
      <c r="AE66" s="103">
        <v>0</v>
      </c>
      <c r="AF66" s="103">
        <f t="shared" si="23"/>
        <v>19</v>
      </c>
      <c r="AG66" s="103">
        <v>19</v>
      </c>
      <c r="AH66" s="103">
        <v>0</v>
      </c>
      <c r="AI66" s="103">
        <v>0</v>
      </c>
      <c r="AJ66" s="103">
        <f t="shared" si="24"/>
        <v>19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19</v>
      </c>
      <c r="AR66" s="103">
        <v>0</v>
      </c>
      <c r="AS66" s="103">
        <v>0</v>
      </c>
      <c r="AT66" s="103">
        <f t="shared" si="25"/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 t="shared" si="26"/>
        <v>0</v>
      </c>
      <c r="BA66" s="103">
        <v>0</v>
      </c>
      <c r="BB66" s="103">
        <v>0</v>
      </c>
      <c r="BC66" s="103">
        <v>0</v>
      </c>
    </row>
    <row r="67" spans="1:55" s="107" customFormat="1" ht="13.5" customHeight="1">
      <c r="A67" s="105" t="s">
        <v>53</v>
      </c>
      <c r="B67" s="106" t="s">
        <v>372</v>
      </c>
      <c r="C67" s="101" t="s">
        <v>373</v>
      </c>
      <c r="D67" s="103">
        <f t="shared" si="15"/>
        <v>502</v>
      </c>
      <c r="E67" s="103">
        <f t="shared" si="16"/>
        <v>502</v>
      </c>
      <c r="F67" s="103">
        <v>111</v>
      </c>
      <c r="G67" s="103">
        <v>391</v>
      </c>
      <c r="H67" s="103">
        <f t="shared" si="17"/>
        <v>0</v>
      </c>
      <c r="I67" s="103">
        <v>0</v>
      </c>
      <c r="J67" s="103">
        <v>0</v>
      </c>
      <c r="K67" s="103">
        <f t="shared" si="18"/>
        <v>0</v>
      </c>
      <c r="L67" s="103">
        <v>0</v>
      </c>
      <c r="M67" s="103">
        <v>0</v>
      </c>
      <c r="N67" s="103">
        <f t="shared" si="19"/>
        <v>502</v>
      </c>
      <c r="O67" s="103">
        <f t="shared" si="20"/>
        <v>111</v>
      </c>
      <c r="P67" s="103">
        <v>111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 t="shared" si="21"/>
        <v>391</v>
      </c>
      <c r="W67" s="103">
        <v>391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 t="shared" si="22"/>
        <v>0</v>
      </c>
      <c r="AD67" s="103">
        <v>0</v>
      </c>
      <c r="AE67" s="103">
        <v>0</v>
      </c>
      <c r="AF67" s="103">
        <f t="shared" si="23"/>
        <v>11</v>
      </c>
      <c r="AG67" s="103">
        <v>11</v>
      </c>
      <c r="AH67" s="103">
        <v>0</v>
      </c>
      <c r="AI67" s="103">
        <v>0</v>
      </c>
      <c r="AJ67" s="103">
        <f t="shared" si="24"/>
        <v>11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11</v>
      </c>
      <c r="AR67" s="103">
        <v>0</v>
      </c>
      <c r="AS67" s="103">
        <v>0</v>
      </c>
      <c r="AT67" s="103">
        <f t="shared" si="25"/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 t="shared" si="26"/>
        <v>0</v>
      </c>
      <c r="BA67" s="103">
        <v>0</v>
      </c>
      <c r="BB67" s="103">
        <v>0</v>
      </c>
      <c r="BC67" s="103">
        <v>0</v>
      </c>
    </row>
    <row r="68" spans="1:55" s="107" customFormat="1" ht="13.5" customHeight="1">
      <c r="A68" s="105" t="s">
        <v>53</v>
      </c>
      <c r="B68" s="106" t="s">
        <v>374</v>
      </c>
      <c r="C68" s="101" t="s">
        <v>375</v>
      </c>
      <c r="D68" s="103">
        <f t="shared" si="15"/>
        <v>691</v>
      </c>
      <c r="E68" s="103">
        <f t="shared" si="16"/>
        <v>0</v>
      </c>
      <c r="F68" s="103">
        <v>0</v>
      </c>
      <c r="G68" s="103">
        <v>0</v>
      </c>
      <c r="H68" s="103">
        <f t="shared" si="17"/>
        <v>691</v>
      </c>
      <c r="I68" s="103">
        <v>422</v>
      </c>
      <c r="J68" s="103">
        <v>269</v>
      </c>
      <c r="K68" s="103">
        <f t="shared" si="18"/>
        <v>0</v>
      </c>
      <c r="L68" s="103">
        <v>0</v>
      </c>
      <c r="M68" s="103">
        <v>0</v>
      </c>
      <c r="N68" s="103">
        <f t="shared" si="19"/>
        <v>691</v>
      </c>
      <c r="O68" s="103">
        <f t="shared" si="20"/>
        <v>422</v>
      </c>
      <c r="P68" s="103">
        <v>422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 t="shared" si="21"/>
        <v>269</v>
      </c>
      <c r="W68" s="103">
        <v>269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 t="shared" si="22"/>
        <v>0</v>
      </c>
      <c r="AD68" s="103">
        <v>0</v>
      </c>
      <c r="AE68" s="103">
        <v>0</v>
      </c>
      <c r="AF68" s="103">
        <f t="shared" si="23"/>
        <v>0</v>
      </c>
      <c r="AG68" s="103">
        <v>0</v>
      </c>
      <c r="AH68" s="103">
        <v>0</v>
      </c>
      <c r="AI68" s="103">
        <v>0</v>
      </c>
      <c r="AJ68" s="103">
        <f t="shared" si="24"/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 t="shared" si="25"/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 t="shared" si="26"/>
        <v>0</v>
      </c>
      <c r="BA68" s="103">
        <v>0</v>
      </c>
      <c r="BB68" s="103">
        <v>0</v>
      </c>
      <c r="BC68" s="103">
        <v>0</v>
      </c>
    </row>
    <row r="69" spans="1:55" s="107" customFormat="1" ht="13.5" customHeight="1">
      <c r="A69" s="105" t="s">
        <v>53</v>
      </c>
      <c r="B69" s="106" t="s">
        <v>376</v>
      </c>
      <c r="C69" s="101" t="s">
        <v>377</v>
      </c>
      <c r="D69" s="103">
        <f t="shared" si="15"/>
        <v>498</v>
      </c>
      <c r="E69" s="103">
        <f t="shared" si="16"/>
        <v>0</v>
      </c>
      <c r="F69" s="103">
        <v>0</v>
      </c>
      <c r="G69" s="103">
        <v>0</v>
      </c>
      <c r="H69" s="103">
        <f t="shared" si="17"/>
        <v>0</v>
      </c>
      <c r="I69" s="103">
        <v>0</v>
      </c>
      <c r="J69" s="103">
        <v>0</v>
      </c>
      <c r="K69" s="103">
        <f t="shared" si="18"/>
        <v>498</v>
      </c>
      <c r="L69" s="103">
        <v>284</v>
      </c>
      <c r="M69" s="103">
        <v>214</v>
      </c>
      <c r="N69" s="103">
        <f t="shared" si="19"/>
        <v>498</v>
      </c>
      <c r="O69" s="103">
        <f t="shared" si="20"/>
        <v>284</v>
      </c>
      <c r="P69" s="103">
        <v>284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 t="shared" si="21"/>
        <v>214</v>
      </c>
      <c r="W69" s="103">
        <v>214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 t="shared" si="22"/>
        <v>0</v>
      </c>
      <c r="AD69" s="103">
        <v>0</v>
      </c>
      <c r="AE69" s="103">
        <v>0</v>
      </c>
      <c r="AF69" s="103">
        <f t="shared" si="23"/>
        <v>0</v>
      </c>
      <c r="AG69" s="103">
        <v>0</v>
      </c>
      <c r="AH69" s="103">
        <v>0</v>
      </c>
      <c r="AI69" s="103">
        <v>0</v>
      </c>
      <c r="AJ69" s="103">
        <f t="shared" si="24"/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 t="shared" si="25"/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 t="shared" si="26"/>
        <v>0</v>
      </c>
      <c r="BA69" s="103">
        <v>0</v>
      </c>
      <c r="BB69" s="103">
        <v>0</v>
      </c>
      <c r="BC69" s="103">
        <v>0</v>
      </c>
    </row>
    <row r="70" spans="1:55" s="107" customFormat="1" ht="13.5" customHeight="1">
      <c r="A70" s="105" t="s">
        <v>53</v>
      </c>
      <c r="B70" s="106" t="s">
        <v>378</v>
      </c>
      <c r="C70" s="101" t="s">
        <v>379</v>
      </c>
      <c r="D70" s="103">
        <f t="shared" si="15"/>
        <v>5114</v>
      </c>
      <c r="E70" s="103">
        <f t="shared" si="16"/>
        <v>0</v>
      </c>
      <c r="F70" s="103">
        <v>0</v>
      </c>
      <c r="G70" s="103">
        <v>0</v>
      </c>
      <c r="H70" s="103">
        <f t="shared" si="17"/>
        <v>5114</v>
      </c>
      <c r="I70" s="103">
        <v>2741</v>
      </c>
      <c r="J70" s="103">
        <v>2373</v>
      </c>
      <c r="K70" s="103">
        <f t="shared" si="18"/>
        <v>0</v>
      </c>
      <c r="L70" s="103">
        <v>0</v>
      </c>
      <c r="M70" s="103">
        <v>0</v>
      </c>
      <c r="N70" s="103">
        <f t="shared" si="19"/>
        <v>5114</v>
      </c>
      <c r="O70" s="103">
        <f t="shared" si="20"/>
        <v>2741</v>
      </c>
      <c r="P70" s="103">
        <v>2741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 t="shared" si="21"/>
        <v>2373</v>
      </c>
      <c r="W70" s="103">
        <v>2373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 t="shared" si="22"/>
        <v>0</v>
      </c>
      <c r="AD70" s="103">
        <v>0</v>
      </c>
      <c r="AE70" s="103">
        <v>0</v>
      </c>
      <c r="AF70" s="103">
        <f t="shared" si="23"/>
        <v>0</v>
      </c>
      <c r="AG70" s="103">
        <v>0</v>
      </c>
      <c r="AH70" s="103">
        <v>0</v>
      </c>
      <c r="AI70" s="103">
        <v>0</v>
      </c>
      <c r="AJ70" s="103">
        <f t="shared" si="24"/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 t="shared" si="25"/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 t="shared" si="26"/>
        <v>0</v>
      </c>
      <c r="BA70" s="103">
        <v>0</v>
      </c>
      <c r="BB70" s="103">
        <v>0</v>
      </c>
      <c r="BC70" s="103">
        <v>0</v>
      </c>
    </row>
    <row r="71" spans="1:55" s="107" customFormat="1" ht="13.5" customHeight="1">
      <c r="A71" s="105" t="s">
        <v>53</v>
      </c>
      <c r="B71" s="106" t="s">
        <v>380</v>
      </c>
      <c r="C71" s="101" t="s">
        <v>381</v>
      </c>
      <c r="D71" s="103">
        <f aca="true" t="shared" si="27" ref="D71:D102">SUM(E71,+H71,+K71)</f>
        <v>3475</v>
      </c>
      <c r="E71" s="103">
        <f aca="true" t="shared" si="28" ref="E71:E102">SUM(F71:G71)</f>
        <v>0</v>
      </c>
      <c r="F71" s="103">
        <v>0</v>
      </c>
      <c r="G71" s="103">
        <v>0</v>
      </c>
      <c r="H71" s="103">
        <f aca="true" t="shared" si="29" ref="H71:H102">SUM(I71:J71)</f>
        <v>0</v>
      </c>
      <c r="I71" s="103">
        <v>0</v>
      </c>
      <c r="J71" s="103">
        <v>0</v>
      </c>
      <c r="K71" s="103">
        <f aca="true" t="shared" si="30" ref="K71:K102">SUM(L71:M71)</f>
        <v>3475</v>
      </c>
      <c r="L71" s="103">
        <v>2854</v>
      </c>
      <c r="M71" s="103">
        <v>621</v>
      </c>
      <c r="N71" s="103">
        <f aca="true" t="shared" si="31" ref="N71:N102">SUM(O71,+V71,+AC71)</f>
        <v>3475</v>
      </c>
      <c r="O71" s="103">
        <f aca="true" t="shared" si="32" ref="O71:O102">SUM(P71:U71)</f>
        <v>2854</v>
      </c>
      <c r="P71" s="103">
        <v>2854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 aca="true" t="shared" si="33" ref="V71:V102">SUM(W71:AB71)</f>
        <v>621</v>
      </c>
      <c r="W71" s="103">
        <v>621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 aca="true" t="shared" si="34" ref="AC71:AC102">SUM(AD71:AE71)</f>
        <v>0</v>
      </c>
      <c r="AD71" s="103">
        <v>0</v>
      </c>
      <c r="AE71" s="103">
        <v>0</v>
      </c>
      <c r="AF71" s="103">
        <f aca="true" t="shared" si="35" ref="AF71:AF102">SUM(AG71:AI71)</f>
        <v>37</v>
      </c>
      <c r="AG71" s="103">
        <v>37</v>
      </c>
      <c r="AH71" s="103">
        <v>0</v>
      </c>
      <c r="AI71" s="103">
        <v>0</v>
      </c>
      <c r="AJ71" s="103">
        <f aca="true" t="shared" si="36" ref="AJ71:AJ102">SUM(AK71:AS71)</f>
        <v>37</v>
      </c>
      <c r="AK71" s="103">
        <v>0</v>
      </c>
      <c r="AL71" s="103">
        <v>0</v>
      </c>
      <c r="AM71" s="103">
        <v>5</v>
      </c>
      <c r="AN71" s="103">
        <v>0</v>
      </c>
      <c r="AO71" s="103">
        <v>0</v>
      </c>
      <c r="AP71" s="103">
        <v>0</v>
      </c>
      <c r="AQ71" s="103">
        <v>32</v>
      </c>
      <c r="AR71" s="103">
        <v>0</v>
      </c>
      <c r="AS71" s="103">
        <v>0</v>
      </c>
      <c r="AT71" s="103">
        <f aca="true" t="shared" si="37" ref="AT71:AT102">SUM(AU71:AY71)</f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f aca="true" t="shared" si="38" ref="AZ71:AZ102">SUM(BA71:BC71)</f>
        <v>0</v>
      </c>
      <c r="BA71" s="103">
        <v>0</v>
      </c>
      <c r="BB71" s="103">
        <v>0</v>
      </c>
      <c r="BC71" s="103">
        <v>0</v>
      </c>
    </row>
    <row r="72" spans="1:55" s="107" customFormat="1" ht="13.5" customHeight="1">
      <c r="A72" s="105" t="s">
        <v>53</v>
      </c>
      <c r="B72" s="106" t="s">
        <v>382</v>
      </c>
      <c r="C72" s="101" t="s">
        <v>383</v>
      </c>
      <c r="D72" s="103">
        <f t="shared" si="27"/>
        <v>14013</v>
      </c>
      <c r="E72" s="103">
        <f t="shared" si="28"/>
        <v>0</v>
      </c>
      <c r="F72" s="103">
        <v>0</v>
      </c>
      <c r="G72" s="103">
        <v>0</v>
      </c>
      <c r="H72" s="103">
        <f t="shared" si="29"/>
        <v>0</v>
      </c>
      <c r="I72" s="103">
        <v>0</v>
      </c>
      <c r="J72" s="103">
        <v>0</v>
      </c>
      <c r="K72" s="103">
        <f t="shared" si="30"/>
        <v>14013</v>
      </c>
      <c r="L72" s="103">
        <v>12264</v>
      </c>
      <c r="M72" s="103">
        <v>1749</v>
      </c>
      <c r="N72" s="103">
        <f t="shared" si="31"/>
        <v>14013</v>
      </c>
      <c r="O72" s="103">
        <f t="shared" si="32"/>
        <v>12264</v>
      </c>
      <c r="P72" s="103">
        <v>12264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 t="shared" si="33"/>
        <v>1749</v>
      </c>
      <c r="W72" s="103">
        <v>1749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 t="shared" si="34"/>
        <v>0</v>
      </c>
      <c r="AD72" s="103">
        <v>0</v>
      </c>
      <c r="AE72" s="103">
        <v>0</v>
      </c>
      <c r="AF72" s="103">
        <f t="shared" si="35"/>
        <v>148</v>
      </c>
      <c r="AG72" s="103">
        <v>148</v>
      </c>
      <c r="AH72" s="103">
        <v>0</v>
      </c>
      <c r="AI72" s="103">
        <v>0</v>
      </c>
      <c r="AJ72" s="103">
        <f t="shared" si="36"/>
        <v>148</v>
      </c>
      <c r="AK72" s="103">
        <v>0</v>
      </c>
      <c r="AL72" s="103">
        <v>0</v>
      </c>
      <c r="AM72" s="103">
        <v>19</v>
      </c>
      <c r="AN72" s="103">
        <v>0</v>
      </c>
      <c r="AO72" s="103">
        <v>0</v>
      </c>
      <c r="AP72" s="103">
        <v>0</v>
      </c>
      <c r="AQ72" s="103">
        <v>129</v>
      </c>
      <c r="AR72" s="103">
        <v>0</v>
      </c>
      <c r="AS72" s="103">
        <v>0</v>
      </c>
      <c r="AT72" s="103">
        <f t="shared" si="37"/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f t="shared" si="38"/>
        <v>0</v>
      </c>
      <c r="BA72" s="103">
        <v>0</v>
      </c>
      <c r="BB72" s="103">
        <v>0</v>
      </c>
      <c r="BC72" s="103">
        <v>0</v>
      </c>
    </row>
    <row r="73" spans="1:55" s="107" customFormat="1" ht="13.5" customHeight="1">
      <c r="A73" s="105" t="s">
        <v>53</v>
      </c>
      <c r="B73" s="106" t="s">
        <v>384</v>
      </c>
      <c r="C73" s="101" t="s">
        <v>385</v>
      </c>
      <c r="D73" s="103">
        <f t="shared" si="27"/>
        <v>1326</v>
      </c>
      <c r="E73" s="103">
        <f t="shared" si="28"/>
        <v>0</v>
      </c>
      <c r="F73" s="103">
        <v>0</v>
      </c>
      <c r="G73" s="103">
        <v>0</v>
      </c>
      <c r="H73" s="103">
        <f t="shared" si="29"/>
        <v>0</v>
      </c>
      <c r="I73" s="103">
        <v>0</v>
      </c>
      <c r="J73" s="103">
        <v>0</v>
      </c>
      <c r="K73" s="103">
        <f t="shared" si="30"/>
        <v>1326</v>
      </c>
      <c r="L73" s="103">
        <v>891</v>
      </c>
      <c r="M73" s="103">
        <v>435</v>
      </c>
      <c r="N73" s="103">
        <f t="shared" si="31"/>
        <v>1332</v>
      </c>
      <c r="O73" s="103">
        <f t="shared" si="32"/>
        <v>891</v>
      </c>
      <c r="P73" s="103">
        <v>891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 t="shared" si="33"/>
        <v>435</v>
      </c>
      <c r="W73" s="103">
        <v>435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 t="shared" si="34"/>
        <v>6</v>
      </c>
      <c r="AD73" s="103">
        <v>6</v>
      </c>
      <c r="AE73" s="103">
        <v>0</v>
      </c>
      <c r="AF73" s="103">
        <f t="shared" si="35"/>
        <v>14</v>
      </c>
      <c r="AG73" s="103">
        <v>14</v>
      </c>
      <c r="AH73" s="103">
        <v>0</v>
      </c>
      <c r="AI73" s="103">
        <v>0</v>
      </c>
      <c r="AJ73" s="103">
        <f t="shared" si="36"/>
        <v>14</v>
      </c>
      <c r="AK73" s="103">
        <v>0</v>
      </c>
      <c r="AL73" s="103">
        <v>0</v>
      </c>
      <c r="AM73" s="103">
        <v>2</v>
      </c>
      <c r="AN73" s="103">
        <v>0</v>
      </c>
      <c r="AO73" s="103">
        <v>0</v>
      </c>
      <c r="AP73" s="103">
        <v>0</v>
      </c>
      <c r="AQ73" s="103">
        <v>12</v>
      </c>
      <c r="AR73" s="103">
        <v>0</v>
      </c>
      <c r="AS73" s="103">
        <v>0</v>
      </c>
      <c r="AT73" s="103">
        <f t="shared" si="37"/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 t="shared" si="38"/>
        <v>0</v>
      </c>
      <c r="BA73" s="103">
        <v>0</v>
      </c>
      <c r="BB73" s="103">
        <v>0</v>
      </c>
      <c r="BC73" s="103">
        <v>0</v>
      </c>
    </row>
    <row r="74" spans="1:55" s="107" customFormat="1" ht="13.5" customHeight="1">
      <c r="A74" s="105" t="s">
        <v>53</v>
      </c>
      <c r="B74" s="106" t="s">
        <v>386</v>
      </c>
      <c r="C74" s="101" t="s">
        <v>387</v>
      </c>
      <c r="D74" s="103">
        <f t="shared" si="27"/>
        <v>1309</v>
      </c>
      <c r="E74" s="103">
        <f t="shared" si="28"/>
        <v>0</v>
      </c>
      <c r="F74" s="103">
        <v>0</v>
      </c>
      <c r="G74" s="103">
        <v>0</v>
      </c>
      <c r="H74" s="103">
        <f t="shared" si="29"/>
        <v>0</v>
      </c>
      <c r="I74" s="103">
        <v>0</v>
      </c>
      <c r="J74" s="103">
        <v>0</v>
      </c>
      <c r="K74" s="103">
        <f t="shared" si="30"/>
        <v>1309</v>
      </c>
      <c r="L74" s="103">
        <v>1035</v>
      </c>
      <c r="M74" s="103">
        <v>274</v>
      </c>
      <c r="N74" s="103">
        <f t="shared" si="31"/>
        <v>1309</v>
      </c>
      <c r="O74" s="103">
        <f t="shared" si="32"/>
        <v>1035</v>
      </c>
      <c r="P74" s="103">
        <v>1035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 t="shared" si="33"/>
        <v>274</v>
      </c>
      <c r="W74" s="103">
        <v>274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 t="shared" si="34"/>
        <v>0</v>
      </c>
      <c r="AD74" s="103">
        <v>0</v>
      </c>
      <c r="AE74" s="103">
        <v>0</v>
      </c>
      <c r="AF74" s="103">
        <f t="shared" si="35"/>
        <v>14</v>
      </c>
      <c r="AG74" s="103">
        <v>14</v>
      </c>
      <c r="AH74" s="103">
        <v>0</v>
      </c>
      <c r="AI74" s="103">
        <v>0</v>
      </c>
      <c r="AJ74" s="103">
        <f t="shared" si="36"/>
        <v>14</v>
      </c>
      <c r="AK74" s="103">
        <v>0</v>
      </c>
      <c r="AL74" s="103">
        <v>0</v>
      </c>
      <c r="AM74" s="103">
        <v>2</v>
      </c>
      <c r="AN74" s="103">
        <v>0</v>
      </c>
      <c r="AO74" s="103">
        <v>0</v>
      </c>
      <c r="AP74" s="103">
        <v>0</v>
      </c>
      <c r="AQ74" s="103">
        <v>12</v>
      </c>
      <c r="AR74" s="103">
        <v>0</v>
      </c>
      <c r="AS74" s="103">
        <v>0</v>
      </c>
      <c r="AT74" s="103">
        <f t="shared" si="37"/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 t="shared" si="38"/>
        <v>0</v>
      </c>
      <c r="BA74" s="103">
        <v>0</v>
      </c>
      <c r="BB74" s="103">
        <v>0</v>
      </c>
      <c r="BC74" s="103">
        <v>0</v>
      </c>
    </row>
    <row r="75" spans="1:55" s="107" customFormat="1" ht="13.5" customHeight="1">
      <c r="A75" s="105" t="s">
        <v>53</v>
      </c>
      <c r="B75" s="106" t="s">
        <v>388</v>
      </c>
      <c r="C75" s="101" t="s">
        <v>389</v>
      </c>
      <c r="D75" s="103">
        <f t="shared" si="27"/>
        <v>2204</v>
      </c>
      <c r="E75" s="103">
        <f t="shared" si="28"/>
        <v>0</v>
      </c>
      <c r="F75" s="103">
        <v>0</v>
      </c>
      <c r="G75" s="103">
        <v>0</v>
      </c>
      <c r="H75" s="103">
        <f t="shared" si="29"/>
        <v>0</v>
      </c>
      <c r="I75" s="103">
        <v>0</v>
      </c>
      <c r="J75" s="103">
        <v>0</v>
      </c>
      <c r="K75" s="103">
        <f t="shared" si="30"/>
        <v>2204</v>
      </c>
      <c r="L75" s="103">
        <v>1525</v>
      </c>
      <c r="M75" s="103">
        <v>679</v>
      </c>
      <c r="N75" s="103">
        <f t="shared" si="31"/>
        <v>2204</v>
      </c>
      <c r="O75" s="103">
        <f t="shared" si="32"/>
        <v>1525</v>
      </c>
      <c r="P75" s="103">
        <v>0</v>
      </c>
      <c r="Q75" s="103">
        <v>1525</v>
      </c>
      <c r="R75" s="103">
        <v>0</v>
      </c>
      <c r="S75" s="103">
        <v>0</v>
      </c>
      <c r="T75" s="103">
        <v>0</v>
      </c>
      <c r="U75" s="103">
        <v>0</v>
      </c>
      <c r="V75" s="103">
        <f t="shared" si="33"/>
        <v>679</v>
      </c>
      <c r="W75" s="103">
        <v>0</v>
      </c>
      <c r="X75" s="103">
        <v>679</v>
      </c>
      <c r="Y75" s="103">
        <v>0</v>
      </c>
      <c r="Z75" s="103">
        <v>0</v>
      </c>
      <c r="AA75" s="103">
        <v>0</v>
      </c>
      <c r="AB75" s="103">
        <v>0</v>
      </c>
      <c r="AC75" s="103">
        <f t="shared" si="34"/>
        <v>0</v>
      </c>
      <c r="AD75" s="103">
        <v>0</v>
      </c>
      <c r="AE75" s="103">
        <v>0</v>
      </c>
      <c r="AF75" s="103">
        <f t="shared" si="35"/>
        <v>66</v>
      </c>
      <c r="AG75" s="103">
        <v>0</v>
      </c>
      <c r="AH75" s="103">
        <v>66</v>
      </c>
      <c r="AI75" s="103">
        <v>0</v>
      </c>
      <c r="AJ75" s="103">
        <f t="shared" si="36"/>
        <v>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f t="shared" si="37"/>
        <v>66</v>
      </c>
      <c r="AU75" s="103">
        <v>0</v>
      </c>
      <c r="AV75" s="103">
        <v>0</v>
      </c>
      <c r="AW75" s="103">
        <v>0</v>
      </c>
      <c r="AX75" s="103">
        <v>66</v>
      </c>
      <c r="AY75" s="103">
        <v>0</v>
      </c>
      <c r="AZ75" s="103">
        <f t="shared" si="38"/>
        <v>0</v>
      </c>
      <c r="BA75" s="103">
        <v>0</v>
      </c>
      <c r="BB75" s="103">
        <v>0</v>
      </c>
      <c r="BC75" s="103">
        <v>0</v>
      </c>
    </row>
    <row r="76" spans="1:55" s="107" customFormat="1" ht="13.5" customHeight="1">
      <c r="A76" s="105" t="s">
        <v>53</v>
      </c>
      <c r="B76" s="106" t="s">
        <v>390</v>
      </c>
      <c r="C76" s="101" t="s">
        <v>391</v>
      </c>
      <c r="D76" s="103">
        <f t="shared" si="27"/>
        <v>1867</v>
      </c>
      <c r="E76" s="103">
        <f t="shared" si="28"/>
        <v>0</v>
      </c>
      <c r="F76" s="103">
        <v>0</v>
      </c>
      <c r="G76" s="103">
        <v>0</v>
      </c>
      <c r="H76" s="103">
        <f t="shared" si="29"/>
        <v>0</v>
      </c>
      <c r="I76" s="103">
        <v>0</v>
      </c>
      <c r="J76" s="103">
        <v>0</v>
      </c>
      <c r="K76" s="103">
        <f t="shared" si="30"/>
        <v>1867</v>
      </c>
      <c r="L76" s="103">
        <v>1514</v>
      </c>
      <c r="M76" s="103">
        <v>353</v>
      </c>
      <c r="N76" s="103">
        <f t="shared" si="31"/>
        <v>1867</v>
      </c>
      <c r="O76" s="103">
        <f t="shared" si="32"/>
        <v>1514</v>
      </c>
      <c r="P76" s="103">
        <v>1514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 t="shared" si="33"/>
        <v>353</v>
      </c>
      <c r="W76" s="103">
        <v>353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f t="shared" si="34"/>
        <v>0</v>
      </c>
      <c r="AD76" s="103">
        <v>0</v>
      </c>
      <c r="AE76" s="103">
        <v>0</v>
      </c>
      <c r="AF76" s="103">
        <f t="shared" si="35"/>
        <v>55</v>
      </c>
      <c r="AG76" s="103">
        <v>55</v>
      </c>
      <c r="AH76" s="103">
        <v>0</v>
      </c>
      <c r="AI76" s="103">
        <v>0</v>
      </c>
      <c r="AJ76" s="103">
        <f t="shared" si="36"/>
        <v>55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55</v>
      </c>
      <c r="AR76" s="103">
        <v>0</v>
      </c>
      <c r="AS76" s="103">
        <v>0</v>
      </c>
      <c r="AT76" s="103">
        <f t="shared" si="37"/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 t="shared" si="38"/>
        <v>0</v>
      </c>
      <c r="BA76" s="103">
        <v>0</v>
      </c>
      <c r="BB76" s="103">
        <v>0</v>
      </c>
      <c r="BC76" s="103">
        <v>0</v>
      </c>
    </row>
    <row r="77" spans="1:55" s="107" customFormat="1" ht="13.5" customHeight="1">
      <c r="A77" s="105" t="s">
        <v>53</v>
      </c>
      <c r="B77" s="106" t="s">
        <v>392</v>
      </c>
      <c r="C77" s="101" t="s">
        <v>393</v>
      </c>
      <c r="D77" s="103">
        <f t="shared" si="27"/>
        <v>4327</v>
      </c>
      <c r="E77" s="103">
        <f t="shared" si="28"/>
        <v>0</v>
      </c>
      <c r="F77" s="103">
        <v>0</v>
      </c>
      <c r="G77" s="103">
        <v>0</v>
      </c>
      <c r="H77" s="103">
        <f t="shared" si="29"/>
        <v>0</v>
      </c>
      <c r="I77" s="103">
        <v>0</v>
      </c>
      <c r="J77" s="103">
        <v>0</v>
      </c>
      <c r="K77" s="103">
        <f t="shared" si="30"/>
        <v>4327</v>
      </c>
      <c r="L77" s="103">
        <v>3014</v>
      </c>
      <c r="M77" s="103">
        <v>1313</v>
      </c>
      <c r="N77" s="103">
        <f t="shared" si="31"/>
        <v>4327</v>
      </c>
      <c r="O77" s="103">
        <f t="shared" si="32"/>
        <v>3014</v>
      </c>
      <c r="P77" s="103">
        <v>3014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 t="shared" si="33"/>
        <v>1313</v>
      </c>
      <c r="W77" s="103">
        <v>1313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f t="shared" si="34"/>
        <v>0</v>
      </c>
      <c r="AD77" s="103">
        <v>0</v>
      </c>
      <c r="AE77" s="103">
        <v>0</v>
      </c>
      <c r="AF77" s="103">
        <f t="shared" si="35"/>
        <v>0</v>
      </c>
      <c r="AG77" s="103">
        <v>0</v>
      </c>
      <c r="AH77" s="103">
        <v>0</v>
      </c>
      <c r="AI77" s="103">
        <v>0</v>
      </c>
      <c r="AJ77" s="103">
        <f t="shared" si="36"/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f t="shared" si="37"/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 t="shared" si="38"/>
        <v>0</v>
      </c>
      <c r="BA77" s="103">
        <v>0</v>
      </c>
      <c r="BB77" s="103">
        <v>0</v>
      </c>
      <c r="BC77" s="103">
        <v>0</v>
      </c>
    </row>
    <row r="78" spans="1:55" s="107" customFormat="1" ht="13.5" customHeight="1">
      <c r="A78" s="105" t="s">
        <v>53</v>
      </c>
      <c r="B78" s="106" t="s">
        <v>394</v>
      </c>
      <c r="C78" s="101" t="s">
        <v>395</v>
      </c>
      <c r="D78" s="103">
        <f t="shared" si="27"/>
        <v>7604</v>
      </c>
      <c r="E78" s="103">
        <f t="shared" si="28"/>
        <v>0</v>
      </c>
      <c r="F78" s="103">
        <v>0</v>
      </c>
      <c r="G78" s="103">
        <v>0</v>
      </c>
      <c r="H78" s="103">
        <f t="shared" si="29"/>
        <v>0</v>
      </c>
      <c r="I78" s="103">
        <v>0</v>
      </c>
      <c r="J78" s="103">
        <v>0</v>
      </c>
      <c r="K78" s="103">
        <f t="shared" si="30"/>
        <v>7604</v>
      </c>
      <c r="L78" s="103">
        <v>6575</v>
      </c>
      <c r="M78" s="103">
        <v>1029</v>
      </c>
      <c r="N78" s="103">
        <f t="shared" si="31"/>
        <v>7604</v>
      </c>
      <c r="O78" s="103">
        <f t="shared" si="32"/>
        <v>6575</v>
      </c>
      <c r="P78" s="103">
        <v>6575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 t="shared" si="33"/>
        <v>1029</v>
      </c>
      <c r="W78" s="103">
        <v>1029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 t="shared" si="34"/>
        <v>0</v>
      </c>
      <c r="AD78" s="103">
        <v>0</v>
      </c>
      <c r="AE78" s="103">
        <v>0</v>
      </c>
      <c r="AF78" s="103">
        <f t="shared" si="35"/>
        <v>226</v>
      </c>
      <c r="AG78" s="103">
        <v>226</v>
      </c>
      <c r="AH78" s="103">
        <v>0</v>
      </c>
      <c r="AI78" s="103">
        <v>0</v>
      </c>
      <c r="AJ78" s="103">
        <f t="shared" si="36"/>
        <v>226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226</v>
      </c>
      <c r="AR78" s="103">
        <v>0</v>
      </c>
      <c r="AS78" s="103">
        <v>0</v>
      </c>
      <c r="AT78" s="103">
        <f t="shared" si="37"/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 t="shared" si="38"/>
        <v>0</v>
      </c>
      <c r="BA78" s="103">
        <v>0</v>
      </c>
      <c r="BB78" s="103">
        <v>0</v>
      </c>
      <c r="BC78" s="103">
        <v>0</v>
      </c>
    </row>
    <row r="79" spans="1:55" s="107" customFormat="1" ht="13.5" customHeight="1">
      <c r="A79" s="105" t="s">
        <v>53</v>
      </c>
      <c r="B79" s="106" t="s">
        <v>396</v>
      </c>
      <c r="C79" s="101" t="s">
        <v>397</v>
      </c>
      <c r="D79" s="103">
        <f t="shared" si="27"/>
        <v>1163</v>
      </c>
      <c r="E79" s="103">
        <f t="shared" si="28"/>
        <v>0</v>
      </c>
      <c r="F79" s="103">
        <v>0</v>
      </c>
      <c r="G79" s="103">
        <v>0</v>
      </c>
      <c r="H79" s="103">
        <f t="shared" si="29"/>
        <v>0</v>
      </c>
      <c r="I79" s="103">
        <v>0</v>
      </c>
      <c r="J79" s="103">
        <v>0</v>
      </c>
      <c r="K79" s="103">
        <f t="shared" si="30"/>
        <v>1163</v>
      </c>
      <c r="L79" s="103">
        <v>273</v>
      </c>
      <c r="M79" s="103">
        <v>890</v>
      </c>
      <c r="N79" s="103">
        <f t="shared" si="31"/>
        <v>1163</v>
      </c>
      <c r="O79" s="103">
        <f t="shared" si="32"/>
        <v>273</v>
      </c>
      <c r="P79" s="103">
        <v>273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 t="shared" si="33"/>
        <v>890</v>
      </c>
      <c r="W79" s="103">
        <v>890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 t="shared" si="34"/>
        <v>0</v>
      </c>
      <c r="AD79" s="103">
        <v>0</v>
      </c>
      <c r="AE79" s="103">
        <v>0</v>
      </c>
      <c r="AF79" s="103">
        <f t="shared" si="35"/>
        <v>35</v>
      </c>
      <c r="AG79" s="103">
        <v>35</v>
      </c>
      <c r="AH79" s="103">
        <v>0</v>
      </c>
      <c r="AI79" s="103">
        <v>0</v>
      </c>
      <c r="AJ79" s="103">
        <f t="shared" si="36"/>
        <v>35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35</v>
      </c>
      <c r="AR79" s="103">
        <v>0</v>
      </c>
      <c r="AS79" s="103">
        <v>0</v>
      </c>
      <c r="AT79" s="103">
        <f t="shared" si="37"/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 t="shared" si="38"/>
        <v>0</v>
      </c>
      <c r="BA79" s="103">
        <v>0</v>
      </c>
      <c r="BB79" s="103">
        <v>0</v>
      </c>
      <c r="BC79" s="103">
        <v>0</v>
      </c>
    </row>
    <row r="80" spans="1:55" s="107" customFormat="1" ht="13.5" customHeight="1">
      <c r="A80" s="105" t="s">
        <v>53</v>
      </c>
      <c r="B80" s="106" t="s">
        <v>398</v>
      </c>
      <c r="C80" s="101" t="s">
        <v>399</v>
      </c>
      <c r="D80" s="103">
        <f t="shared" si="27"/>
        <v>1634</v>
      </c>
      <c r="E80" s="103">
        <f t="shared" si="28"/>
        <v>0</v>
      </c>
      <c r="F80" s="103">
        <v>0</v>
      </c>
      <c r="G80" s="103">
        <v>0</v>
      </c>
      <c r="H80" s="103">
        <f t="shared" si="29"/>
        <v>0</v>
      </c>
      <c r="I80" s="103">
        <v>0</v>
      </c>
      <c r="J80" s="103">
        <v>0</v>
      </c>
      <c r="K80" s="103">
        <f t="shared" si="30"/>
        <v>1634</v>
      </c>
      <c r="L80" s="103">
        <v>945</v>
      </c>
      <c r="M80" s="103">
        <v>689</v>
      </c>
      <c r="N80" s="103">
        <f t="shared" si="31"/>
        <v>1634</v>
      </c>
      <c r="O80" s="103">
        <f t="shared" si="32"/>
        <v>945</v>
      </c>
      <c r="P80" s="103">
        <v>0</v>
      </c>
      <c r="Q80" s="103">
        <v>0</v>
      </c>
      <c r="R80" s="103">
        <v>945</v>
      </c>
      <c r="S80" s="103">
        <v>0</v>
      </c>
      <c r="T80" s="103">
        <v>0</v>
      </c>
      <c r="U80" s="103">
        <v>0</v>
      </c>
      <c r="V80" s="103">
        <f t="shared" si="33"/>
        <v>689</v>
      </c>
      <c r="W80" s="103">
        <v>0</v>
      </c>
      <c r="X80" s="103">
        <v>0</v>
      </c>
      <c r="Y80" s="103">
        <v>689</v>
      </c>
      <c r="Z80" s="103">
        <v>0</v>
      </c>
      <c r="AA80" s="103">
        <v>0</v>
      </c>
      <c r="AB80" s="103">
        <v>0</v>
      </c>
      <c r="AC80" s="103">
        <f t="shared" si="34"/>
        <v>0</v>
      </c>
      <c r="AD80" s="103">
        <v>0</v>
      </c>
      <c r="AE80" s="103">
        <v>0</v>
      </c>
      <c r="AF80" s="103">
        <f t="shared" si="35"/>
        <v>0</v>
      </c>
      <c r="AG80" s="103">
        <v>0</v>
      </c>
      <c r="AH80" s="103">
        <v>0</v>
      </c>
      <c r="AI80" s="103">
        <v>0</v>
      </c>
      <c r="AJ80" s="103">
        <f t="shared" si="36"/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 t="shared" si="37"/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 t="shared" si="38"/>
        <v>0</v>
      </c>
      <c r="BA80" s="103">
        <v>0</v>
      </c>
      <c r="BB80" s="103">
        <v>0</v>
      </c>
      <c r="BC80" s="103">
        <v>0</v>
      </c>
    </row>
    <row r="81" spans="1:55" s="107" customFormat="1" ht="13.5" customHeight="1">
      <c r="A81" s="105" t="s">
        <v>53</v>
      </c>
      <c r="B81" s="106" t="s">
        <v>400</v>
      </c>
      <c r="C81" s="101" t="s">
        <v>401</v>
      </c>
      <c r="D81" s="103">
        <f t="shared" si="27"/>
        <v>762</v>
      </c>
      <c r="E81" s="103">
        <f t="shared" si="28"/>
        <v>0</v>
      </c>
      <c r="F81" s="103">
        <v>0</v>
      </c>
      <c r="G81" s="103">
        <v>0</v>
      </c>
      <c r="H81" s="103">
        <f t="shared" si="29"/>
        <v>428</v>
      </c>
      <c r="I81" s="103">
        <v>428</v>
      </c>
      <c r="J81" s="103">
        <v>0</v>
      </c>
      <c r="K81" s="103">
        <f t="shared" si="30"/>
        <v>334</v>
      </c>
      <c r="L81" s="103">
        <v>0</v>
      </c>
      <c r="M81" s="103">
        <v>334</v>
      </c>
      <c r="N81" s="103">
        <f t="shared" si="31"/>
        <v>762</v>
      </c>
      <c r="O81" s="103">
        <f t="shared" si="32"/>
        <v>428</v>
      </c>
      <c r="P81" s="103">
        <v>0</v>
      </c>
      <c r="Q81" s="103">
        <v>0</v>
      </c>
      <c r="R81" s="103">
        <v>0</v>
      </c>
      <c r="S81" s="103">
        <v>428</v>
      </c>
      <c r="T81" s="103">
        <v>0</v>
      </c>
      <c r="U81" s="103">
        <v>0</v>
      </c>
      <c r="V81" s="103">
        <f t="shared" si="33"/>
        <v>334</v>
      </c>
      <c r="W81" s="103">
        <v>0</v>
      </c>
      <c r="X81" s="103">
        <v>0</v>
      </c>
      <c r="Y81" s="103">
        <v>0</v>
      </c>
      <c r="Z81" s="103">
        <v>334</v>
      </c>
      <c r="AA81" s="103">
        <v>0</v>
      </c>
      <c r="AB81" s="103">
        <v>0</v>
      </c>
      <c r="AC81" s="103">
        <f t="shared" si="34"/>
        <v>0</v>
      </c>
      <c r="AD81" s="103">
        <v>0</v>
      </c>
      <c r="AE81" s="103">
        <v>0</v>
      </c>
      <c r="AF81" s="103">
        <f t="shared" si="35"/>
        <v>0</v>
      </c>
      <c r="AG81" s="103">
        <v>0</v>
      </c>
      <c r="AH81" s="103">
        <v>0</v>
      </c>
      <c r="AI81" s="103">
        <v>0</v>
      </c>
      <c r="AJ81" s="103">
        <f t="shared" si="36"/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 t="shared" si="37"/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f t="shared" si="38"/>
        <v>0</v>
      </c>
      <c r="BA81" s="103">
        <v>0</v>
      </c>
      <c r="BB81" s="103">
        <v>0</v>
      </c>
      <c r="BC81" s="103">
        <v>0</v>
      </c>
    </row>
    <row r="82" spans="1:55" s="107" customFormat="1" ht="13.5" customHeight="1">
      <c r="A82" s="105" t="s">
        <v>53</v>
      </c>
      <c r="B82" s="106" t="s">
        <v>402</v>
      </c>
      <c r="C82" s="101" t="s">
        <v>403</v>
      </c>
      <c r="D82" s="103">
        <f t="shared" si="27"/>
        <v>872</v>
      </c>
      <c r="E82" s="103">
        <f t="shared" si="28"/>
        <v>642</v>
      </c>
      <c r="F82" s="103">
        <v>642</v>
      </c>
      <c r="G82" s="103">
        <v>0</v>
      </c>
      <c r="H82" s="103">
        <f t="shared" si="29"/>
        <v>0</v>
      </c>
      <c r="I82" s="103">
        <v>0</v>
      </c>
      <c r="J82" s="103">
        <v>0</v>
      </c>
      <c r="K82" s="103">
        <f t="shared" si="30"/>
        <v>230</v>
      </c>
      <c r="L82" s="103">
        <v>0</v>
      </c>
      <c r="M82" s="103">
        <v>230</v>
      </c>
      <c r="N82" s="103">
        <f t="shared" si="31"/>
        <v>872</v>
      </c>
      <c r="O82" s="103">
        <f t="shared" si="32"/>
        <v>642</v>
      </c>
      <c r="P82" s="103">
        <v>0</v>
      </c>
      <c r="Q82" s="103">
        <v>0</v>
      </c>
      <c r="R82" s="103">
        <v>0</v>
      </c>
      <c r="S82" s="103">
        <v>642</v>
      </c>
      <c r="T82" s="103">
        <v>0</v>
      </c>
      <c r="U82" s="103">
        <v>0</v>
      </c>
      <c r="V82" s="103">
        <f t="shared" si="33"/>
        <v>230</v>
      </c>
      <c r="W82" s="103">
        <v>0</v>
      </c>
      <c r="X82" s="103">
        <v>0</v>
      </c>
      <c r="Y82" s="103">
        <v>0</v>
      </c>
      <c r="Z82" s="103">
        <v>230</v>
      </c>
      <c r="AA82" s="103">
        <v>0</v>
      </c>
      <c r="AB82" s="103">
        <v>0</v>
      </c>
      <c r="AC82" s="103">
        <f t="shared" si="34"/>
        <v>0</v>
      </c>
      <c r="AD82" s="103">
        <v>0</v>
      </c>
      <c r="AE82" s="103">
        <v>0</v>
      </c>
      <c r="AF82" s="103">
        <f t="shared" si="35"/>
        <v>0</v>
      </c>
      <c r="AG82" s="103">
        <v>0</v>
      </c>
      <c r="AH82" s="103">
        <v>0</v>
      </c>
      <c r="AI82" s="103">
        <v>0</v>
      </c>
      <c r="AJ82" s="103">
        <f t="shared" si="36"/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 t="shared" si="37"/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 t="shared" si="38"/>
        <v>0</v>
      </c>
      <c r="BA82" s="103">
        <v>0</v>
      </c>
      <c r="BB82" s="103">
        <v>0</v>
      </c>
      <c r="BC82" s="103">
        <v>0</v>
      </c>
    </row>
    <row r="83" spans="1:55" s="107" customFormat="1" ht="13.5" customHeight="1">
      <c r="A83" s="105" t="s">
        <v>53</v>
      </c>
      <c r="B83" s="106" t="s">
        <v>404</v>
      </c>
      <c r="C83" s="101" t="s">
        <v>405</v>
      </c>
      <c r="D83" s="103">
        <f t="shared" si="27"/>
        <v>2287</v>
      </c>
      <c r="E83" s="103">
        <f t="shared" si="28"/>
        <v>0</v>
      </c>
      <c r="F83" s="103">
        <v>0</v>
      </c>
      <c r="G83" s="103">
        <v>0</v>
      </c>
      <c r="H83" s="103">
        <f t="shared" si="29"/>
        <v>0</v>
      </c>
      <c r="I83" s="103">
        <v>0</v>
      </c>
      <c r="J83" s="103">
        <v>0</v>
      </c>
      <c r="K83" s="103">
        <f t="shared" si="30"/>
        <v>2287</v>
      </c>
      <c r="L83" s="103">
        <v>1415</v>
      </c>
      <c r="M83" s="103">
        <v>872</v>
      </c>
      <c r="N83" s="103">
        <f t="shared" si="31"/>
        <v>2287</v>
      </c>
      <c r="O83" s="103">
        <f t="shared" si="32"/>
        <v>1415</v>
      </c>
      <c r="P83" s="103">
        <v>0</v>
      </c>
      <c r="Q83" s="103">
        <v>0</v>
      </c>
      <c r="R83" s="103">
        <v>1415</v>
      </c>
      <c r="S83" s="103">
        <v>0</v>
      </c>
      <c r="T83" s="103">
        <v>0</v>
      </c>
      <c r="U83" s="103">
        <v>0</v>
      </c>
      <c r="V83" s="103">
        <f t="shared" si="33"/>
        <v>872</v>
      </c>
      <c r="W83" s="103">
        <v>0</v>
      </c>
      <c r="X83" s="103">
        <v>0</v>
      </c>
      <c r="Y83" s="103">
        <v>872</v>
      </c>
      <c r="Z83" s="103">
        <v>0</v>
      </c>
      <c r="AA83" s="103">
        <v>0</v>
      </c>
      <c r="AB83" s="103">
        <v>0</v>
      </c>
      <c r="AC83" s="103">
        <f t="shared" si="34"/>
        <v>0</v>
      </c>
      <c r="AD83" s="103">
        <v>0</v>
      </c>
      <c r="AE83" s="103">
        <v>0</v>
      </c>
      <c r="AF83" s="103">
        <f t="shared" si="35"/>
        <v>0</v>
      </c>
      <c r="AG83" s="103">
        <v>0</v>
      </c>
      <c r="AH83" s="103">
        <v>0</v>
      </c>
      <c r="AI83" s="103">
        <v>0</v>
      </c>
      <c r="AJ83" s="103">
        <f t="shared" si="36"/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 t="shared" si="37"/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 t="shared" si="38"/>
        <v>0</v>
      </c>
      <c r="BA83" s="103">
        <v>0</v>
      </c>
      <c r="BB83" s="103">
        <v>0</v>
      </c>
      <c r="BC83" s="103">
        <v>0</v>
      </c>
    </row>
    <row r="84" spans="1:55" s="107" customFormat="1" ht="13.5" customHeight="1">
      <c r="A84" s="105" t="s">
        <v>53</v>
      </c>
      <c r="B84" s="106" t="s">
        <v>406</v>
      </c>
      <c r="C84" s="101" t="s">
        <v>407</v>
      </c>
      <c r="D84" s="103">
        <f t="shared" si="27"/>
        <v>3362</v>
      </c>
      <c r="E84" s="103">
        <f t="shared" si="28"/>
        <v>0</v>
      </c>
      <c r="F84" s="103">
        <v>0</v>
      </c>
      <c r="G84" s="103">
        <v>0</v>
      </c>
      <c r="H84" s="103">
        <f t="shared" si="29"/>
        <v>0</v>
      </c>
      <c r="I84" s="103">
        <v>0</v>
      </c>
      <c r="J84" s="103">
        <v>0</v>
      </c>
      <c r="K84" s="103">
        <f t="shared" si="30"/>
        <v>3362</v>
      </c>
      <c r="L84" s="103">
        <v>1461</v>
      </c>
      <c r="M84" s="103">
        <v>1901</v>
      </c>
      <c r="N84" s="103">
        <f t="shared" si="31"/>
        <v>3362</v>
      </c>
      <c r="O84" s="103">
        <f t="shared" si="32"/>
        <v>1461</v>
      </c>
      <c r="P84" s="103">
        <v>0</v>
      </c>
      <c r="Q84" s="103">
        <v>0</v>
      </c>
      <c r="R84" s="103">
        <v>1461</v>
      </c>
      <c r="S84" s="103">
        <v>0</v>
      </c>
      <c r="T84" s="103">
        <v>0</v>
      </c>
      <c r="U84" s="103">
        <v>0</v>
      </c>
      <c r="V84" s="103">
        <f t="shared" si="33"/>
        <v>1901</v>
      </c>
      <c r="W84" s="103">
        <v>0</v>
      </c>
      <c r="X84" s="103">
        <v>0</v>
      </c>
      <c r="Y84" s="103">
        <v>1901</v>
      </c>
      <c r="Z84" s="103">
        <v>0</v>
      </c>
      <c r="AA84" s="103">
        <v>0</v>
      </c>
      <c r="AB84" s="103">
        <v>0</v>
      </c>
      <c r="AC84" s="103">
        <f t="shared" si="34"/>
        <v>0</v>
      </c>
      <c r="AD84" s="103">
        <v>0</v>
      </c>
      <c r="AE84" s="103">
        <v>0</v>
      </c>
      <c r="AF84" s="103">
        <f t="shared" si="35"/>
        <v>0</v>
      </c>
      <c r="AG84" s="103">
        <v>0</v>
      </c>
      <c r="AH84" s="103">
        <v>0</v>
      </c>
      <c r="AI84" s="103">
        <v>0</v>
      </c>
      <c r="AJ84" s="103">
        <f t="shared" si="36"/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 t="shared" si="37"/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 t="shared" si="38"/>
        <v>0</v>
      </c>
      <c r="BA84" s="103">
        <v>0</v>
      </c>
      <c r="BB84" s="103">
        <v>0</v>
      </c>
      <c r="BC84" s="103">
        <v>0</v>
      </c>
    </row>
    <row r="85" spans="1:55" s="107" customFormat="1" ht="13.5" customHeight="1">
      <c r="A85" s="105" t="s">
        <v>53</v>
      </c>
      <c r="B85" s="106" t="s">
        <v>408</v>
      </c>
      <c r="C85" s="101" t="s">
        <v>409</v>
      </c>
      <c r="D85" s="103">
        <f t="shared" si="27"/>
        <v>2730</v>
      </c>
      <c r="E85" s="103">
        <f t="shared" si="28"/>
        <v>0</v>
      </c>
      <c r="F85" s="103">
        <v>0</v>
      </c>
      <c r="G85" s="103">
        <v>0</v>
      </c>
      <c r="H85" s="103">
        <f t="shared" si="29"/>
        <v>0</v>
      </c>
      <c r="I85" s="103">
        <v>0</v>
      </c>
      <c r="J85" s="103">
        <v>0</v>
      </c>
      <c r="K85" s="103">
        <f t="shared" si="30"/>
        <v>2730</v>
      </c>
      <c r="L85" s="103">
        <v>1124</v>
      </c>
      <c r="M85" s="103">
        <v>1606</v>
      </c>
      <c r="N85" s="103">
        <f t="shared" si="31"/>
        <v>2836</v>
      </c>
      <c r="O85" s="103">
        <f t="shared" si="32"/>
        <v>1124</v>
      </c>
      <c r="P85" s="103">
        <v>1124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f t="shared" si="33"/>
        <v>1606</v>
      </c>
      <c r="W85" s="103">
        <v>1606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f t="shared" si="34"/>
        <v>106</v>
      </c>
      <c r="AD85" s="103">
        <v>106</v>
      </c>
      <c r="AE85" s="103">
        <v>0</v>
      </c>
      <c r="AF85" s="103">
        <f t="shared" si="35"/>
        <v>1043</v>
      </c>
      <c r="AG85" s="103">
        <v>1043</v>
      </c>
      <c r="AH85" s="103">
        <v>0</v>
      </c>
      <c r="AI85" s="103">
        <v>0</v>
      </c>
      <c r="AJ85" s="103">
        <f t="shared" si="36"/>
        <v>1043</v>
      </c>
      <c r="AK85" s="103">
        <v>0</v>
      </c>
      <c r="AL85" s="103">
        <v>0</v>
      </c>
      <c r="AM85" s="103">
        <v>0</v>
      </c>
      <c r="AN85" s="103">
        <v>1043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f t="shared" si="37"/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f t="shared" si="38"/>
        <v>0</v>
      </c>
      <c r="BA85" s="103">
        <v>0</v>
      </c>
      <c r="BB85" s="103">
        <v>0</v>
      </c>
      <c r="BC85" s="103">
        <v>0</v>
      </c>
    </row>
    <row r="86" spans="1:55" s="107" customFormat="1" ht="13.5" customHeight="1">
      <c r="A86" s="105" t="s">
        <v>53</v>
      </c>
      <c r="B86" s="106" t="s">
        <v>410</v>
      </c>
      <c r="C86" s="101" t="s">
        <v>411</v>
      </c>
      <c r="D86" s="103">
        <f t="shared" si="27"/>
        <v>873</v>
      </c>
      <c r="E86" s="103">
        <f t="shared" si="28"/>
        <v>0</v>
      </c>
      <c r="F86" s="103">
        <v>0</v>
      </c>
      <c r="G86" s="103">
        <v>0</v>
      </c>
      <c r="H86" s="103">
        <f t="shared" si="29"/>
        <v>0</v>
      </c>
      <c r="I86" s="103">
        <v>0</v>
      </c>
      <c r="J86" s="103">
        <v>0</v>
      </c>
      <c r="K86" s="103">
        <f t="shared" si="30"/>
        <v>873</v>
      </c>
      <c r="L86" s="103">
        <v>334</v>
      </c>
      <c r="M86" s="103">
        <v>539</v>
      </c>
      <c r="N86" s="103">
        <f t="shared" si="31"/>
        <v>873</v>
      </c>
      <c r="O86" s="103">
        <f t="shared" si="32"/>
        <v>334</v>
      </c>
      <c r="P86" s="103">
        <v>334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f t="shared" si="33"/>
        <v>539</v>
      </c>
      <c r="W86" s="103">
        <v>539</v>
      </c>
      <c r="X86" s="103">
        <v>0</v>
      </c>
      <c r="Y86" s="103">
        <v>0</v>
      </c>
      <c r="Z86" s="103">
        <v>0</v>
      </c>
      <c r="AA86" s="103">
        <v>0</v>
      </c>
      <c r="AB86" s="103">
        <v>0</v>
      </c>
      <c r="AC86" s="103">
        <f t="shared" si="34"/>
        <v>0</v>
      </c>
      <c r="AD86" s="103">
        <v>0</v>
      </c>
      <c r="AE86" s="103">
        <v>0</v>
      </c>
      <c r="AF86" s="103">
        <f t="shared" si="35"/>
        <v>0</v>
      </c>
      <c r="AG86" s="103">
        <v>0</v>
      </c>
      <c r="AH86" s="103">
        <v>0</v>
      </c>
      <c r="AI86" s="103">
        <v>0</v>
      </c>
      <c r="AJ86" s="103">
        <f t="shared" si="36"/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f t="shared" si="37"/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f t="shared" si="38"/>
        <v>0</v>
      </c>
      <c r="BA86" s="103">
        <v>0</v>
      </c>
      <c r="BB86" s="103">
        <v>0</v>
      </c>
      <c r="BC86" s="103">
        <v>0</v>
      </c>
    </row>
    <row r="87" spans="1:55" s="107" customFormat="1" ht="13.5" customHeight="1">
      <c r="A87" s="105" t="s">
        <v>53</v>
      </c>
      <c r="B87" s="106" t="s">
        <v>412</v>
      </c>
      <c r="C87" s="101" t="s">
        <v>413</v>
      </c>
      <c r="D87" s="103">
        <f t="shared" si="27"/>
        <v>787</v>
      </c>
      <c r="E87" s="103">
        <f t="shared" si="28"/>
        <v>0</v>
      </c>
      <c r="F87" s="103">
        <v>0</v>
      </c>
      <c r="G87" s="103">
        <v>0</v>
      </c>
      <c r="H87" s="103">
        <f t="shared" si="29"/>
        <v>0</v>
      </c>
      <c r="I87" s="103">
        <v>0</v>
      </c>
      <c r="J87" s="103">
        <v>0</v>
      </c>
      <c r="K87" s="103">
        <f t="shared" si="30"/>
        <v>787</v>
      </c>
      <c r="L87" s="103">
        <v>426</v>
      </c>
      <c r="M87" s="103">
        <v>361</v>
      </c>
      <c r="N87" s="103">
        <f t="shared" si="31"/>
        <v>787</v>
      </c>
      <c r="O87" s="103">
        <f t="shared" si="32"/>
        <v>426</v>
      </c>
      <c r="P87" s="103">
        <v>426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f t="shared" si="33"/>
        <v>361</v>
      </c>
      <c r="W87" s="103">
        <v>361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f t="shared" si="34"/>
        <v>0</v>
      </c>
      <c r="AD87" s="103">
        <v>0</v>
      </c>
      <c r="AE87" s="103">
        <v>0</v>
      </c>
      <c r="AF87" s="103">
        <f t="shared" si="35"/>
        <v>0</v>
      </c>
      <c r="AG87" s="103">
        <v>0</v>
      </c>
      <c r="AH87" s="103">
        <v>0</v>
      </c>
      <c r="AI87" s="103">
        <v>0</v>
      </c>
      <c r="AJ87" s="103">
        <f t="shared" si="36"/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f t="shared" si="37"/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f t="shared" si="38"/>
        <v>0</v>
      </c>
      <c r="BA87" s="103">
        <v>0</v>
      </c>
      <c r="BB87" s="103">
        <v>0</v>
      </c>
      <c r="BC87" s="103">
        <v>0</v>
      </c>
    </row>
    <row r="88" spans="1:55" s="107" customFormat="1" ht="13.5" customHeight="1">
      <c r="A88" s="105" t="s">
        <v>53</v>
      </c>
      <c r="B88" s="106" t="s">
        <v>414</v>
      </c>
      <c r="C88" s="101" t="s">
        <v>415</v>
      </c>
      <c r="D88" s="103">
        <f t="shared" si="27"/>
        <v>1640</v>
      </c>
      <c r="E88" s="103">
        <f t="shared" si="28"/>
        <v>0</v>
      </c>
      <c r="F88" s="103">
        <v>0</v>
      </c>
      <c r="G88" s="103">
        <v>0</v>
      </c>
      <c r="H88" s="103">
        <f t="shared" si="29"/>
        <v>510</v>
      </c>
      <c r="I88" s="103">
        <v>510</v>
      </c>
      <c r="J88" s="103">
        <v>0</v>
      </c>
      <c r="K88" s="103">
        <f t="shared" si="30"/>
        <v>1130</v>
      </c>
      <c r="L88" s="103">
        <v>0</v>
      </c>
      <c r="M88" s="103">
        <v>1130</v>
      </c>
      <c r="N88" s="103">
        <f t="shared" si="31"/>
        <v>1640</v>
      </c>
      <c r="O88" s="103">
        <f t="shared" si="32"/>
        <v>510</v>
      </c>
      <c r="P88" s="103">
        <v>510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f t="shared" si="33"/>
        <v>1130</v>
      </c>
      <c r="W88" s="103">
        <v>1130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f t="shared" si="34"/>
        <v>0</v>
      </c>
      <c r="AD88" s="103">
        <v>0</v>
      </c>
      <c r="AE88" s="103">
        <v>0</v>
      </c>
      <c r="AF88" s="103">
        <f t="shared" si="35"/>
        <v>0</v>
      </c>
      <c r="AG88" s="103">
        <v>0</v>
      </c>
      <c r="AH88" s="103">
        <v>0</v>
      </c>
      <c r="AI88" s="103">
        <v>0</v>
      </c>
      <c r="AJ88" s="103">
        <f t="shared" si="36"/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f t="shared" si="37"/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f t="shared" si="38"/>
        <v>0</v>
      </c>
      <c r="BA88" s="103">
        <v>0</v>
      </c>
      <c r="BB88" s="103">
        <v>0</v>
      </c>
      <c r="BC88" s="103">
        <v>0</v>
      </c>
    </row>
    <row r="89" spans="1:55" s="107" customFormat="1" ht="13.5" customHeight="1">
      <c r="A89" s="105" t="s">
        <v>53</v>
      </c>
      <c r="B89" s="106" t="s">
        <v>416</v>
      </c>
      <c r="C89" s="101" t="s">
        <v>417</v>
      </c>
      <c r="D89" s="103">
        <f t="shared" si="27"/>
        <v>635</v>
      </c>
      <c r="E89" s="103">
        <f t="shared" si="28"/>
        <v>0</v>
      </c>
      <c r="F89" s="103">
        <v>0</v>
      </c>
      <c r="G89" s="103">
        <v>0</v>
      </c>
      <c r="H89" s="103">
        <f t="shared" si="29"/>
        <v>635</v>
      </c>
      <c r="I89" s="103">
        <v>252</v>
      </c>
      <c r="J89" s="103">
        <v>383</v>
      </c>
      <c r="K89" s="103">
        <f t="shared" si="30"/>
        <v>0</v>
      </c>
      <c r="L89" s="103">
        <v>0</v>
      </c>
      <c r="M89" s="103">
        <v>0</v>
      </c>
      <c r="N89" s="103">
        <f t="shared" si="31"/>
        <v>635</v>
      </c>
      <c r="O89" s="103">
        <f t="shared" si="32"/>
        <v>252</v>
      </c>
      <c r="P89" s="103">
        <v>252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 t="shared" si="33"/>
        <v>383</v>
      </c>
      <c r="W89" s="103">
        <v>383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f t="shared" si="34"/>
        <v>0</v>
      </c>
      <c r="AD89" s="103">
        <v>0</v>
      </c>
      <c r="AE89" s="103">
        <v>0</v>
      </c>
      <c r="AF89" s="103">
        <f t="shared" si="35"/>
        <v>78</v>
      </c>
      <c r="AG89" s="103">
        <v>78</v>
      </c>
      <c r="AH89" s="103">
        <v>0</v>
      </c>
      <c r="AI89" s="103">
        <v>0</v>
      </c>
      <c r="AJ89" s="103">
        <f t="shared" si="36"/>
        <v>78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78</v>
      </c>
      <c r="AR89" s="103">
        <v>0</v>
      </c>
      <c r="AS89" s="103">
        <v>0</v>
      </c>
      <c r="AT89" s="103">
        <f t="shared" si="37"/>
        <v>0</v>
      </c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f t="shared" si="38"/>
        <v>7</v>
      </c>
      <c r="BA89" s="103">
        <v>7</v>
      </c>
      <c r="BB89" s="103">
        <v>0</v>
      </c>
      <c r="BC89" s="103">
        <v>0</v>
      </c>
    </row>
    <row r="90" spans="1:55" s="107" customFormat="1" ht="13.5" customHeight="1">
      <c r="A90" s="105" t="s">
        <v>53</v>
      </c>
      <c r="B90" s="106" t="s">
        <v>418</v>
      </c>
      <c r="C90" s="101" t="s">
        <v>419</v>
      </c>
      <c r="D90" s="103">
        <f t="shared" si="27"/>
        <v>442</v>
      </c>
      <c r="E90" s="103">
        <f t="shared" si="28"/>
        <v>0</v>
      </c>
      <c r="F90" s="103">
        <v>0</v>
      </c>
      <c r="G90" s="103">
        <v>0</v>
      </c>
      <c r="H90" s="103">
        <f t="shared" si="29"/>
        <v>0</v>
      </c>
      <c r="I90" s="103">
        <v>0</v>
      </c>
      <c r="J90" s="103">
        <v>0</v>
      </c>
      <c r="K90" s="103">
        <f t="shared" si="30"/>
        <v>442</v>
      </c>
      <c r="L90" s="103">
        <v>151</v>
      </c>
      <c r="M90" s="103">
        <v>291</v>
      </c>
      <c r="N90" s="103">
        <f t="shared" si="31"/>
        <v>442</v>
      </c>
      <c r="O90" s="103">
        <f t="shared" si="32"/>
        <v>151</v>
      </c>
      <c r="P90" s="103">
        <v>151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f t="shared" si="33"/>
        <v>291</v>
      </c>
      <c r="W90" s="103">
        <v>291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f t="shared" si="34"/>
        <v>0</v>
      </c>
      <c r="AD90" s="103">
        <v>0</v>
      </c>
      <c r="AE90" s="103">
        <v>0</v>
      </c>
      <c r="AF90" s="103">
        <f t="shared" si="35"/>
        <v>8</v>
      </c>
      <c r="AG90" s="103">
        <v>8</v>
      </c>
      <c r="AH90" s="103">
        <v>0</v>
      </c>
      <c r="AI90" s="103">
        <v>0</v>
      </c>
      <c r="AJ90" s="103">
        <f t="shared" si="36"/>
        <v>8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8</v>
      </c>
      <c r="AR90" s="103">
        <v>0</v>
      </c>
      <c r="AS90" s="103">
        <v>0</v>
      </c>
      <c r="AT90" s="103">
        <f t="shared" si="37"/>
        <v>0</v>
      </c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f t="shared" si="38"/>
        <v>8</v>
      </c>
      <c r="BA90" s="103">
        <v>8</v>
      </c>
      <c r="BB90" s="103">
        <v>0</v>
      </c>
      <c r="BC90" s="103">
        <v>0</v>
      </c>
    </row>
    <row r="91" spans="1:55" s="107" customFormat="1" ht="13.5" customHeight="1">
      <c r="A91" s="105" t="s">
        <v>53</v>
      </c>
      <c r="B91" s="106" t="s">
        <v>420</v>
      </c>
      <c r="C91" s="101" t="s">
        <v>421</v>
      </c>
      <c r="D91" s="103">
        <f t="shared" si="27"/>
        <v>815</v>
      </c>
      <c r="E91" s="103">
        <f t="shared" si="28"/>
        <v>0</v>
      </c>
      <c r="F91" s="103">
        <v>0</v>
      </c>
      <c r="G91" s="103">
        <v>0</v>
      </c>
      <c r="H91" s="103">
        <f t="shared" si="29"/>
        <v>815</v>
      </c>
      <c r="I91" s="103">
        <v>221</v>
      </c>
      <c r="J91" s="103">
        <v>594</v>
      </c>
      <c r="K91" s="103">
        <f t="shared" si="30"/>
        <v>0</v>
      </c>
      <c r="L91" s="103">
        <v>0</v>
      </c>
      <c r="M91" s="103">
        <v>0</v>
      </c>
      <c r="N91" s="103">
        <f t="shared" si="31"/>
        <v>816</v>
      </c>
      <c r="O91" s="103">
        <f t="shared" si="32"/>
        <v>221</v>
      </c>
      <c r="P91" s="103">
        <v>221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f t="shared" si="33"/>
        <v>594</v>
      </c>
      <c r="W91" s="103">
        <v>594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f t="shared" si="34"/>
        <v>1</v>
      </c>
      <c r="AD91" s="103">
        <v>0</v>
      </c>
      <c r="AE91" s="103">
        <v>1</v>
      </c>
      <c r="AF91" s="103">
        <f t="shared" si="35"/>
        <v>0</v>
      </c>
      <c r="AG91" s="103">
        <v>0</v>
      </c>
      <c r="AH91" s="103">
        <v>0</v>
      </c>
      <c r="AI91" s="103">
        <v>0</v>
      </c>
      <c r="AJ91" s="103">
        <f t="shared" si="36"/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0</v>
      </c>
      <c r="AT91" s="103">
        <f t="shared" si="37"/>
        <v>0</v>
      </c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f t="shared" si="38"/>
        <v>0</v>
      </c>
      <c r="BA91" s="103">
        <v>0</v>
      </c>
      <c r="BB91" s="103">
        <v>0</v>
      </c>
      <c r="BC91" s="103">
        <v>0</v>
      </c>
    </row>
    <row r="92" spans="1:55" s="107" customFormat="1" ht="13.5" customHeight="1">
      <c r="A92" s="105" t="s">
        <v>53</v>
      </c>
      <c r="B92" s="106" t="s">
        <v>422</v>
      </c>
      <c r="C92" s="101" t="s">
        <v>423</v>
      </c>
      <c r="D92" s="103">
        <f t="shared" si="27"/>
        <v>786</v>
      </c>
      <c r="E92" s="103">
        <f t="shared" si="28"/>
        <v>0</v>
      </c>
      <c r="F92" s="103">
        <v>0</v>
      </c>
      <c r="G92" s="103">
        <v>0</v>
      </c>
      <c r="H92" s="103">
        <f t="shared" si="29"/>
        <v>0</v>
      </c>
      <c r="I92" s="103">
        <v>0</v>
      </c>
      <c r="J92" s="103">
        <v>0</v>
      </c>
      <c r="K92" s="103">
        <f t="shared" si="30"/>
        <v>786</v>
      </c>
      <c r="L92" s="103">
        <v>170</v>
      </c>
      <c r="M92" s="103">
        <v>616</v>
      </c>
      <c r="N92" s="103">
        <f t="shared" si="31"/>
        <v>786</v>
      </c>
      <c r="O92" s="103">
        <f t="shared" si="32"/>
        <v>170</v>
      </c>
      <c r="P92" s="103">
        <v>170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f t="shared" si="33"/>
        <v>616</v>
      </c>
      <c r="W92" s="103">
        <v>616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f t="shared" si="34"/>
        <v>0</v>
      </c>
      <c r="AD92" s="103">
        <v>0</v>
      </c>
      <c r="AE92" s="103">
        <v>0</v>
      </c>
      <c r="AF92" s="103">
        <f t="shared" si="35"/>
        <v>12</v>
      </c>
      <c r="AG92" s="103">
        <v>12</v>
      </c>
      <c r="AH92" s="103">
        <v>0</v>
      </c>
      <c r="AI92" s="103">
        <v>0</v>
      </c>
      <c r="AJ92" s="103">
        <f t="shared" si="36"/>
        <v>12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12</v>
      </c>
      <c r="AR92" s="103">
        <v>0</v>
      </c>
      <c r="AS92" s="103">
        <v>0</v>
      </c>
      <c r="AT92" s="103">
        <f t="shared" si="37"/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f t="shared" si="38"/>
        <v>12</v>
      </c>
      <c r="BA92" s="103">
        <v>12</v>
      </c>
      <c r="BB92" s="103">
        <v>0</v>
      </c>
      <c r="BC92" s="103">
        <v>0</v>
      </c>
    </row>
    <row r="93" spans="1:55" s="107" customFormat="1" ht="13.5" customHeight="1">
      <c r="A93" s="105" t="s">
        <v>53</v>
      </c>
      <c r="B93" s="106" t="s">
        <v>424</v>
      </c>
      <c r="C93" s="101" t="s">
        <v>425</v>
      </c>
      <c r="D93" s="103">
        <f t="shared" si="27"/>
        <v>390</v>
      </c>
      <c r="E93" s="103">
        <f t="shared" si="28"/>
        <v>0</v>
      </c>
      <c r="F93" s="103">
        <v>0</v>
      </c>
      <c r="G93" s="103">
        <v>0</v>
      </c>
      <c r="H93" s="103">
        <f t="shared" si="29"/>
        <v>390</v>
      </c>
      <c r="I93" s="103">
        <v>299</v>
      </c>
      <c r="J93" s="103">
        <v>91</v>
      </c>
      <c r="K93" s="103">
        <f t="shared" si="30"/>
        <v>0</v>
      </c>
      <c r="L93" s="103">
        <v>0</v>
      </c>
      <c r="M93" s="103">
        <v>0</v>
      </c>
      <c r="N93" s="103">
        <f t="shared" si="31"/>
        <v>390</v>
      </c>
      <c r="O93" s="103">
        <f t="shared" si="32"/>
        <v>299</v>
      </c>
      <c r="P93" s="103">
        <v>299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f t="shared" si="33"/>
        <v>91</v>
      </c>
      <c r="W93" s="103">
        <v>91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f t="shared" si="34"/>
        <v>0</v>
      </c>
      <c r="AD93" s="103">
        <v>0</v>
      </c>
      <c r="AE93" s="103">
        <v>0</v>
      </c>
      <c r="AF93" s="103">
        <f t="shared" si="35"/>
        <v>8</v>
      </c>
      <c r="AG93" s="103">
        <v>8</v>
      </c>
      <c r="AH93" s="103">
        <v>0</v>
      </c>
      <c r="AI93" s="103">
        <v>0</v>
      </c>
      <c r="AJ93" s="103">
        <f t="shared" si="36"/>
        <v>8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8</v>
      </c>
      <c r="AR93" s="103">
        <v>0</v>
      </c>
      <c r="AS93" s="103">
        <v>0</v>
      </c>
      <c r="AT93" s="103">
        <f t="shared" si="37"/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f t="shared" si="38"/>
        <v>4</v>
      </c>
      <c r="BA93" s="103">
        <v>4</v>
      </c>
      <c r="BB93" s="103">
        <v>0</v>
      </c>
      <c r="BC93" s="103">
        <v>0</v>
      </c>
    </row>
    <row r="94" spans="1:55" s="107" customFormat="1" ht="13.5" customHeight="1">
      <c r="A94" s="105" t="s">
        <v>53</v>
      </c>
      <c r="B94" s="106" t="s">
        <v>426</v>
      </c>
      <c r="C94" s="101" t="s">
        <v>427</v>
      </c>
      <c r="D94" s="103">
        <f t="shared" si="27"/>
        <v>1991</v>
      </c>
      <c r="E94" s="103">
        <f t="shared" si="28"/>
        <v>0</v>
      </c>
      <c r="F94" s="103">
        <v>0</v>
      </c>
      <c r="G94" s="103">
        <v>0</v>
      </c>
      <c r="H94" s="103">
        <f t="shared" si="29"/>
        <v>532</v>
      </c>
      <c r="I94" s="103">
        <v>532</v>
      </c>
      <c r="J94" s="103">
        <v>0</v>
      </c>
      <c r="K94" s="103">
        <f t="shared" si="30"/>
        <v>1459</v>
      </c>
      <c r="L94" s="103">
        <v>0</v>
      </c>
      <c r="M94" s="103">
        <v>1459</v>
      </c>
      <c r="N94" s="103">
        <f t="shared" si="31"/>
        <v>1991</v>
      </c>
      <c r="O94" s="103">
        <f t="shared" si="32"/>
        <v>532</v>
      </c>
      <c r="P94" s="103">
        <v>532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f t="shared" si="33"/>
        <v>1459</v>
      </c>
      <c r="W94" s="103">
        <v>1459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f t="shared" si="34"/>
        <v>0</v>
      </c>
      <c r="AD94" s="103">
        <v>0</v>
      </c>
      <c r="AE94" s="103">
        <v>0</v>
      </c>
      <c r="AF94" s="103">
        <f t="shared" si="35"/>
        <v>0</v>
      </c>
      <c r="AG94" s="103">
        <v>0</v>
      </c>
      <c r="AH94" s="103">
        <v>0</v>
      </c>
      <c r="AI94" s="103">
        <v>0</v>
      </c>
      <c r="AJ94" s="103">
        <f t="shared" si="36"/>
        <v>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0</v>
      </c>
      <c r="AQ94" s="103">
        <v>0</v>
      </c>
      <c r="AR94" s="103">
        <v>0</v>
      </c>
      <c r="AS94" s="103">
        <v>0</v>
      </c>
      <c r="AT94" s="103">
        <f t="shared" si="37"/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f t="shared" si="38"/>
        <v>0</v>
      </c>
      <c r="BA94" s="103">
        <v>0</v>
      </c>
      <c r="BB94" s="103">
        <v>0</v>
      </c>
      <c r="BC94" s="103">
        <v>0</v>
      </c>
    </row>
    <row r="95" spans="1:55" s="107" customFormat="1" ht="13.5" customHeight="1">
      <c r="A95" s="105" t="s">
        <v>53</v>
      </c>
      <c r="B95" s="106" t="s">
        <v>428</v>
      </c>
      <c r="C95" s="101" t="s">
        <v>429</v>
      </c>
      <c r="D95" s="103">
        <f t="shared" si="27"/>
        <v>1640</v>
      </c>
      <c r="E95" s="103">
        <f t="shared" si="28"/>
        <v>0</v>
      </c>
      <c r="F95" s="103">
        <v>0</v>
      </c>
      <c r="G95" s="103">
        <v>0</v>
      </c>
      <c r="H95" s="103">
        <f t="shared" si="29"/>
        <v>281</v>
      </c>
      <c r="I95" s="103">
        <v>281</v>
      </c>
      <c r="J95" s="103">
        <v>0</v>
      </c>
      <c r="K95" s="103">
        <f t="shared" si="30"/>
        <v>1359</v>
      </c>
      <c r="L95" s="103">
        <v>0</v>
      </c>
      <c r="M95" s="103">
        <v>1359</v>
      </c>
      <c r="N95" s="103">
        <f t="shared" si="31"/>
        <v>1640</v>
      </c>
      <c r="O95" s="103">
        <f t="shared" si="32"/>
        <v>281</v>
      </c>
      <c r="P95" s="103">
        <v>281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 t="shared" si="33"/>
        <v>1359</v>
      </c>
      <c r="W95" s="103">
        <v>1359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f t="shared" si="34"/>
        <v>0</v>
      </c>
      <c r="AD95" s="103">
        <v>0</v>
      </c>
      <c r="AE95" s="103">
        <v>0</v>
      </c>
      <c r="AF95" s="103">
        <f t="shared" si="35"/>
        <v>1640</v>
      </c>
      <c r="AG95" s="103">
        <v>1640</v>
      </c>
      <c r="AH95" s="103">
        <v>0</v>
      </c>
      <c r="AI95" s="103">
        <v>0</v>
      </c>
      <c r="AJ95" s="103">
        <f t="shared" si="36"/>
        <v>1640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1640</v>
      </c>
      <c r="AQ95" s="103">
        <v>0</v>
      </c>
      <c r="AR95" s="103">
        <v>0</v>
      </c>
      <c r="AS95" s="103">
        <v>0</v>
      </c>
      <c r="AT95" s="103">
        <f t="shared" si="37"/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f t="shared" si="38"/>
        <v>0</v>
      </c>
      <c r="BA95" s="103">
        <v>0</v>
      </c>
      <c r="BB95" s="103">
        <v>0</v>
      </c>
      <c r="BC95" s="103">
        <v>0</v>
      </c>
    </row>
    <row r="96" spans="1:55" s="107" customFormat="1" ht="13.5" customHeight="1">
      <c r="A96" s="105" t="s">
        <v>53</v>
      </c>
      <c r="B96" s="106" t="s">
        <v>430</v>
      </c>
      <c r="C96" s="101" t="s">
        <v>431</v>
      </c>
      <c r="D96" s="103">
        <f t="shared" si="27"/>
        <v>2960</v>
      </c>
      <c r="E96" s="103">
        <f t="shared" si="28"/>
        <v>0</v>
      </c>
      <c r="F96" s="103">
        <v>0</v>
      </c>
      <c r="G96" s="103">
        <v>0</v>
      </c>
      <c r="H96" s="103">
        <f t="shared" si="29"/>
        <v>0</v>
      </c>
      <c r="I96" s="103">
        <v>0</v>
      </c>
      <c r="J96" s="103">
        <v>0</v>
      </c>
      <c r="K96" s="103">
        <f t="shared" si="30"/>
        <v>2960</v>
      </c>
      <c r="L96" s="103">
        <v>1072</v>
      </c>
      <c r="M96" s="103">
        <v>1888</v>
      </c>
      <c r="N96" s="103">
        <f t="shared" si="31"/>
        <v>2960</v>
      </c>
      <c r="O96" s="103">
        <f t="shared" si="32"/>
        <v>1072</v>
      </c>
      <c r="P96" s="103">
        <v>1072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f t="shared" si="33"/>
        <v>1888</v>
      </c>
      <c r="W96" s="103">
        <v>1888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f t="shared" si="34"/>
        <v>0</v>
      </c>
      <c r="AD96" s="103">
        <v>0</v>
      </c>
      <c r="AE96" s="103">
        <v>0</v>
      </c>
      <c r="AF96" s="103">
        <f t="shared" si="35"/>
        <v>20</v>
      </c>
      <c r="AG96" s="103">
        <v>20</v>
      </c>
      <c r="AH96" s="103">
        <v>0</v>
      </c>
      <c r="AI96" s="103">
        <v>0</v>
      </c>
      <c r="AJ96" s="103">
        <f t="shared" si="36"/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f t="shared" si="37"/>
        <v>20</v>
      </c>
      <c r="AU96" s="103">
        <v>20</v>
      </c>
      <c r="AV96" s="103">
        <v>0</v>
      </c>
      <c r="AW96" s="103">
        <v>0</v>
      </c>
      <c r="AX96" s="103">
        <v>0</v>
      </c>
      <c r="AY96" s="103">
        <v>0</v>
      </c>
      <c r="AZ96" s="103">
        <f t="shared" si="38"/>
        <v>0</v>
      </c>
      <c r="BA96" s="103">
        <v>0</v>
      </c>
      <c r="BB96" s="103">
        <v>0</v>
      </c>
      <c r="BC96" s="103">
        <v>0</v>
      </c>
    </row>
    <row r="97" spans="1:55" s="107" customFormat="1" ht="13.5" customHeight="1">
      <c r="A97" s="105" t="s">
        <v>53</v>
      </c>
      <c r="B97" s="106" t="s">
        <v>432</v>
      </c>
      <c r="C97" s="101" t="s">
        <v>433</v>
      </c>
      <c r="D97" s="103">
        <f t="shared" si="27"/>
        <v>1702</v>
      </c>
      <c r="E97" s="103">
        <f t="shared" si="28"/>
        <v>0</v>
      </c>
      <c r="F97" s="103">
        <v>0</v>
      </c>
      <c r="G97" s="103">
        <v>0</v>
      </c>
      <c r="H97" s="103">
        <f t="shared" si="29"/>
        <v>1702</v>
      </c>
      <c r="I97" s="103">
        <v>372</v>
      </c>
      <c r="J97" s="103">
        <v>1330</v>
      </c>
      <c r="K97" s="103">
        <f t="shared" si="30"/>
        <v>0</v>
      </c>
      <c r="L97" s="103">
        <v>0</v>
      </c>
      <c r="M97" s="103">
        <v>0</v>
      </c>
      <c r="N97" s="103">
        <f t="shared" si="31"/>
        <v>1702</v>
      </c>
      <c r="O97" s="103">
        <f t="shared" si="32"/>
        <v>372</v>
      </c>
      <c r="P97" s="103">
        <v>372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f t="shared" si="33"/>
        <v>1330</v>
      </c>
      <c r="W97" s="103">
        <v>1330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f t="shared" si="34"/>
        <v>0</v>
      </c>
      <c r="AD97" s="103">
        <v>0</v>
      </c>
      <c r="AE97" s="103">
        <v>0</v>
      </c>
      <c r="AF97" s="103">
        <f t="shared" si="35"/>
        <v>11</v>
      </c>
      <c r="AG97" s="103">
        <v>11</v>
      </c>
      <c r="AH97" s="103">
        <v>0</v>
      </c>
      <c r="AI97" s="103">
        <v>0</v>
      </c>
      <c r="AJ97" s="103">
        <f t="shared" si="36"/>
        <v>74</v>
      </c>
      <c r="AK97" s="103">
        <v>74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f t="shared" si="37"/>
        <v>11</v>
      </c>
      <c r="AU97" s="103">
        <v>11</v>
      </c>
      <c r="AV97" s="103">
        <v>0</v>
      </c>
      <c r="AW97" s="103">
        <v>0</v>
      </c>
      <c r="AX97" s="103">
        <v>0</v>
      </c>
      <c r="AY97" s="103">
        <v>0</v>
      </c>
      <c r="AZ97" s="103">
        <f t="shared" si="38"/>
        <v>0</v>
      </c>
      <c r="BA97" s="103">
        <v>0</v>
      </c>
      <c r="BB97" s="103">
        <v>0</v>
      </c>
      <c r="BC97" s="103">
        <v>0</v>
      </c>
    </row>
    <row r="98" spans="1:55" s="107" customFormat="1" ht="13.5" customHeight="1">
      <c r="A98" s="105" t="s">
        <v>53</v>
      </c>
      <c r="B98" s="106" t="s">
        <v>434</v>
      </c>
      <c r="C98" s="101" t="s">
        <v>435</v>
      </c>
      <c r="D98" s="103">
        <f t="shared" si="27"/>
        <v>1129</v>
      </c>
      <c r="E98" s="103">
        <f t="shared" si="28"/>
        <v>0</v>
      </c>
      <c r="F98" s="103">
        <v>0</v>
      </c>
      <c r="G98" s="103">
        <v>0</v>
      </c>
      <c r="H98" s="103">
        <f t="shared" si="29"/>
        <v>0</v>
      </c>
      <c r="I98" s="103">
        <v>0</v>
      </c>
      <c r="J98" s="103">
        <v>0</v>
      </c>
      <c r="K98" s="103">
        <f t="shared" si="30"/>
        <v>1129</v>
      </c>
      <c r="L98" s="103">
        <v>377</v>
      </c>
      <c r="M98" s="103">
        <v>752</v>
      </c>
      <c r="N98" s="103">
        <f t="shared" si="31"/>
        <v>1129</v>
      </c>
      <c r="O98" s="103">
        <f t="shared" si="32"/>
        <v>377</v>
      </c>
      <c r="P98" s="103">
        <v>377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f t="shared" si="33"/>
        <v>752</v>
      </c>
      <c r="W98" s="103">
        <v>752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f t="shared" si="34"/>
        <v>0</v>
      </c>
      <c r="AD98" s="103">
        <v>0</v>
      </c>
      <c r="AE98" s="103">
        <v>0</v>
      </c>
      <c r="AF98" s="103">
        <f t="shared" si="35"/>
        <v>8</v>
      </c>
      <c r="AG98" s="103">
        <v>8</v>
      </c>
      <c r="AH98" s="103">
        <v>0</v>
      </c>
      <c r="AI98" s="103">
        <v>0</v>
      </c>
      <c r="AJ98" s="103">
        <f t="shared" si="36"/>
        <v>49</v>
      </c>
      <c r="AK98" s="103">
        <v>49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f t="shared" si="37"/>
        <v>8</v>
      </c>
      <c r="AU98" s="103">
        <v>8</v>
      </c>
      <c r="AV98" s="103">
        <v>0</v>
      </c>
      <c r="AW98" s="103">
        <v>0</v>
      </c>
      <c r="AX98" s="103">
        <v>0</v>
      </c>
      <c r="AY98" s="103">
        <v>0</v>
      </c>
      <c r="AZ98" s="103">
        <f t="shared" si="38"/>
        <v>0</v>
      </c>
      <c r="BA98" s="103">
        <v>0</v>
      </c>
      <c r="BB98" s="103">
        <v>0</v>
      </c>
      <c r="BC98" s="103">
        <v>0</v>
      </c>
    </row>
    <row r="99" spans="1:55" s="107" customFormat="1" ht="13.5" customHeight="1">
      <c r="A99" s="105" t="s">
        <v>53</v>
      </c>
      <c r="B99" s="106" t="s">
        <v>436</v>
      </c>
      <c r="C99" s="101" t="s">
        <v>437</v>
      </c>
      <c r="D99" s="103">
        <f t="shared" si="27"/>
        <v>900</v>
      </c>
      <c r="E99" s="103">
        <f t="shared" si="28"/>
        <v>0</v>
      </c>
      <c r="F99" s="103">
        <v>0</v>
      </c>
      <c r="G99" s="103">
        <v>0</v>
      </c>
      <c r="H99" s="103">
        <f t="shared" si="29"/>
        <v>900</v>
      </c>
      <c r="I99" s="103">
        <v>766</v>
      </c>
      <c r="J99" s="103">
        <v>134</v>
      </c>
      <c r="K99" s="103">
        <f t="shared" si="30"/>
        <v>0</v>
      </c>
      <c r="L99" s="103">
        <v>0</v>
      </c>
      <c r="M99" s="103">
        <v>0</v>
      </c>
      <c r="N99" s="103">
        <f t="shared" si="31"/>
        <v>900</v>
      </c>
      <c r="O99" s="103">
        <f t="shared" si="32"/>
        <v>766</v>
      </c>
      <c r="P99" s="103">
        <v>766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f t="shared" si="33"/>
        <v>134</v>
      </c>
      <c r="W99" s="103">
        <v>134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f t="shared" si="34"/>
        <v>0</v>
      </c>
      <c r="AD99" s="103">
        <v>0</v>
      </c>
      <c r="AE99" s="103">
        <v>0</v>
      </c>
      <c r="AF99" s="103">
        <f t="shared" si="35"/>
        <v>0</v>
      </c>
      <c r="AG99" s="103">
        <v>0</v>
      </c>
      <c r="AH99" s="103">
        <v>0</v>
      </c>
      <c r="AI99" s="103">
        <v>0</v>
      </c>
      <c r="AJ99" s="103">
        <f t="shared" si="36"/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f t="shared" si="37"/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f t="shared" si="38"/>
        <v>0</v>
      </c>
      <c r="BA99" s="103">
        <v>0</v>
      </c>
      <c r="BB99" s="103">
        <v>0</v>
      </c>
      <c r="BC99" s="103">
        <v>0</v>
      </c>
    </row>
    <row r="100" spans="1:55" s="107" customFormat="1" ht="13.5" customHeight="1">
      <c r="A100" s="105" t="s">
        <v>53</v>
      </c>
      <c r="B100" s="106" t="s">
        <v>438</v>
      </c>
      <c r="C100" s="101" t="s">
        <v>439</v>
      </c>
      <c r="D100" s="103">
        <f t="shared" si="27"/>
        <v>2556</v>
      </c>
      <c r="E100" s="103">
        <f t="shared" si="28"/>
        <v>0</v>
      </c>
      <c r="F100" s="103">
        <v>0</v>
      </c>
      <c r="G100" s="103">
        <v>0</v>
      </c>
      <c r="H100" s="103">
        <f t="shared" si="29"/>
        <v>0</v>
      </c>
      <c r="I100" s="103">
        <v>0</v>
      </c>
      <c r="J100" s="103">
        <v>0</v>
      </c>
      <c r="K100" s="103">
        <f t="shared" si="30"/>
        <v>2556</v>
      </c>
      <c r="L100" s="103">
        <v>459</v>
      </c>
      <c r="M100" s="103">
        <v>2097</v>
      </c>
      <c r="N100" s="103">
        <f t="shared" si="31"/>
        <v>2556</v>
      </c>
      <c r="O100" s="103">
        <f t="shared" si="32"/>
        <v>459</v>
      </c>
      <c r="P100" s="103">
        <v>459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 t="shared" si="33"/>
        <v>2097</v>
      </c>
      <c r="W100" s="103">
        <v>2097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f t="shared" si="34"/>
        <v>0</v>
      </c>
      <c r="AD100" s="103">
        <v>0</v>
      </c>
      <c r="AE100" s="103">
        <v>0</v>
      </c>
      <c r="AF100" s="103">
        <f t="shared" si="35"/>
        <v>0</v>
      </c>
      <c r="AG100" s="103">
        <v>0</v>
      </c>
      <c r="AH100" s="103">
        <v>0</v>
      </c>
      <c r="AI100" s="103">
        <v>0</v>
      </c>
      <c r="AJ100" s="103">
        <f t="shared" si="36"/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f t="shared" si="37"/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f t="shared" si="38"/>
        <v>0</v>
      </c>
      <c r="BA100" s="103">
        <v>0</v>
      </c>
      <c r="BB100" s="103">
        <v>0</v>
      </c>
      <c r="BC100" s="103">
        <v>0</v>
      </c>
    </row>
    <row r="101" spans="1:55" s="107" customFormat="1" ht="13.5" customHeight="1">
      <c r="A101" s="105" t="s">
        <v>53</v>
      </c>
      <c r="B101" s="106" t="s">
        <v>440</v>
      </c>
      <c r="C101" s="101" t="s">
        <v>441</v>
      </c>
      <c r="D101" s="103">
        <f t="shared" si="27"/>
        <v>4384</v>
      </c>
      <c r="E101" s="103">
        <f t="shared" si="28"/>
        <v>0</v>
      </c>
      <c r="F101" s="103">
        <v>0</v>
      </c>
      <c r="G101" s="103">
        <v>0</v>
      </c>
      <c r="H101" s="103">
        <f t="shared" si="29"/>
        <v>4384</v>
      </c>
      <c r="I101" s="103">
        <v>1361</v>
      </c>
      <c r="J101" s="103">
        <v>3023</v>
      </c>
      <c r="K101" s="103">
        <f t="shared" si="30"/>
        <v>0</v>
      </c>
      <c r="L101" s="103">
        <v>0</v>
      </c>
      <c r="M101" s="103">
        <v>0</v>
      </c>
      <c r="N101" s="103">
        <f t="shared" si="31"/>
        <v>4384</v>
      </c>
      <c r="O101" s="103">
        <f t="shared" si="32"/>
        <v>1361</v>
      </c>
      <c r="P101" s="103">
        <v>1361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f t="shared" si="33"/>
        <v>3023</v>
      </c>
      <c r="W101" s="103">
        <v>3023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f t="shared" si="34"/>
        <v>0</v>
      </c>
      <c r="AD101" s="103">
        <v>0</v>
      </c>
      <c r="AE101" s="103">
        <v>0</v>
      </c>
      <c r="AF101" s="103">
        <f t="shared" si="35"/>
        <v>0</v>
      </c>
      <c r="AG101" s="103">
        <v>0</v>
      </c>
      <c r="AH101" s="103">
        <v>0</v>
      </c>
      <c r="AI101" s="103">
        <v>0</v>
      </c>
      <c r="AJ101" s="103">
        <f t="shared" si="36"/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f t="shared" si="37"/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f t="shared" si="38"/>
        <v>0</v>
      </c>
      <c r="BA101" s="103">
        <v>0</v>
      </c>
      <c r="BB101" s="103">
        <v>0</v>
      </c>
      <c r="BC101" s="103">
        <v>0</v>
      </c>
    </row>
    <row r="102" spans="1:55" s="107" customFormat="1" ht="13.5" customHeight="1">
      <c r="A102" s="105" t="s">
        <v>53</v>
      </c>
      <c r="B102" s="106" t="s">
        <v>442</v>
      </c>
      <c r="C102" s="101" t="s">
        <v>443</v>
      </c>
      <c r="D102" s="103">
        <f t="shared" si="27"/>
        <v>2209</v>
      </c>
      <c r="E102" s="103">
        <f t="shared" si="28"/>
        <v>0</v>
      </c>
      <c r="F102" s="103">
        <v>0</v>
      </c>
      <c r="G102" s="103">
        <v>0</v>
      </c>
      <c r="H102" s="103">
        <f t="shared" si="29"/>
        <v>0</v>
      </c>
      <c r="I102" s="103">
        <v>0</v>
      </c>
      <c r="J102" s="103">
        <v>0</v>
      </c>
      <c r="K102" s="103">
        <f t="shared" si="30"/>
        <v>2209</v>
      </c>
      <c r="L102" s="103">
        <v>1266</v>
      </c>
      <c r="M102" s="103">
        <v>943</v>
      </c>
      <c r="N102" s="103">
        <f t="shared" si="31"/>
        <v>2209</v>
      </c>
      <c r="O102" s="103">
        <f t="shared" si="32"/>
        <v>1266</v>
      </c>
      <c r="P102" s="103">
        <v>0</v>
      </c>
      <c r="Q102" s="103">
        <v>1266</v>
      </c>
      <c r="R102" s="103">
        <v>0</v>
      </c>
      <c r="S102" s="103">
        <v>0</v>
      </c>
      <c r="T102" s="103">
        <v>0</v>
      </c>
      <c r="U102" s="103">
        <v>0</v>
      </c>
      <c r="V102" s="103">
        <f t="shared" si="33"/>
        <v>943</v>
      </c>
      <c r="W102" s="103">
        <v>0</v>
      </c>
      <c r="X102" s="103">
        <v>943</v>
      </c>
      <c r="Y102" s="103">
        <v>0</v>
      </c>
      <c r="Z102" s="103">
        <v>0</v>
      </c>
      <c r="AA102" s="103">
        <v>0</v>
      </c>
      <c r="AB102" s="103">
        <v>0</v>
      </c>
      <c r="AC102" s="103">
        <f t="shared" si="34"/>
        <v>0</v>
      </c>
      <c r="AD102" s="103">
        <v>0</v>
      </c>
      <c r="AE102" s="103">
        <v>0</v>
      </c>
      <c r="AF102" s="103">
        <f t="shared" si="35"/>
        <v>6</v>
      </c>
      <c r="AG102" s="103">
        <v>0</v>
      </c>
      <c r="AH102" s="103">
        <v>6</v>
      </c>
      <c r="AI102" s="103">
        <v>0</v>
      </c>
      <c r="AJ102" s="103">
        <f t="shared" si="36"/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f t="shared" si="37"/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f t="shared" si="38"/>
        <v>23</v>
      </c>
      <c r="BA102" s="103">
        <v>0</v>
      </c>
      <c r="BB102" s="103">
        <v>23</v>
      </c>
      <c r="BC102" s="103">
        <v>0</v>
      </c>
    </row>
    <row r="103" spans="1:55" s="107" customFormat="1" ht="13.5" customHeight="1">
      <c r="A103" s="105" t="s">
        <v>53</v>
      </c>
      <c r="B103" s="106" t="s">
        <v>444</v>
      </c>
      <c r="C103" s="101" t="s">
        <v>445</v>
      </c>
      <c r="D103" s="103">
        <f aca="true" t="shared" si="39" ref="D103:D134">SUM(E103,+H103,+K103)</f>
        <v>1746</v>
      </c>
      <c r="E103" s="103">
        <f aca="true" t="shared" si="40" ref="E103:E134">SUM(F103:G103)</f>
        <v>0</v>
      </c>
      <c r="F103" s="103">
        <v>0</v>
      </c>
      <c r="G103" s="103">
        <v>0</v>
      </c>
      <c r="H103" s="103">
        <f aca="true" t="shared" si="41" ref="H103:H134">SUM(I103:J103)</f>
        <v>0</v>
      </c>
      <c r="I103" s="103">
        <v>0</v>
      </c>
      <c r="J103" s="103">
        <v>0</v>
      </c>
      <c r="K103" s="103">
        <f aca="true" t="shared" si="42" ref="K103:K134">SUM(L103:M103)</f>
        <v>1746</v>
      </c>
      <c r="L103" s="103">
        <v>691</v>
      </c>
      <c r="M103" s="103">
        <v>1055</v>
      </c>
      <c r="N103" s="103">
        <f aca="true" t="shared" si="43" ref="N103:N134">SUM(O103,+V103,+AC103)</f>
        <v>1746</v>
      </c>
      <c r="O103" s="103">
        <f aca="true" t="shared" si="44" ref="O103:O134">SUM(P103:U103)</f>
        <v>691</v>
      </c>
      <c r="P103" s="103">
        <v>691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f aca="true" t="shared" si="45" ref="V103:V134">SUM(W103:AB103)</f>
        <v>1055</v>
      </c>
      <c r="W103" s="103">
        <v>1055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f aca="true" t="shared" si="46" ref="AC103:AC134">SUM(AD103:AE103)</f>
        <v>0</v>
      </c>
      <c r="AD103" s="103">
        <v>0</v>
      </c>
      <c r="AE103" s="103">
        <v>0</v>
      </c>
      <c r="AF103" s="103">
        <f aca="true" t="shared" si="47" ref="AF103:AF134">SUM(AG103:AI103)</f>
        <v>75</v>
      </c>
      <c r="AG103" s="103">
        <v>75</v>
      </c>
      <c r="AH103" s="103">
        <v>0</v>
      </c>
      <c r="AI103" s="103">
        <v>0</v>
      </c>
      <c r="AJ103" s="103">
        <f aca="true" t="shared" si="48" ref="AJ103:AJ134">SUM(AK103:AS103)</f>
        <v>75</v>
      </c>
      <c r="AK103" s="103">
        <v>0</v>
      </c>
      <c r="AL103" s="103">
        <v>0</v>
      </c>
      <c r="AM103" s="103">
        <v>0</v>
      </c>
      <c r="AN103" s="103">
        <v>69</v>
      </c>
      <c r="AO103" s="103">
        <v>0</v>
      </c>
      <c r="AP103" s="103">
        <v>0</v>
      </c>
      <c r="AQ103" s="103">
        <v>0</v>
      </c>
      <c r="AR103" s="103">
        <v>6</v>
      </c>
      <c r="AS103" s="103">
        <v>0</v>
      </c>
      <c r="AT103" s="103">
        <f aca="true" t="shared" si="49" ref="AT103:AT134">SUM(AU103:AY103)</f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f aca="true" t="shared" si="50" ref="AZ103:AZ134">SUM(BA103:BC103)</f>
        <v>33</v>
      </c>
      <c r="BA103" s="103">
        <v>33</v>
      </c>
      <c r="BB103" s="103">
        <v>0</v>
      </c>
      <c r="BC103" s="103">
        <v>0</v>
      </c>
    </row>
    <row r="104" spans="1:55" s="107" customFormat="1" ht="13.5" customHeight="1">
      <c r="A104" s="105" t="s">
        <v>53</v>
      </c>
      <c r="B104" s="106" t="s">
        <v>446</v>
      </c>
      <c r="C104" s="101" t="s">
        <v>447</v>
      </c>
      <c r="D104" s="103">
        <f t="shared" si="39"/>
        <v>797</v>
      </c>
      <c r="E104" s="103">
        <f t="shared" si="40"/>
        <v>0</v>
      </c>
      <c r="F104" s="103">
        <v>0</v>
      </c>
      <c r="G104" s="103">
        <v>0</v>
      </c>
      <c r="H104" s="103">
        <f t="shared" si="41"/>
        <v>0</v>
      </c>
      <c r="I104" s="103">
        <v>0</v>
      </c>
      <c r="J104" s="103">
        <v>0</v>
      </c>
      <c r="K104" s="103">
        <f t="shared" si="42"/>
        <v>797</v>
      </c>
      <c r="L104" s="103">
        <v>418</v>
      </c>
      <c r="M104" s="103">
        <v>379</v>
      </c>
      <c r="N104" s="103">
        <f t="shared" si="43"/>
        <v>797</v>
      </c>
      <c r="O104" s="103">
        <f t="shared" si="44"/>
        <v>418</v>
      </c>
      <c r="P104" s="103">
        <v>418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f t="shared" si="45"/>
        <v>379</v>
      </c>
      <c r="W104" s="103">
        <v>379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f t="shared" si="46"/>
        <v>0</v>
      </c>
      <c r="AD104" s="103">
        <v>0</v>
      </c>
      <c r="AE104" s="103">
        <v>0</v>
      </c>
      <c r="AF104" s="103">
        <f t="shared" si="47"/>
        <v>33</v>
      </c>
      <c r="AG104" s="103">
        <v>33</v>
      </c>
      <c r="AH104" s="103">
        <v>0</v>
      </c>
      <c r="AI104" s="103">
        <v>0</v>
      </c>
      <c r="AJ104" s="103">
        <f t="shared" si="48"/>
        <v>33</v>
      </c>
      <c r="AK104" s="103">
        <v>0</v>
      </c>
      <c r="AL104" s="103">
        <v>0</v>
      </c>
      <c r="AM104" s="103">
        <v>0</v>
      </c>
      <c r="AN104" s="103">
        <v>33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f t="shared" si="49"/>
        <v>23</v>
      </c>
      <c r="AU104" s="103">
        <v>0</v>
      </c>
      <c r="AV104" s="103">
        <v>0</v>
      </c>
      <c r="AW104" s="103">
        <v>0</v>
      </c>
      <c r="AX104" s="103">
        <v>23</v>
      </c>
      <c r="AY104" s="103">
        <v>0</v>
      </c>
      <c r="AZ104" s="103">
        <f t="shared" si="50"/>
        <v>23</v>
      </c>
      <c r="BA104" s="103">
        <v>23</v>
      </c>
      <c r="BB104" s="103">
        <v>0</v>
      </c>
      <c r="BC104" s="103">
        <v>0</v>
      </c>
    </row>
    <row r="105" spans="1:55" s="107" customFormat="1" ht="13.5" customHeight="1">
      <c r="A105" s="105" t="s">
        <v>53</v>
      </c>
      <c r="B105" s="106" t="s">
        <v>448</v>
      </c>
      <c r="C105" s="101" t="s">
        <v>449</v>
      </c>
      <c r="D105" s="103">
        <f t="shared" si="39"/>
        <v>607</v>
      </c>
      <c r="E105" s="103">
        <f t="shared" si="40"/>
        <v>0</v>
      </c>
      <c r="F105" s="103">
        <v>0</v>
      </c>
      <c r="G105" s="103">
        <v>0</v>
      </c>
      <c r="H105" s="103">
        <f t="shared" si="41"/>
        <v>0</v>
      </c>
      <c r="I105" s="103">
        <v>0</v>
      </c>
      <c r="J105" s="103">
        <v>0</v>
      </c>
      <c r="K105" s="103">
        <f t="shared" si="42"/>
        <v>607</v>
      </c>
      <c r="L105" s="103">
        <v>148</v>
      </c>
      <c r="M105" s="103">
        <v>459</v>
      </c>
      <c r="N105" s="103">
        <f t="shared" si="43"/>
        <v>607</v>
      </c>
      <c r="O105" s="103">
        <f t="shared" si="44"/>
        <v>148</v>
      </c>
      <c r="P105" s="103">
        <v>148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f t="shared" si="45"/>
        <v>459</v>
      </c>
      <c r="W105" s="103">
        <v>459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f t="shared" si="46"/>
        <v>0</v>
      </c>
      <c r="AD105" s="103">
        <v>0</v>
      </c>
      <c r="AE105" s="103">
        <v>0</v>
      </c>
      <c r="AF105" s="103">
        <f t="shared" si="47"/>
        <v>29</v>
      </c>
      <c r="AG105" s="103">
        <v>29</v>
      </c>
      <c r="AH105" s="103">
        <v>0</v>
      </c>
      <c r="AI105" s="103">
        <v>0</v>
      </c>
      <c r="AJ105" s="103">
        <f t="shared" si="48"/>
        <v>29</v>
      </c>
      <c r="AK105" s="103">
        <v>0</v>
      </c>
      <c r="AL105" s="103">
        <v>0</v>
      </c>
      <c r="AM105" s="103">
        <v>0</v>
      </c>
      <c r="AN105" s="103">
        <v>29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f t="shared" si="49"/>
        <v>5</v>
      </c>
      <c r="AU105" s="103">
        <v>0</v>
      </c>
      <c r="AV105" s="103">
        <v>0</v>
      </c>
      <c r="AW105" s="103">
        <v>0</v>
      </c>
      <c r="AX105" s="103">
        <v>5</v>
      </c>
      <c r="AY105" s="103">
        <v>0</v>
      </c>
      <c r="AZ105" s="103">
        <f t="shared" si="50"/>
        <v>29</v>
      </c>
      <c r="BA105" s="103">
        <v>29</v>
      </c>
      <c r="BB105" s="103">
        <v>0</v>
      </c>
      <c r="BC105" s="103">
        <v>0</v>
      </c>
    </row>
    <row r="106" spans="1:55" s="107" customFormat="1" ht="13.5" customHeight="1">
      <c r="A106" s="105" t="s">
        <v>53</v>
      </c>
      <c r="B106" s="106" t="s">
        <v>450</v>
      </c>
      <c r="C106" s="101" t="s">
        <v>451</v>
      </c>
      <c r="D106" s="103">
        <f t="shared" si="39"/>
        <v>901</v>
      </c>
      <c r="E106" s="103">
        <f t="shared" si="40"/>
        <v>0</v>
      </c>
      <c r="F106" s="103">
        <v>0</v>
      </c>
      <c r="G106" s="103">
        <v>0</v>
      </c>
      <c r="H106" s="103">
        <f t="shared" si="41"/>
        <v>901</v>
      </c>
      <c r="I106" s="103">
        <v>217</v>
      </c>
      <c r="J106" s="103">
        <v>684</v>
      </c>
      <c r="K106" s="103">
        <f t="shared" si="42"/>
        <v>0</v>
      </c>
      <c r="L106" s="103">
        <v>0</v>
      </c>
      <c r="M106" s="103">
        <v>0</v>
      </c>
      <c r="N106" s="103">
        <f t="shared" si="43"/>
        <v>901</v>
      </c>
      <c r="O106" s="103">
        <f t="shared" si="44"/>
        <v>217</v>
      </c>
      <c r="P106" s="103">
        <v>217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f t="shared" si="45"/>
        <v>684</v>
      </c>
      <c r="W106" s="103">
        <v>684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f t="shared" si="46"/>
        <v>0</v>
      </c>
      <c r="AD106" s="103">
        <v>0</v>
      </c>
      <c r="AE106" s="103">
        <v>0</v>
      </c>
      <c r="AF106" s="103">
        <f t="shared" si="47"/>
        <v>0</v>
      </c>
      <c r="AG106" s="103">
        <v>0</v>
      </c>
      <c r="AH106" s="103">
        <v>0</v>
      </c>
      <c r="AI106" s="103">
        <v>0</v>
      </c>
      <c r="AJ106" s="103">
        <f t="shared" si="48"/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f t="shared" si="49"/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f t="shared" si="50"/>
        <v>0</v>
      </c>
      <c r="BA106" s="103">
        <v>0</v>
      </c>
      <c r="BB106" s="103">
        <v>0</v>
      </c>
      <c r="BC106" s="103">
        <v>0</v>
      </c>
    </row>
    <row r="107" spans="1:55" s="107" customFormat="1" ht="13.5" customHeight="1">
      <c r="A107" s="105" t="s">
        <v>53</v>
      </c>
      <c r="B107" s="106" t="s">
        <v>452</v>
      </c>
      <c r="C107" s="101" t="s">
        <v>453</v>
      </c>
      <c r="D107" s="103">
        <f t="shared" si="39"/>
        <v>975</v>
      </c>
      <c r="E107" s="103">
        <f t="shared" si="40"/>
        <v>0</v>
      </c>
      <c r="F107" s="103">
        <v>0</v>
      </c>
      <c r="G107" s="103">
        <v>0</v>
      </c>
      <c r="H107" s="103">
        <f t="shared" si="41"/>
        <v>975</v>
      </c>
      <c r="I107" s="103">
        <v>384</v>
      </c>
      <c r="J107" s="103">
        <v>591</v>
      </c>
      <c r="K107" s="103">
        <f t="shared" si="42"/>
        <v>0</v>
      </c>
      <c r="L107" s="103">
        <v>0</v>
      </c>
      <c r="M107" s="103">
        <v>0</v>
      </c>
      <c r="N107" s="103">
        <f t="shared" si="43"/>
        <v>975</v>
      </c>
      <c r="O107" s="103">
        <f t="shared" si="44"/>
        <v>384</v>
      </c>
      <c r="P107" s="103">
        <v>384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f t="shared" si="45"/>
        <v>591</v>
      </c>
      <c r="W107" s="103">
        <v>591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f t="shared" si="46"/>
        <v>0</v>
      </c>
      <c r="AD107" s="103">
        <v>0</v>
      </c>
      <c r="AE107" s="103">
        <v>0</v>
      </c>
      <c r="AF107" s="103">
        <f t="shared" si="47"/>
        <v>0</v>
      </c>
      <c r="AG107" s="103">
        <v>0</v>
      </c>
      <c r="AH107" s="103">
        <v>0</v>
      </c>
      <c r="AI107" s="103">
        <v>0</v>
      </c>
      <c r="AJ107" s="103">
        <f t="shared" si="48"/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f t="shared" si="49"/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f t="shared" si="50"/>
        <v>0</v>
      </c>
      <c r="BA107" s="103">
        <v>0</v>
      </c>
      <c r="BB107" s="103">
        <v>0</v>
      </c>
      <c r="BC107" s="103">
        <v>0</v>
      </c>
    </row>
    <row r="108" spans="1:55" s="107" customFormat="1" ht="13.5" customHeight="1">
      <c r="A108" s="105" t="s">
        <v>53</v>
      </c>
      <c r="B108" s="106" t="s">
        <v>454</v>
      </c>
      <c r="C108" s="101" t="s">
        <v>455</v>
      </c>
      <c r="D108" s="103">
        <f t="shared" si="39"/>
        <v>602</v>
      </c>
      <c r="E108" s="103">
        <f t="shared" si="40"/>
        <v>602</v>
      </c>
      <c r="F108" s="103">
        <v>375</v>
      </c>
      <c r="G108" s="103">
        <v>227</v>
      </c>
      <c r="H108" s="103">
        <f t="shared" si="41"/>
        <v>0</v>
      </c>
      <c r="I108" s="103">
        <v>0</v>
      </c>
      <c r="J108" s="103">
        <v>0</v>
      </c>
      <c r="K108" s="103">
        <f t="shared" si="42"/>
        <v>0</v>
      </c>
      <c r="L108" s="103">
        <v>0</v>
      </c>
      <c r="M108" s="103">
        <v>0</v>
      </c>
      <c r="N108" s="103">
        <f t="shared" si="43"/>
        <v>602</v>
      </c>
      <c r="O108" s="103">
        <f t="shared" si="44"/>
        <v>375</v>
      </c>
      <c r="P108" s="103">
        <v>375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f t="shared" si="45"/>
        <v>227</v>
      </c>
      <c r="W108" s="103">
        <v>227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f t="shared" si="46"/>
        <v>0</v>
      </c>
      <c r="AD108" s="103">
        <v>0</v>
      </c>
      <c r="AE108" s="103">
        <v>0</v>
      </c>
      <c r="AF108" s="103">
        <f t="shared" si="47"/>
        <v>11</v>
      </c>
      <c r="AG108" s="103">
        <v>11</v>
      </c>
      <c r="AH108" s="103">
        <v>0</v>
      </c>
      <c r="AI108" s="103">
        <v>0</v>
      </c>
      <c r="AJ108" s="103">
        <f t="shared" si="48"/>
        <v>360</v>
      </c>
      <c r="AK108" s="103">
        <v>360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f t="shared" si="49"/>
        <v>11</v>
      </c>
      <c r="AU108" s="103">
        <v>11</v>
      </c>
      <c r="AV108" s="103">
        <v>0</v>
      </c>
      <c r="AW108" s="103">
        <v>0</v>
      </c>
      <c r="AX108" s="103">
        <v>0</v>
      </c>
      <c r="AY108" s="103">
        <v>0</v>
      </c>
      <c r="AZ108" s="103">
        <f t="shared" si="50"/>
        <v>0</v>
      </c>
      <c r="BA108" s="103">
        <v>0</v>
      </c>
      <c r="BB108" s="103">
        <v>0</v>
      </c>
      <c r="BC108" s="103">
        <v>0</v>
      </c>
    </row>
    <row r="109" spans="1:55" s="107" customFormat="1" ht="13.5" customHeight="1">
      <c r="A109" s="105" t="s">
        <v>53</v>
      </c>
      <c r="B109" s="106" t="s">
        <v>456</v>
      </c>
      <c r="C109" s="101" t="s">
        <v>457</v>
      </c>
      <c r="D109" s="103">
        <f t="shared" si="39"/>
        <v>788</v>
      </c>
      <c r="E109" s="103">
        <f t="shared" si="40"/>
        <v>788</v>
      </c>
      <c r="F109" s="103">
        <v>310</v>
      </c>
      <c r="G109" s="103">
        <v>478</v>
      </c>
      <c r="H109" s="103">
        <f t="shared" si="41"/>
        <v>0</v>
      </c>
      <c r="I109" s="103">
        <v>0</v>
      </c>
      <c r="J109" s="103">
        <v>0</v>
      </c>
      <c r="K109" s="103">
        <f t="shared" si="42"/>
        <v>0</v>
      </c>
      <c r="L109" s="103">
        <v>0</v>
      </c>
      <c r="M109" s="103">
        <v>0</v>
      </c>
      <c r="N109" s="103">
        <f t="shared" si="43"/>
        <v>788</v>
      </c>
      <c r="O109" s="103">
        <f t="shared" si="44"/>
        <v>310</v>
      </c>
      <c r="P109" s="103">
        <v>310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f t="shared" si="45"/>
        <v>478</v>
      </c>
      <c r="W109" s="103">
        <v>478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f t="shared" si="46"/>
        <v>0</v>
      </c>
      <c r="AD109" s="103">
        <v>0</v>
      </c>
      <c r="AE109" s="103">
        <v>0</v>
      </c>
      <c r="AF109" s="103">
        <f t="shared" si="47"/>
        <v>11</v>
      </c>
      <c r="AG109" s="103">
        <v>11</v>
      </c>
      <c r="AH109" s="103">
        <v>0</v>
      </c>
      <c r="AI109" s="103">
        <v>0</v>
      </c>
      <c r="AJ109" s="103">
        <f t="shared" si="48"/>
        <v>360</v>
      </c>
      <c r="AK109" s="103">
        <v>360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f t="shared" si="49"/>
        <v>11</v>
      </c>
      <c r="AU109" s="103">
        <v>11</v>
      </c>
      <c r="AV109" s="103">
        <v>0</v>
      </c>
      <c r="AW109" s="103">
        <v>0</v>
      </c>
      <c r="AX109" s="103">
        <v>0</v>
      </c>
      <c r="AY109" s="103">
        <v>0</v>
      </c>
      <c r="AZ109" s="103">
        <f t="shared" si="50"/>
        <v>0</v>
      </c>
      <c r="BA109" s="103">
        <v>0</v>
      </c>
      <c r="BB109" s="103">
        <v>0</v>
      </c>
      <c r="BC109" s="103">
        <v>0</v>
      </c>
    </row>
    <row r="110" spans="1:55" s="107" customFormat="1" ht="13.5" customHeight="1">
      <c r="A110" s="105" t="s">
        <v>53</v>
      </c>
      <c r="B110" s="106" t="s">
        <v>458</v>
      </c>
      <c r="C110" s="101" t="s">
        <v>459</v>
      </c>
      <c r="D110" s="103">
        <f t="shared" si="39"/>
        <v>153</v>
      </c>
      <c r="E110" s="103">
        <f t="shared" si="40"/>
        <v>0</v>
      </c>
      <c r="F110" s="103">
        <v>0</v>
      </c>
      <c r="G110" s="103">
        <v>0</v>
      </c>
      <c r="H110" s="103">
        <f t="shared" si="41"/>
        <v>153</v>
      </c>
      <c r="I110" s="103">
        <v>92</v>
      </c>
      <c r="J110" s="103">
        <v>61</v>
      </c>
      <c r="K110" s="103">
        <f t="shared" si="42"/>
        <v>0</v>
      </c>
      <c r="L110" s="103">
        <v>0</v>
      </c>
      <c r="M110" s="103">
        <v>0</v>
      </c>
      <c r="N110" s="103">
        <f t="shared" si="43"/>
        <v>153</v>
      </c>
      <c r="O110" s="103">
        <f t="shared" si="44"/>
        <v>92</v>
      </c>
      <c r="P110" s="103">
        <v>92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f t="shared" si="45"/>
        <v>61</v>
      </c>
      <c r="W110" s="103">
        <v>61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f t="shared" si="46"/>
        <v>0</v>
      </c>
      <c r="AD110" s="103">
        <v>0</v>
      </c>
      <c r="AE110" s="103">
        <v>0</v>
      </c>
      <c r="AF110" s="103">
        <f t="shared" si="47"/>
        <v>11</v>
      </c>
      <c r="AG110" s="103">
        <v>11</v>
      </c>
      <c r="AH110" s="103">
        <v>0</v>
      </c>
      <c r="AI110" s="103">
        <v>0</v>
      </c>
      <c r="AJ110" s="103">
        <f t="shared" si="48"/>
        <v>360</v>
      </c>
      <c r="AK110" s="103">
        <v>360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f t="shared" si="49"/>
        <v>11</v>
      </c>
      <c r="AU110" s="103">
        <v>11</v>
      </c>
      <c r="AV110" s="103">
        <v>0</v>
      </c>
      <c r="AW110" s="103">
        <v>0</v>
      </c>
      <c r="AX110" s="103">
        <v>0</v>
      </c>
      <c r="AY110" s="103">
        <v>0</v>
      </c>
      <c r="AZ110" s="103">
        <f t="shared" si="50"/>
        <v>0</v>
      </c>
      <c r="BA110" s="103">
        <v>0</v>
      </c>
      <c r="BB110" s="103">
        <v>0</v>
      </c>
      <c r="BC110" s="103">
        <v>0</v>
      </c>
    </row>
    <row r="111" spans="1:55" s="107" customFormat="1" ht="13.5" customHeight="1">
      <c r="A111" s="105" t="s">
        <v>53</v>
      </c>
      <c r="B111" s="106" t="s">
        <v>460</v>
      </c>
      <c r="C111" s="101" t="s">
        <v>461</v>
      </c>
      <c r="D111" s="103">
        <f t="shared" si="39"/>
        <v>394</v>
      </c>
      <c r="E111" s="103">
        <f t="shared" si="40"/>
        <v>0</v>
      </c>
      <c r="F111" s="103">
        <v>0</v>
      </c>
      <c r="G111" s="103">
        <v>0</v>
      </c>
      <c r="H111" s="103">
        <f t="shared" si="41"/>
        <v>202</v>
      </c>
      <c r="I111" s="103">
        <v>202</v>
      </c>
      <c r="J111" s="103">
        <v>0</v>
      </c>
      <c r="K111" s="103">
        <f t="shared" si="42"/>
        <v>192</v>
      </c>
      <c r="L111" s="103">
        <v>0</v>
      </c>
      <c r="M111" s="103">
        <v>192</v>
      </c>
      <c r="N111" s="103">
        <f t="shared" si="43"/>
        <v>394</v>
      </c>
      <c r="O111" s="103">
        <f t="shared" si="44"/>
        <v>202</v>
      </c>
      <c r="P111" s="103">
        <v>202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f t="shared" si="45"/>
        <v>192</v>
      </c>
      <c r="W111" s="103">
        <v>192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f t="shared" si="46"/>
        <v>0</v>
      </c>
      <c r="AD111" s="103">
        <v>0</v>
      </c>
      <c r="AE111" s="103">
        <v>0</v>
      </c>
      <c r="AF111" s="103">
        <f t="shared" si="47"/>
        <v>2</v>
      </c>
      <c r="AG111" s="103">
        <v>2</v>
      </c>
      <c r="AH111" s="103">
        <v>0</v>
      </c>
      <c r="AI111" s="103">
        <v>0</v>
      </c>
      <c r="AJ111" s="103">
        <f t="shared" si="48"/>
        <v>2</v>
      </c>
      <c r="AK111" s="103">
        <v>2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f t="shared" si="49"/>
        <v>2</v>
      </c>
      <c r="AU111" s="103">
        <v>2</v>
      </c>
      <c r="AV111" s="103">
        <v>0</v>
      </c>
      <c r="AW111" s="103">
        <v>0</v>
      </c>
      <c r="AX111" s="103">
        <v>0</v>
      </c>
      <c r="AY111" s="103">
        <v>0</v>
      </c>
      <c r="AZ111" s="103">
        <f t="shared" si="50"/>
        <v>0</v>
      </c>
      <c r="BA111" s="103">
        <v>0</v>
      </c>
      <c r="BB111" s="103">
        <v>0</v>
      </c>
      <c r="BC111" s="103">
        <v>0</v>
      </c>
    </row>
    <row r="112" spans="1:55" s="107" customFormat="1" ht="13.5" customHeight="1">
      <c r="A112" s="105" t="s">
        <v>53</v>
      </c>
      <c r="B112" s="106" t="s">
        <v>462</v>
      </c>
      <c r="C112" s="101" t="s">
        <v>463</v>
      </c>
      <c r="D112" s="103">
        <f t="shared" si="39"/>
        <v>1094</v>
      </c>
      <c r="E112" s="103">
        <f t="shared" si="40"/>
        <v>1030</v>
      </c>
      <c r="F112" s="103">
        <v>122</v>
      </c>
      <c r="G112" s="103">
        <v>908</v>
      </c>
      <c r="H112" s="103">
        <f t="shared" si="41"/>
        <v>64</v>
      </c>
      <c r="I112" s="103">
        <v>52</v>
      </c>
      <c r="J112" s="103">
        <v>12</v>
      </c>
      <c r="K112" s="103">
        <f t="shared" si="42"/>
        <v>0</v>
      </c>
      <c r="L112" s="103">
        <v>0</v>
      </c>
      <c r="M112" s="103">
        <v>0</v>
      </c>
      <c r="N112" s="103">
        <f t="shared" si="43"/>
        <v>1094</v>
      </c>
      <c r="O112" s="103">
        <f t="shared" si="44"/>
        <v>174</v>
      </c>
      <c r="P112" s="103">
        <v>174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f t="shared" si="45"/>
        <v>920</v>
      </c>
      <c r="W112" s="103">
        <v>920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f t="shared" si="46"/>
        <v>0</v>
      </c>
      <c r="AD112" s="103">
        <v>0</v>
      </c>
      <c r="AE112" s="103">
        <v>0</v>
      </c>
      <c r="AF112" s="103">
        <f t="shared" si="47"/>
        <v>146</v>
      </c>
      <c r="AG112" s="103">
        <v>146</v>
      </c>
      <c r="AH112" s="103">
        <v>0</v>
      </c>
      <c r="AI112" s="103">
        <v>0</v>
      </c>
      <c r="AJ112" s="103">
        <f t="shared" si="48"/>
        <v>146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41</v>
      </c>
      <c r="AR112" s="103">
        <v>0</v>
      </c>
      <c r="AS112" s="103">
        <v>105</v>
      </c>
      <c r="AT112" s="103">
        <f t="shared" si="49"/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f t="shared" si="50"/>
        <v>0</v>
      </c>
      <c r="BA112" s="103">
        <v>0</v>
      </c>
      <c r="BB112" s="103">
        <v>0</v>
      </c>
      <c r="BC112" s="103">
        <v>0</v>
      </c>
    </row>
    <row r="113" spans="1:55" s="107" customFormat="1" ht="13.5" customHeight="1">
      <c r="A113" s="105" t="s">
        <v>53</v>
      </c>
      <c r="B113" s="106" t="s">
        <v>464</v>
      </c>
      <c r="C113" s="101" t="s">
        <v>465</v>
      </c>
      <c r="D113" s="103">
        <f t="shared" si="39"/>
        <v>2233</v>
      </c>
      <c r="E113" s="103">
        <f t="shared" si="40"/>
        <v>0</v>
      </c>
      <c r="F113" s="103">
        <v>0</v>
      </c>
      <c r="G113" s="103">
        <v>0</v>
      </c>
      <c r="H113" s="103">
        <f t="shared" si="41"/>
        <v>0</v>
      </c>
      <c r="I113" s="103">
        <v>0</v>
      </c>
      <c r="J113" s="103">
        <v>0</v>
      </c>
      <c r="K113" s="103">
        <f t="shared" si="42"/>
        <v>2233</v>
      </c>
      <c r="L113" s="103">
        <v>1437</v>
      </c>
      <c r="M113" s="103">
        <v>796</v>
      </c>
      <c r="N113" s="103">
        <f t="shared" si="43"/>
        <v>2233</v>
      </c>
      <c r="O113" s="103">
        <f t="shared" si="44"/>
        <v>1437</v>
      </c>
      <c r="P113" s="103">
        <v>1437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f t="shared" si="45"/>
        <v>796</v>
      </c>
      <c r="W113" s="103">
        <v>796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f t="shared" si="46"/>
        <v>0</v>
      </c>
      <c r="AD113" s="103">
        <v>0</v>
      </c>
      <c r="AE113" s="103">
        <v>0</v>
      </c>
      <c r="AF113" s="103">
        <f t="shared" si="47"/>
        <v>20</v>
      </c>
      <c r="AG113" s="103">
        <v>20</v>
      </c>
      <c r="AH113" s="103">
        <v>0</v>
      </c>
      <c r="AI113" s="103">
        <v>0</v>
      </c>
      <c r="AJ113" s="103">
        <f t="shared" si="48"/>
        <v>20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18</v>
      </c>
      <c r="AR113" s="103">
        <v>2</v>
      </c>
      <c r="AS113" s="103">
        <v>0</v>
      </c>
      <c r="AT113" s="103">
        <f t="shared" si="49"/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f t="shared" si="50"/>
        <v>0</v>
      </c>
      <c r="BA113" s="103">
        <v>0</v>
      </c>
      <c r="BB113" s="103">
        <v>0</v>
      </c>
      <c r="BC113" s="103">
        <v>0</v>
      </c>
    </row>
    <row r="114" spans="1:55" s="107" customFormat="1" ht="13.5" customHeight="1">
      <c r="A114" s="105" t="s">
        <v>53</v>
      </c>
      <c r="B114" s="106" t="s">
        <v>466</v>
      </c>
      <c r="C114" s="101" t="s">
        <v>467</v>
      </c>
      <c r="D114" s="103">
        <f t="shared" si="39"/>
        <v>1541</v>
      </c>
      <c r="E114" s="103">
        <f t="shared" si="40"/>
        <v>0</v>
      </c>
      <c r="F114" s="103">
        <v>0</v>
      </c>
      <c r="G114" s="103">
        <v>0</v>
      </c>
      <c r="H114" s="103">
        <f t="shared" si="41"/>
        <v>704</v>
      </c>
      <c r="I114" s="103">
        <v>704</v>
      </c>
      <c r="J114" s="103">
        <v>0</v>
      </c>
      <c r="K114" s="103">
        <f t="shared" si="42"/>
        <v>837</v>
      </c>
      <c r="L114" s="103">
        <v>0</v>
      </c>
      <c r="M114" s="103">
        <v>837</v>
      </c>
      <c r="N114" s="103">
        <f t="shared" si="43"/>
        <v>1541</v>
      </c>
      <c r="O114" s="103">
        <f t="shared" si="44"/>
        <v>704</v>
      </c>
      <c r="P114" s="103">
        <v>704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f t="shared" si="45"/>
        <v>837</v>
      </c>
      <c r="W114" s="103">
        <v>837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f t="shared" si="46"/>
        <v>0</v>
      </c>
      <c r="AD114" s="103">
        <v>0</v>
      </c>
      <c r="AE114" s="103">
        <v>0</v>
      </c>
      <c r="AF114" s="103">
        <f t="shared" si="47"/>
        <v>14</v>
      </c>
      <c r="AG114" s="103">
        <v>14</v>
      </c>
      <c r="AH114" s="103">
        <v>0</v>
      </c>
      <c r="AI114" s="103">
        <v>0</v>
      </c>
      <c r="AJ114" s="103">
        <f t="shared" si="48"/>
        <v>14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13</v>
      </c>
      <c r="AR114" s="103">
        <v>1</v>
      </c>
      <c r="AS114" s="103">
        <v>0</v>
      </c>
      <c r="AT114" s="103">
        <f t="shared" si="49"/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f t="shared" si="50"/>
        <v>0</v>
      </c>
      <c r="BA114" s="103">
        <v>0</v>
      </c>
      <c r="BB114" s="103">
        <v>0</v>
      </c>
      <c r="BC114" s="103">
        <v>0</v>
      </c>
    </row>
    <row r="115" spans="1:55" s="107" customFormat="1" ht="13.5" customHeight="1">
      <c r="A115" s="105" t="s">
        <v>53</v>
      </c>
      <c r="B115" s="106" t="s">
        <v>468</v>
      </c>
      <c r="C115" s="101" t="s">
        <v>469</v>
      </c>
      <c r="D115" s="103">
        <f t="shared" si="39"/>
        <v>2013</v>
      </c>
      <c r="E115" s="103">
        <f t="shared" si="40"/>
        <v>0</v>
      </c>
      <c r="F115" s="103">
        <v>0</v>
      </c>
      <c r="G115" s="103">
        <v>0</v>
      </c>
      <c r="H115" s="103">
        <f t="shared" si="41"/>
        <v>0</v>
      </c>
      <c r="I115" s="103">
        <v>0</v>
      </c>
      <c r="J115" s="103">
        <v>0</v>
      </c>
      <c r="K115" s="103">
        <f t="shared" si="42"/>
        <v>2013</v>
      </c>
      <c r="L115" s="103">
        <v>1784</v>
      </c>
      <c r="M115" s="103">
        <v>229</v>
      </c>
      <c r="N115" s="103">
        <f t="shared" si="43"/>
        <v>2013</v>
      </c>
      <c r="O115" s="103">
        <f t="shared" si="44"/>
        <v>1784</v>
      </c>
      <c r="P115" s="103">
        <v>1784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f t="shared" si="45"/>
        <v>229</v>
      </c>
      <c r="W115" s="103">
        <v>229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f t="shared" si="46"/>
        <v>0</v>
      </c>
      <c r="AD115" s="103">
        <v>0</v>
      </c>
      <c r="AE115" s="103">
        <v>0</v>
      </c>
      <c r="AF115" s="103">
        <f t="shared" si="47"/>
        <v>30</v>
      </c>
      <c r="AG115" s="103">
        <v>30</v>
      </c>
      <c r="AH115" s="103">
        <v>0</v>
      </c>
      <c r="AI115" s="103">
        <v>0</v>
      </c>
      <c r="AJ115" s="103">
        <f t="shared" si="48"/>
        <v>30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0</v>
      </c>
      <c r="AQ115" s="103">
        <v>15</v>
      </c>
      <c r="AR115" s="103">
        <v>15</v>
      </c>
      <c r="AS115" s="103">
        <v>0</v>
      </c>
      <c r="AT115" s="103">
        <f t="shared" si="49"/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f t="shared" si="50"/>
        <v>15</v>
      </c>
      <c r="BA115" s="103">
        <v>15</v>
      </c>
      <c r="BB115" s="103">
        <v>0</v>
      </c>
      <c r="BC115" s="103">
        <v>0</v>
      </c>
    </row>
    <row r="116" spans="1:55" s="107" customFormat="1" ht="13.5" customHeight="1">
      <c r="A116" s="105" t="s">
        <v>53</v>
      </c>
      <c r="B116" s="106" t="s">
        <v>470</v>
      </c>
      <c r="C116" s="101" t="s">
        <v>471</v>
      </c>
      <c r="D116" s="103">
        <f t="shared" si="39"/>
        <v>2491</v>
      </c>
      <c r="E116" s="103">
        <f t="shared" si="40"/>
        <v>0</v>
      </c>
      <c r="F116" s="103">
        <v>0</v>
      </c>
      <c r="G116" s="103">
        <v>0</v>
      </c>
      <c r="H116" s="103">
        <f t="shared" si="41"/>
        <v>0</v>
      </c>
      <c r="I116" s="103">
        <v>0</v>
      </c>
      <c r="J116" s="103">
        <v>0</v>
      </c>
      <c r="K116" s="103">
        <f t="shared" si="42"/>
        <v>2491</v>
      </c>
      <c r="L116" s="103">
        <v>2098</v>
      </c>
      <c r="M116" s="103">
        <v>393</v>
      </c>
      <c r="N116" s="103">
        <f t="shared" si="43"/>
        <v>2491</v>
      </c>
      <c r="O116" s="103">
        <f t="shared" si="44"/>
        <v>2098</v>
      </c>
      <c r="P116" s="103">
        <v>2098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 t="shared" si="45"/>
        <v>393</v>
      </c>
      <c r="W116" s="103">
        <v>393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f t="shared" si="46"/>
        <v>0</v>
      </c>
      <c r="AD116" s="103">
        <v>0</v>
      </c>
      <c r="AE116" s="103">
        <v>0</v>
      </c>
      <c r="AF116" s="103">
        <f t="shared" si="47"/>
        <v>38</v>
      </c>
      <c r="AG116" s="103">
        <v>38</v>
      </c>
      <c r="AH116" s="103">
        <v>0</v>
      </c>
      <c r="AI116" s="103">
        <v>0</v>
      </c>
      <c r="AJ116" s="103">
        <f t="shared" si="48"/>
        <v>38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18</v>
      </c>
      <c r="AR116" s="103">
        <v>20</v>
      </c>
      <c r="AS116" s="103">
        <v>0</v>
      </c>
      <c r="AT116" s="103">
        <f t="shared" si="49"/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f t="shared" si="50"/>
        <v>0</v>
      </c>
      <c r="BA116" s="103">
        <v>0</v>
      </c>
      <c r="BB116" s="103">
        <v>0</v>
      </c>
      <c r="BC116" s="103">
        <v>0</v>
      </c>
    </row>
    <row r="117" spans="1:55" s="107" customFormat="1" ht="13.5" customHeight="1">
      <c r="A117" s="105" t="s">
        <v>53</v>
      </c>
      <c r="B117" s="106" t="s">
        <v>472</v>
      </c>
      <c r="C117" s="101" t="s">
        <v>473</v>
      </c>
      <c r="D117" s="103">
        <f t="shared" si="39"/>
        <v>341</v>
      </c>
      <c r="E117" s="103">
        <f t="shared" si="40"/>
        <v>0</v>
      </c>
      <c r="F117" s="103">
        <v>0</v>
      </c>
      <c r="G117" s="103">
        <v>0</v>
      </c>
      <c r="H117" s="103">
        <f t="shared" si="41"/>
        <v>0</v>
      </c>
      <c r="I117" s="103">
        <v>0</v>
      </c>
      <c r="J117" s="103">
        <v>0</v>
      </c>
      <c r="K117" s="103">
        <f t="shared" si="42"/>
        <v>341</v>
      </c>
      <c r="L117" s="103">
        <v>188</v>
      </c>
      <c r="M117" s="103">
        <v>153</v>
      </c>
      <c r="N117" s="103">
        <f t="shared" si="43"/>
        <v>341</v>
      </c>
      <c r="O117" s="103">
        <f t="shared" si="44"/>
        <v>188</v>
      </c>
      <c r="P117" s="103">
        <v>188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f t="shared" si="45"/>
        <v>153</v>
      </c>
      <c r="W117" s="103">
        <v>153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f t="shared" si="46"/>
        <v>0</v>
      </c>
      <c r="AD117" s="103">
        <v>0</v>
      </c>
      <c r="AE117" s="103">
        <v>0</v>
      </c>
      <c r="AF117" s="103">
        <f t="shared" si="47"/>
        <v>5</v>
      </c>
      <c r="AG117" s="103">
        <v>5</v>
      </c>
      <c r="AH117" s="103">
        <v>0</v>
      </c>
      <c r="AI117" s="103">
        <v>0</v>
      </c>
      <c r="AJ117" s="103">
        <f t="shared" si="48"/>
        <v>5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3</v>
      </c>
      <c r="AR117" s="103">
        <v>2</v>
      </c>
      <c r="AS117" s="103">
        <v>0</v>
      </c>
      <c r="AT117" s="103">
        <f t="shared" si="49"/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f t="shared" si="50"/>
        <v>0</v>
      </c>
      <c r="BA117" s="103">
        <v>0</v>
      </c>
      <c r="BB117" s="103">
        <v>0</v>
      </c>
      <c r="BC117" s="103">
        <v>0</v>
      </c>
    </row>
    <row r="118" spans="1:55" s="107" customFormat="1" ht="13.5" customHeight="1">
      <c r="A118" s="105" t="s">
        <v>53</v>
      </c>
      <c r="B118" s="106" t="s">
        <v>474</v>
      </c>
      <c r="C118" s="101" t="s">
        <v>475</v>
      </c>
      <c r="D118" s="103">
        <f t="shared" si="39"/>
        <v>670</v>
      </c>
      <c r="E118" s="103">
        <f t="shared" si="40"/>
        <v>0</v>
      </c>
      <c r="F118" s="103">
        <v>0</v>
      </c>
      <c r="G118" s="103">
        <v>0</v>
      </c>
      <c r="H118" s="103">
        <f t="shared" si="41"/>
        <v>400</v>
      </c>
      <c r="I118" s="103">
        <v>400</v>
      </c>
      <c r="J118" s="103">
        <v>0</v>
      </c>
      <c r="K118" s="103">
        <f t="shared" si="42"/>
        <v>270</v>
      </c>
      <c r="L118" s="103">
        <v>0</v>
      </c>
      <c r="M118" s="103">
        <v>270</v>
      </c>
      <c r="N118" s="103">
        <f t="shared" si="43"/>
        <v>670</v>
      </c>
      <c r="O118" s="103">
        <f t="shared" si="44"/>
        <v>400</v>
      </c>
      <c r="P118" s="103">
        <v>400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f t="shared" si="45"/>
        <v>270</v>
      </c>
      <c r="W118" s="103">
        <v>270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f t="shared" si="46"/>
        <v>0</v>
      </c>
      <c r="AD118" s="103">
        <v>0</v>
      </c>
      <c r="AE118" s="103">
        <v>0</v>
      </c>
      <c r="AF118" s="103">
        <f t="shared" si="47"/>
        <v>4</v>
      </c>
      <c r="AG118" s="103">
        <v>4</v>
      </c>
      <c r="AH118" s="103">
        <v>0</v>
      </c>
      <c r="AI118" s="103">
        <v>0</v>
      </c>
      <c r="AJ118" s="103">
        <f t="shared" si="48"/>
        <v>4</v>
      </c>
      <c r="AK118" s="103">
        <v>4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f t="shared" si="49"/>
        <v>4</v>
      </c>
      <c r="AU118" s="103">
        <v>4</v>
      </c>
      <c r="AV118" s="103">
        <v>0</v>
      </c>
      <c r="AW118" s="103">
        <v>0</v>
      </c>
      <c r="AX118" s="103">
        <v>0</v>
      </c>
      <c r="AY118" s="103">
        <v>0</v>
      </c>
      <c r="AZ118" s="103">
        <f t="shared" si="50"/>
        <v>0</v>
      </c>
      <c r="BA118" s="103">
        <v>0</v>
      </c>
      <c r="BB118" s="103">
        <v>0</v>
      </c>
      <c r="BC118" s="103">
        <v>0</v>
      </c>
    </row>
    <row r="119" spans="1:55" s="107" customFormat="1" ht="13.5" customHeight="1">
      <c r="A119" s="105" t="s">
        <v>53</v>
      </c>
      <c r="B119" s="106" t="s">
        <v>476</v>
      </c>
      <c r="C119" s="101" t="s">
        <v>477</v>
      </c>
      <c r="D119" s="103">
        <f t="shared" si="39"/>
        <v>858</v>
      </c>
      <c r="E119" s="103">
        <f t="shared" si="40"/>
        <v>0</v>
      </c>
      <c r="F119" s="103">
        <v>0</v>
      </c>
      <c r="G119" s="103">
        <v>0</v>
      </c>
      <c r="H119" s="103">
        <f t="shared" si="41"/>
        <v>657</v>
      </c>
      <c r="I119" s="103">
        <v>657</v>
      </c>
      <c r="J119" s="103">
        <v>0</v>
      </c>
      <c r="K119" s="103">
        <f t="shared" si="42"/>
        <v>201</v>
      </c>
      <c r="L119" s="103">
        <v>0</v>
      </c>
      <c r="M119" s="103">
        <v>201</v>
      </c>
      <c r="N119" s="103">
        <f t="shared" si="43"/>
        <v>858</v>
      </c>
      <c r="O119" s="103">
        <f t="shared" si="44"/>
        <v>657</v>
      </c>
      <c r="P119" s="103">
        <v>657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f t="shared" si="45"/>
        <v>201</v>
      </c>
      <c r="W119" s="103">
        <v>201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f t="shared" si="46"/>
        <v>0</v>
      </c>
      <c r="AD119" s="103">
        <v>0</v>
      </c>
      <c r="AE119" s="103">
        <v>0</v>
      </c>
      <c r="AF119" s="103">
        <f t="shared" si="47"/>
        <v>4</v>
      </c>
      <c r="AG119" s="103">
        <v>4</v>
      </c>
      <c r="AH119" s="103">
        <v>0</v>
      </c>
      <c r="AI119" s="103">
        <v>0</v>
      </c>
      <c r="AJ119" s="103">
        <f t="shared" si="48"/>
        <v>4</v>
      </c>
      <c r="AK119" s="103">
        <v>4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f t="shared" si="49"/>
        <v>4</v>
      </c>
      <c r="AU119" s="103">
        <v>4</v>
      </c>
      <c r="AV119" s="103">
        <v>0</v>
      </c>
      <c r="AW119" s="103">
        <v>0</v>
      </c>
      <c r="AX119" s="103">
        <v>0</v>
      </c>
      <c r="AY119" s="103">
        <v>0</v>
      </c>
      <c r="AZ119" s="103">
        <f t="shared" si="50"/>
        <v>0</v>
      </c>
      <c r="BA119" s="103">
        <v>0</v>
      </c>
      <c r="BB119" s="103">
        <v>0</v>
      </c>
      <c r="BC119" s="103">
        <v>0</v>
      </c>
    </row>
    <row r="120" spans="1:55" s="107" customFormat="1" ht="13.5" customHeight="1">
      <c r="A120" s="105" t="s">
        <v>53</v>
      </c>
      <c r="B120" s="106" t="s">
        <v>478</v>
      </c>
      <c r="C120" s="101" t="s">
        <v>479</v>
      </c>
      <c r="D120" s="103">
        <f t="shared" si="39"/>
        <v>804</v>
      </c>
      <c r="E120" s="103">
        <f t="shared" si="40"/>
        <v>0</v>
      </c>
      <c r="F120" s="103">
        <v>0</v>
      </c>
      <c r="G120" s="103">
        <v>0</v>
      </c>
      <c r="H120" s="103">
        <f t="shared" si="41"/>
        <v>804</v>
      </c>
      <c r="I120" s="103">
        <v>256</v>
      </c>
      <c r="J120" s="103">
        <v>548</v>
      </c>
      <c r="K120" s="103">
        <f t="shared" si="42"/>
        <v>0</v>
      </c>
      <c r="L120" s="103">
        <v>0</v>
      </c>
      <c r="M120" s="103">
        <v>0</v>
      </c>
      <c r="N120" s="103">
        <f t="shared" si="43"/>
        <v>804</v>
      </c>
      <c r="O120" s="103">
        <f t="shared" si="44"/>
        <v>256</v>
      </c>
      <c r="P120" s="103">
        <v>256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f t="shared" si="45"/>
        <v>548</v>
      </c>
      <c r="W120" s="103">
        <v>548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f t="shared" si="46"/>
        <v>0</v>
      </c>
      <c r="AD120" s="103">
        <v>0</v>
      </c>
      <c r="AE120" s="103">
        <v>0</v>
      </c>
      <c r="AF120" s="103">
        <f t="shared" si="47"/>
        <v>34</v>
      </c>
      <c r="AG120" s="103">
        <v>34</v>
      </c>
      <c r="AH120" s="103">
        <v>0</v>
      </c>
      <c r="AI120" s="103">
        <v>0</v>
      </c>
      <c r="AJ120" s="103">
        <f t="shared" si="48"/>
        <v>34</v>
      </c>
      <c r="AK120" s="103">
        <v>0</v>
      </c>
      <c r="AL120" s="103">
        <v>34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f t="shared" si="49"/>
        <v>34</v>
      </c>
      <c r="AU120" s="103">
        <v>0</v>
      </c>
      <c r="AV120" s="103">
        <v>34</v>
      </c>
      <c r="AW120" s="103">
        <v>0</v>
      </c>
      <c r="AX120" s="103">
        <v>0</v>
      </c>
      <c r="AY120" s="103">
        <v>0</v>
      </c>
      <c r="AZ120" s="103">
        <f t="shared" si="50"/>
        <v>22</v>
      </c>
      <c r="BA120" s="103">
        <v>22</v>
      </c>
      <c r="BB120" s="103">
        <v>0</v>
      </c>
      <c r="BC120" s="103">
        <v>0</v>
      </c>
    </row>
    <row r="121" spans="1:55" s="107" customFormat="1" ht="13.5" customHeight="1">
      <c r="A121" s="105" t="s">
        <v>53</v>
      </c>
      <c r="B121" s="106" t="s">
        <v>480</v>
      </c>
      <c r="C121" s="101" t="s">
        <v>481</v>
      </c>
      <c r="D121" s="103">
        <f t="shared" si="39"/>
        <v>738</v>
      </c>
      <c r="E121" s="103">
        <f t="shared" si="40"/>
        <v>0</v>
      </c>
      <c r="F121" s="103">
        <v>0</v>
      </c>
      <c r="G121" s="103">
        <v>0</v>
      </c>
      <c r="H121" s="103">
        <f t="shared" si="41"/>
        <v>738</v>
      </c>
      <c r="I121" s="103">
        <v>439</v>
      </c>
      <c r="J121" s="103">
        <v>299</v>
      </c>
      <c r="K121" s="103">
        <f t="shared" si="42"/>
        <v>0</v>
      </c>
      <c r="L121" s="103">
        <v>0</v>
      </c>
      <c r="M121" s="103">
        <v>0</v>
      </c>
      <c r="N121" s="103">
        <f t="shared" si="43"/>
        <v>738</v>
      </c>
      <c r="O121" s="103">
        <f t="shared" si="44"/>
        <v>439</v>
      </c>
      <c r="P121" s="103">
        <v>439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f t="shared" si="45"/>
        <v>299</v>
      </c>
      <c r="W121" s="103">
        <v>299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f t="shared" si="46"/>
        <v>0</v>
      </c>
      <c r="AD121" s="103">
        <v>0</v>
      </c>
      <c r="AE121" s="103">
        <v>0</v>
      </c>
      <c r="AF121" s="103">
        <f t="shared" si="47"/>
        <v>30</v>
      </c>
      <c r="AG121" s="103">
        <v>30</v>
      </c>
      <c r="AH121" s="103">
        <v>0</v>
      </c>
      <c r="AI121" s="103">
        <v>0</v>
      </c>
      <c r="AJ121" s="103">
        <f t="shared" si="48"/>
        <v>30</v>
      </c>
      <c r="AK121" s="103">
        <v>0</v>
      </c>
      <c r="AL121" s="103">
        <v>30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f t="shared" si="49"/>
        <v>30</v>
      </c>
      <c r="AU121" s="103">
        <v>0</v>
      </c>
      <c r="AV121" s="103">
        <v>30</v>
      </c>
      <c r="AW121" s="103">
        <v>0</v>
      </c>
      <c r="AX121" s="103">
        <v>0</v>
      </c>
      <c r="AY121" s="103">
        <v>0</v>
      </c>
      <c r="AZ121" s="103">
        <f t="shared" si="50"/>
        <v>20</v>
      </c>
      <c r="BA121" s="103">
        <v>20</v>
      </c>
      <c r="BB121" s="103">
        <v>0</v>
      </c>
      <c r="BC121" s="103">
        <v>0</v>
      </c>
    </row>
    <row r="122" spans="1:55" s="107" customFormat="1" ht="13.5" customHeight="1">
      <c r="A122" s="105" t="s">
        <v>53</v>
      </c>
      <c r="B122" s="106" t="s">
        <v>482</v>
      </c>
      <c r="C122" s="101" t="s">
        <v>483</v>
      </c>
      <c r="D122" s="103">
        <f t="shared" si="39"/>
        <v>502</v>
      </c>
      <c r="E122" s="103">
        <f t="shared" si="40"/>
        <v>0</v>
      </c>
      <c r="F122" s="103">
        <v>0</v>
      </c>
      <c r="G122" s="103">
        <v>0</v>
      </c>
      <c r="H122" s="103">
        <f t="shared" si="41"/>
        <v>502</v>
      </c>
      <c r="I122" s="103">
        <v>266</v>
      </c>
      <c r="J122" s="103">
        <v>236</v>
      </c>
      <c r="K122" s="103">
        <f t="shared" si="42"/>
        <v>0</v>
      </c>
      <c r="L122" s="103">
        <v>0</v>
      </c>
      <c r="M122" s="103">
        <v>0</v>
      </c>
      <c r="N122" s="103">
        <f t="shared" si="43"/>
        <v>502</v>
      </c>
      <c r="O122" s="103">
        <f t="shared" si="44"/>
        <v>266</v>
      </c>
      <c r="P122" s="103">
        <v>266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f t="shared" si="45"/>
        <v>236</v>
      </c>
      <c r="W122" s="103">
        <v>236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f t="shared" si="46"/>
        <v>0</v>
      </c>
      <c r="AD122" s="103">
        <v>0</v>
      </c>
      <c r="AE122" s="103">
        <v>0</v>
      </c>
      <c r="AF122" s="103">
        <f t="shared" si="47"/>
        <v>21</v>
      </c>
      <c r="AG122" s="103">
        <v>21</v>
      </c>
      <c r="AH122" s="103">
        <v>0</v>
      </c>
      <c r="AI122" s="103">
        <v>0</v>
      </c>
      <c r="AJ122" s="103">
        <f t="shared" si="48"/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f t="shared" si="49"/>
        <v>21</v>
      </c>
      <c r="AU122" s="103">
        <v>0</v>
      </c>
      <c r="AV122" s="103">
        <v>21</v>
      </c>
      <c r="AW122" s="103">
        <v>0</v>
      </c>
      <c r="AX122" s="103">
        <v>0</v>
      </c>
      <c r="AY122" s="103">
        <v>0</v>
      </c>
      <c r="AZ122" s="103">
        <f t="shared" si="50"/>
        <v>13</v>
      </c>
      <c r="BA122" s="103">
        <v>13</v>
      </c>
      <c r="BB122" s="103">
        <v>0</v>
      </c>
      <c r="BC122" s="103">
        <v>0</v>
      </c>
    </row>
    <row r="123" spans="1:55" s="107" customFormat="1" ht="13.5" customHeight="1">
      <c r="A123" s="105" t="s">
        <v>53</v>
      </c>
      <c r="B123" s="106" t="s">
        <v>484</v>
      </c>
      <c r="C123" s="101" t="s">
        <v>485</v>
      </c>
      <c r="D123" s="103">
        <f t="shared" si="39"/>
        <v>1325</v>
      </c>
      <c r="E123" s="103">
        <f t="shared" si="40"/>
        <v>0</v>
      </c>
      <c r="F123" s="103">
        <v>0</v>
      </c>
      <c r="G123" s="103">
        <v>0</v>
      </c>
      <c r="H123" s="103">
        <f t="shared" si="41"/>
        <v>0</v>
      </c>
      <c r="I123" s="103">
        <v>0</v>
      </c>
      <c r="J123" s="103">
        <v>0</v>
      </c>
      <c r="K123" s="103">
        <f t="shared" si="42"/>
        <v>1325</v>
      </c>
      <c r="L123" s="103">
        <v>714</v>
      </c>
      <c r="M123" s="103">
        <v>611</v>
      </c>
      <c r="N123" s="103">
        <f t="shared" si="43"/>
        <v>1325</v>
      </c>
      <c r="O123" s="103">
        <f t="shared" si="44"/>
        <v>714</v>
      </c>
      <c r="P123" s="103">
        <v>714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f t="shared" si="45"/>
        <v>611</v>
      </c>
      <c r="W123" s="103">
        <v>611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f t="shared" si="46"/>
        <v>0</v>
      </c>
      <c r="AD123" s="103">
        <v>0</v>
      </c>
      <c r="AE123" s="103">
        <v>0</v>
      </c>
      <c r="AF123" s="103">
        <f t="shared" si="47"/>
        <v>37</v>
      </c>
      <c r="AG123" s="103">
        <v>37</v>
      </c>
      <c r="AH123" s="103">
        <v>0</v>
      </c>
      <c r="AI123" s="103">
        <v>0</v>
      </c>
      <c r="AJ123" s="103">
        <f t="shared" si="48"/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f t="shared" si="49"/>
        <v>37</v>
      </c>
      <c r="AU123" s="103">
        <v>0</v>
      </c>
      <c r="AV123" s="103">
        <v>37</v>
      </c>
      <c r="AW123" s="103">
        <v>0</v>
      </c>
      <c r="AX123" s="103">
        <v>0</v>
      </c>
      <c r="AY123" s="103">
        <v>0</v>
      </c>
      <c r="AZ123" s="103">
        <f t="shared" si="50"/>
        <v>46</v>
      </c>
      <c r="BA123" s="103">
        <v>46</v>
      </c>
      <c r="BB123" s="103">
        <v>0</v>
      </c>
      <c r="BC123" s="103">
        <v>0</v>
      </c>
    </row>
    <row r="124" spans="1:55" s="107" customFormat="1" ht="13.5" customHeight="1">
      <c r="A124" s="105" t="s">
        <v>53</v>
      </c>
      <c r="B124" s="106" t="s">
        <v>486</v>
      </c>
      <c r="C124" s="101" t="s">
        <v>487</v>
      </c>
      <c r="D124" s="103">
        <f t="shared" si="39"/>
        <v>1228</v>
      </c>
      <c r="E124" s="103">
        <f t="shared" si="40"/>
        <v>0</v>
      </c>
      <c r="F124" s="103">
        <v>0</v>
      </c>
      <c r="G124" s="103">
        <v>0</v>
      </c>
      <c r="H124" s="103">
        <f t="shared" si="41"/>
        <v>407</v>
      </c>
      <c r="I124" s="103">
        <v>407</v>
      </c>
      <c r="J124" s="103">
        <v>0</v>
      </c>
      <c r="K124" s="103">
        <f t="shared" si="42"/>
        <v>821</v>
      </c>
      <c r="L124" s="103">
        <v>0</v>
      </c>
      <c r="M124" s="103">
        <v>821</v>
      </c>
      <c r="N124" s="103">
        <f t="shared" si="43"/>
        <v>1228</v>
      </c>
      <c r="O124" s="103">
        <f t="shared" si="44"/>
        <v>407</v>
      </c>
      <c r="P124" s="103">
        <v>407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f t="shared" si="45"/>
        <v>821</v>
      </c>
      <c r="W124" s="103">
        <v>821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f t="shared" si="46"/>
        <v>0</v>
      </c>
      <c r="AD124" s="103">
        <v>0</v>
      </c>
      <c r="AE124" s="103">
        <v>0</v>
      </c>
      <c r="AF124" s="103">
        <f t="shared" si="47"/>
        <v>4</v>
      </c>
      <c r="AG124" s="103">
        <v>4</v>
      </c>
      <c r="AH124" s="103">
        <v>0</v>
      </c>
      <c r="AI124" s="103">
        <v>0</v>
      </c>
      <c r="AJ124" s="103">
        <f t="shared" si="48"/>
        <v>4</v>
      </c>
      <c r="AK124" s="103">
        <v>4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f t="shared" si="49"/>
        <v>4</v>
      </c>
      <c r="AU124" s="103">
        <v>4</v>
      </c>
      <c r="AV124" s="103">
        <v>0</v>
      </c>
      <c r="AW124" s="103">
        <v>0</v>
      </c>
      <c r="AX124" s="103">
        <v>0</v>
      </c>
      <c r="AY124" s="103">
        <v>0</v>
      </c>
      <c r="AZ124" s="103">
        <f t="shared" si="50"/>
        <v>0</v>
      </c>
      <c r="BA124" s="103">
        <v>0</v>
      </c>
      <c r="BB124" s="103">
        <v>0</v>
      </c>
      <c r="BC124" s="103">
        <v>0</v>
      </c>
    </row>
    <row r="125" spans="1:55" s="107" customFormat="1" ht="13.5" customHeight="1">
      <c r="A125" s="105" t="s">
        <v>53</v>
      </c>
      <c r="B125" s="106" t="s">
        <v>488</v>
      </c>
      <c r="C125" s="101" t="s">
        <v>489</v>
      </c>
      <c r="D125" s="103">
        <f t="shared" si="39"/>
        <v>981</v>
      </c>
      <c r="E125" s="103">
        <f t="shared" si="40"/>
        <v>0</v>
      </c>
      <c r="F125" s="103">
        <v>0</v>
      </c>
      <c r="G125" s="103">
        <v>0</v>
      </c>
      <c r="H125" s="103">
        <f t="shared" si="41"/>
        <v>981</v>
      </c>
      <c r="I125" s="103">
        <v>579</v>
      </c>
      <c r="J125" s="103">
        <v>402</v>
      </c>
      <c r="K125" s="103">
        <f t="shared" si="42"/>
        <v>0</v>
      </c>
      <c r="L125" s="103">
        <v>0</v>
      </c>
      <c r="M125" s="103">
        <v>0</v>
      </c>
      <c r="N125" s="103">
        <f t="shared" si="43"/>
        <v>981</v>
      </c>
      <c r="O125" s="103">
        <f t="shared" si="44"/>
        <v>579</v>
      </c>
      <c r="P125" s="103">
        <v>579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f t="shared" si="45"/>
        <v>402</v>
      </c>
      <c r="W125" s="103">
        <v>402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f t="shared" si="46"/>
        <v>0</v>
      </c>
      <c r="AD125" s="103">
        <v>0</v>
      </c>
      <c r="AE125" s="103">
        <v>0</v>
      </c>
      <c r="AF125" s="103">
        <f t="shared" si="47"/>
        <v>874</v>
      </c>
      <c r="AG125" s="103">
        <v>874</v>
      </c>
      <c r="AH125" s="103">
        <v>0</v>
      </c>
      <c r="AI125" s="103">
        <v>0</v>
      </c>
      <c r="AJ125" s="103">
        <f t="shared" si="48"/>
        <v>874</v>
      </c>
      <c r="AK125" s="103">
        <v>0</v>
      </c>
      <c r="AL125" s="103">
        <v>0</v>
      </c>
      <c r="AM125" s="103">
        <v>6</v>
      </c>
      <c r="AN125" s="103">
        <v>0</v>
      </c>
      <c r="AO125" s="103">
        <v>0</v>
      </c>
      <c r="AP125" s="103">
        <v>868</v>
      </c>
      <c r="AQ125" s="103">
        <v>0</v>
      </c>
      <c r="AR125" s="103">
        <v>0</v>
      </c>
      <c r="AS125" s="103">
        <v>0</v>
      </c>
      <c r="AT125" s="103">
        <f t="shared" si="49"/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f t="shared" si="50"/>
        <v>0</v>
      </c>
      <c r="BA125" s="103">
        <v>0</v>
      </c>
      <c r="BB125" s="103">
        <v>0</v>
      </c>
      <c r="BC125" s="103">
        <v>0</v>
      </c>
    </row>
    <row r="126" spans="1:55" s="107" customFormat="1" ht="13.5" customHeight="1">
      <c r="A126" s="105" t="s">
        <v>53</v>
      </c>
      <c r="B126" s="106" t="s">
        <v>490</v>
      </c>
      <c r="C126" s="101" t="s">
        <v>491</v>
      </c>
      <c r="D126" s="103">
        <f t="shared" si="39"/>
        <v>434</v>
      </c>
      <c r="E126" s="103">
        <f t="shared" si="40"/>
        <v>434</v>
      </c>
      <c r="F126" s="103">
        <v>141</v>
      </c>
      <c r="G126" s="103">
        <v>293</v>
      </c>
      <c r="H126" s="103">
        <f t="shared" si="41"/>
        <v>0</v>
      </c>
      <c r="I126" s="103">
        <v>0</v>
      </c>
      <c r="J126" s="103">
        <v>0</v>
      </c>
      <c r="K126" s="103">
        <f t="shared" si="42"/>
        <v>0</v>
      </c>
      <c r="L126" s="103">
        <v>0</v>
      </c>
      <c r="M126" s="103">
        <v>0</v>
      </c>
      <c r="N126" s="103">
        <f t="shared" si="43"/>
        <v>434</v>
      </c>
      <c r="O126" s="103">
        <f t="shared" si="44"/>
        <v>141</v>
      </c>
      <c r="P126" s="103">
        <v>141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f t="shared" si="45"/>
        <v>293</v>
      </c>
      <c r="W126" s="103">
        <v>293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f t="shared" si="46"/>
        <v>0</v>
      </c>
      <c r="AD126" s="103">
        <v>0</v>
      </c>
      <c r="AE126" s="103">
        <v>0</v>
      </c>
      <c r="AF126" s="103">
        <f t="shared" si="47"/>
        <v>0</v>
      </c>
      <c r="AG126" s="103">
        <v>0</v>
      </c>
      <c r="AH126" s="103">
        <v>0</v>
      </c>
      <c r="AI126" s="103">
        <v>0</v>
      </c>
      <c r="AJ126" s="103">
        <f t="shared" si="48"/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f t="shared" si="49"/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f t="shared" si="50"/>
        <v>0</v>
      </c>
      <c r="BA126" s="103">
        <v>0</v>
      </c>
      <c r="BB126" s="103">
        <v>0</v>
      </c>
      <c r="BC126" s="103">
        <v>0</v>
      </c>
    </row>
    <row r="127" spans="1:55" s="107" customFormat="1" ht="13.5" customHeight="1">
      <c r="A127" s="105" t="s">
        <v>53</v>
      </c>
      <c r="B127" s="106" t="s">
        <v>492</v>
      </c>
      <c r="C127" s="101" t="s">
        <v>493</v>
      </c>
      <c r="D127" s="103">
        <f t="shared" si="39"/>
        <v>488</v>
      </c>
      <c r="E127" s="103">
        <f t="shared" si="40"/>
        <v>488</v>
      </c>
      <c r="F127" s="103">
        <v>283</v>
      </c>
      <c r="G127" s="103">
        <v>205</v>
      </c>
      <c r="H127" s="103">
        <f t="shared" si="41"/>
        <v>0</v>
      </c>
      <c r="I127" s="103">
        <v>0</v>
      </c>
      <c r="J127" s="103">
        <v>0</v>
      </c>
      <c r="K127" s="103">
        <f t="shared" si="42"/>
        <v>0</v>
      </c>
      <c r="L127" s="103">
        <v>0</v>
      </c>
      <c r="M127" s="103">
        <v>0</v>
      </c>
      <c r="N127" s="103">
        <f t="shared" si="43"/>
        <v>488</v>
      </c>
      <c r="O127" s="103">
        <f t="shared" si="44"/>
        <v>283</v>
      </c>
      <c r="P127" s="103">
        <v>283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f t="shared" si="45"/>
        <v>205</v>
      </c>
      <c r="W127" s="103">
        <v>205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f t="shared" si="46"/>
        <v>0</v>
      </c>
      <c r="AD127" s="103">
        <v>0</v>
      </c>
      <c r="AE127" s="103">
        <v>0</v>
      </c>
      <c r="AF127" s="103">
        <f t="shared" si="47"/>
        <v>0</v>
      </c>
      <c r="AG127" s="103">
        <v>0</v>
      </c>
      <c r="AH127" s="103">
        <v>0</v>
      </c>
      <c r="AI127" s="103">
        <v>0</v>
      </c>
      <c r="AJ127" s="103">
        <f t="shared" si="48"/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f t="shared" si="49"/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f t="shared" si="50"/>
        <v>0</v>
      </c>
      <c r="BA127" s="103">
        <v>0</v>
      </c>
      <c r="BB127" s="103">
        <v>0</v>
      </c>
      <c r="BC127" s="103">
        <v>0</v>
      </c>
    </row>
    <row r="128" spans="1:55" s="107" customFormat="1" ht="13.5" customHeight="1">
      <c r="A128" s="105" t="s">
        <v>53</v>
      </c>
      <c r="B128" s="106" t="s">
        <v>494</v>
      </c>
      <c r="C128" s="101" t="s">
        <v>495</v>
      </c>
      <c r="D128" s="103">
        <f t="shared" si="39"/>
        <v>661</v>
      </c>
      <c r="E128" s="103">
        <f t="shared" si="40"/>
        <v>0</v>
      </c>
      <c r="F128" s="103">
        <v>0</v>
      </c>
      <c r="G128" s="103">
        <v>0</v>
      </c>
      <c r="H128" s="103">
        <f t="shared" si="41"/>
        <v>255</v>
      </c>
      <c r="I128" s="103">
        <v>255</v>
      </c>
      <c r="J128" s="103">
        <v>0</v>
      </c>
      <c r="K128" s="103">
        <f t="shared" si="42"/>
        <v>406</v>
      </c>
      <c r="L128" s="103">
        <v>0</v>
      </c>
      <c r="M128" s="103">
        <v>406</v>
      </c>
      <c r="N128" s="103">
        <f t="shared" si="43"/>
        <v>661</v>
      </c>
      <c r="O128" s="103">
        <f t="shared" si="44"/>
        <v>255</v>
      </c>
      <c r="P128" s="103">
        <v>255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f t="shared" si="45"/>
        <v>406</v>
      </c>
      <c r="W128" s="103">
        <v>406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f t="shared" si="46"/>
        <v>0</v>
      </c>
      <c r="AD128" s="103">
        <v>0</v>
      </c>
      <c r="AE128" s="103">
        <v>0</v>
      </c>
      <c r="AF128" s="103">
        <f t="shared" si="47"/>
        <v>3</v>
      </c>
      <c r="AG128" s="103">
        <v>3</v>
      </c>
      <c r="AH128" s="103">
        <v>0</v>
      </c>
      <c r="AI128" s="103">
        <v>0</v>
      </c>
      <c r="AJ128" s="103">
        <f t="shared" si="48"/>
        <v>3</v>
      </c>
      <c r="AK128" s="103">
        <v>3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f t="shared" si="49"/>
        <v>3</v>
      </c>
      <c r="AU128" s="103">
        <v>3</v>
      </c>
      <c r="AV128" s="103">
        <v>0</v>
      </c>
      <c r="AW128" s="103">
        <v>0</v>
      </c>
      <c r="AX128" s="103">
        <v>0</v>
      </c>
      <c r="AY128" s="103">
        <v>0</v>
      </c>
      <c r="AZ128" s="103">
        <f t="shared" si="50"/>
        <v>0</v>
      </c>
      <c r="BA128" s="103">
        <v>0</v>
      </c>
      <c r="BB128" s="103">
        <v>0</v>
      </c>
      <c r="BC128" s="103">
        <v>0</v>
      </c>
    </row>
    <row r="129" spans="1:55" s="107" customFormat="1" ht="13.5" customHeight="1">
      <c r="A129" s="105" t="s">
        <v>53</v>
      </c>
      <c r="B129" s="106" t="s">
        <v>496</v>
      </c>
      <c r="C129" s="101" t="s">
        <v>497</v>
      </c>
      <c r="D129" s="103">
        <f t="shared" si="39"/>
        <v>2243</v>
      </c>
      <c r="E129" s="103">
        <f t="shared" si="40"/>
        <v>0</v>
      </c>
      <c r="F129" s="103">
        <v>0</v>
      </c>
      <c r="G129" s="103">
        <v>0</v>
      </c>
      <c r="H129" s="103">
        <f t="shared" si="41"/>
        <v>2243</v>
      </c>
      <c r="I129" s="103">
        <v>958</v>
      </c>
      <c r="J129" s="103">
        <v>1285</v>
      </c>
      <c r="K129" s="103">
        <f t="shared" si="42"/>
        <v>0</v>
      </c>
      <c r="L129" s="103">
        <v>0</v>
      </c>
      <c r="M129" s="103">
        <v>0</v>
      </c>
      <c r="N129" s="103">
        <f t="shared" si="43"/>
        <v>2243</v>
      </c>
      <c r="O129" s="103">
        <f t="shared" si="44"/>
        <v>958</v>
      </c>
      <c r="P129" s="103">
        <v>0</v>
      </c>
      <c r="Q129" s="103">
        <v>0</v>
      </c>
      <c r="R129" s="103">
        <v>0</v>
      </c>
      <c r="S129" s="103">
        <v>958</v>
      </c>
      <c r="T129" s="103">
        <v>0</v>
      </c>
      <c r="U129" s="103">
        <v>0</v>
      </c>
      <c r="V129" s="103">
        <f t="shared" si="45"/>
        <v>1285</v>
      </c>
      <c r="W129" s="103">
        <v>0</v>
      </c>
      <c r="X129" s="103">
        <v>0</v>
      </c>
      <c r="Y129" s="103">
        <v>0</v>
      </c>
      <c r="Z129" s="103">
        <v>1285</v>
      </c>
      <c r="AA129" s="103">
        <v>0</v>
      </c>
      <c r="AB129" s="103">
        <v>0</v>
      </c>
      <c r="AC129" s="103">
        <f t="shared" si="46"/>
        <v>0</v>
      </c>
      <c r="AD129" s="103">
        <v>0</v>
      </c>
      <c r="AE129" s="103">
        <v>0</v>
      </c>
      <c r="AF129" s="103">
        <f t="shared" si="47"/>
        <v>0</v>
      </c>
      <c r="AG129" s="103">
        <v>0</v>
      </c>
      <c r="AH129" s="103">
        <v>0</v>
      </c>
      <c r="AI129" s="103">
        <v>0</v>
      </c>
      <c r="AJ129" s="103">
        <f t="shared" si="48"/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f t="shared" si="49"/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f t="shared" si="50"/>
        <v>0</v>
      </c>
      <c r="BA129" s="103">
        <v>0</v>
      </c>
      <c r="BB129" s="103">
        <v>0</v>
      </c>
      <c r="BC129" s="103">
        <v>0</v>
      </c>
    </row>
    <row r="130" spans="1:55" s="107" customFormat="1" ht="13.5" customHeight="1">
      <c r="A130" s="105" t="s">
        <v>53</v>
      </c>
      <c r="B130" s="106" t="s">
        <v>498</v>
      </c>
      <c r="C130" s="101" t="s">
        <v>499</v>
      </c>
      <c r="D130" s="103">
        <f t="shared" si="39"/>
        <v>1013</v>
      </c>
      <c r="E130" s="103">
        <f t="shared" si="40"/>
        <v>0</v>
      </c>
      <c r="F130" s="103">
        <v>0</v>
      </c>
      <c r="G130" s="103">
        <v>0</v>
      </c>
      <c r="H130" s="103">
        <f t="shared" si="41"/>
        <v>1013</v>
      </c>
      <c r="I130" s="103">
        <v>372</v>
      </c>
      <c r="J130" s="103">
        <v>641</v>
      </c>
      <c r="K130" s="103">
        <f t="shared" si="42"/>
        <v>0</v>
      </c>
      <c r="L130" s="103">
        <v>0</v>
      </c>
      <c r="M130" s="103">
        <v>0</v>
      </c>
      <c r="N130" s="103">
        <f t="shared" si="43"/>
        <v>1013</v>
      </c>
      <c r="O130" s="103">
        <f t="shared" si="44"/>
        <v>372</v>
      </c>
      <c r="P130" s="103">
        <v>0</v>
      </c>
      <c r="Q130" s="103">
        <v>0</v>
      </c>
      <c r="R130" s="103">
        <v>0</v>
      </c>
      <c r="S130" s="103">
        <v>372</v>
      </c>
      <c r="T130" s="103">
        <v>0</v>
      </c>
      <c r="U130" s="103">
        <v>0</v>
      </c>
      <c r="V130" s="103">
        <f t="shared" si="45"/>
        <v>641</v>
      </c>
      <c r="W130" s="103">
        <v>0</v>
      </c>
      <c r="X130" s="103">
        <v>0</v>
      </c>
      <c r="Y130" s="103">
        <v>0</v>
      </c>
      <c r="Z130" s="103">
        <v>641</v>
      </c>
      <c r="AA130" s="103">
        <v>0</v>
      </c>
      <c r="AB130" s="103">
        <v>0</v>
      </c>
      <c r="AC130" s="103">
        <f t="shared" si="46"/>
        <v>0</v>
      </c>
      <c r="AD130" s="103">
        <v>0</v>
      </c>
      <c r="AE130" s="103">
        <v>0</v>
      </c>
      <c r="AF130" s="103">
        <f t="shared" si="47"/>
        <v>0</v>
      </c>
      <c r="AG130" s="103">
        <v>0</v>
      </c>
      <c r="AH130" s="103">
        <v>0</v>
      </c>
      <c r="AI130" s="103">
        <v>0</v>
      </c>
      <c r="AJ130" s="103">
        <f t="shared" si="48"/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f t="shared" si="49"/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f t="shared" si="50"/>
        <v>0</v>
      </c>
      <c r="BA130" s="103">
        <v>0</v>
      </c>
      <c r="BB130" s="103">
        <v>0</v>
      </c>
      <c r="BC130" s="103">
        <v>0</v>
      </c>
    </row>
    <row r="131" spans="1:55" s="107" customFormat="1" ht="13.5" customHeight="1">
      <c r="A131" s="105" t="s">
        <v>53</v>
      </c>
      <c r="B131" s="106" t="s">
        <v>500</v>
      </c>
      <c r="C131" s="101" t="s">
        <v>501</v>
      </c>
      <c r="D131" s="103">
        <f t="shared" si="39"/>
        <v>2399</v>
      </c>
      <c r="E131" s="103">
        <f t="shared" si="40"/>
        <v>0</v>
      </c>
      <c r="F131" s="103">
        <v>0</v>
      </c>
      <c r="G131" s="103">
        <v>0</v>
      </c>
      <c r="H131" s="103">
        <f t="shared" si="41"/>
        <v>0</v>
      </c>
      <c r="I131" s="103">
        <v>0</v>
      </c>
      <c r="J131" s="103">
        <v>0</v>
      </c>
      <c r="K131" s="103">
        <f t="shared" si="42"/>
        <v>2399</v>
      </c>
      <c r="L131" s="103">
        <v>1239</v>
      </c>
      <c r="M131" s="103">
        <v>1160</v>
      </c>
      <c r="N131" s="103">
        <f t="shared" si="43"/>
        <v>3638</v>
      </c>
      <c r="O131" s="103">
        <f t="shared" si="44"/>
        <v>1239</v>
      </c>
      <c r="P131" s="103">
        <v>1239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f t="shared" si="45"/>
        <v>1160</v>
      </c>
      <c r="W131" s="103">
        <v>1160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f t="shared" si="46"/>
        <v>1239</v>
      </c>
      <c r="AD131" s="103">
        <v>1239</v>
      </c>
      <c r="AE131" s="103">
        <v>0</v>
      </c>
      <c r="AF131" s="103">
        <f t="shared" si="47"/>
        <v>128</v>
      </c>
      <c r="AG131" s="103">
        <v>128</v>
      </c>
      <c r="AH131" s="103">
        <v>0</v>
      </c>
      <c r="AI131" s="103">
        <v>0</v>
      </c>
      <c r="AJ131" s="103">
        <f t="shared" si="48"/>
        <v>128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121</v>
      </c>
      <c r="AR131" s="103">
        <v>0</v>
      </c>
      <c r="AS131" s="103">
        <v>7</v>
      </c>
      <c r="AT131" s="103">
        <f t="shared" si="49"/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f t="shared" si="50"/>
        <v>0</v>
      </c>
      <c r="BA131" s="103">
        <v>0</v>
      </c>
      <c r="BB131" s="103">
        <v>0</v>
      </c>
      <c r="BC131" s="103">
        <v>0</v>
      </c>
    </row>
    <row r="132" spans="1:55" s="107" customFormat="1" ht="13.5" customHeight="1">
      <c r="A132" s="105" t="s">
        <v>53</v>
      </c>
      <c r="B132" s="106" t="s">
        <v>502</v>
      </c>
      <c r="C132" s="101" t="s">
        <v>503</v>
      </c>
      <c r="D132" s="103">
        <f t="shared" si="39"/>
        <v>729</v>
      </c>
      <c r="E132" s="103">
        <f t="shared" si="40"/>
        <v>0</v>
      </c>
      <c r="F132" s="103">
        <v>0</v>
      </c>
      <c r="G132" s="103">
        <v>0</v>
      </c>
      <c r="H132" s="103">
        <f t="shared" si="41"/>
        <v>0</v>
      </c>
      <c r="I132" s="103">
        <v>0</v>
      </c>
      <c r="J132" s="103">
        <v>0</v>
      </c>
      <c r="K132" s="103">
        <f t="shared" si="42"/>
        <v>729</v>
      </c>
      <c r="L132" s="103">
        <v>230</v>
      </c>
      <c r="M132" s="103">
        <v>499</v>
      </c>
      <c r="N132" s="103">
        <f t="shared" si="43"/>
        <v>729</v>
      </c>
      <c r="O132" s="103">
        <f t="shared" si="44"/>
        <v>230</v>
      </c>
      <c r="P132" s="103">
        <v>230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f t="shared" si="45"/>
        <v>499</v>
      </c>
      <c r="W132" s="103">
        <v>499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f t="shared" si="46"/>
        <v>0</v>
      </c>
      <c r="AD132" s="103">
        <v>0</v>
      </c>
      <c r="AE132" s="103">
        <v>0</v>
      </c>
      <c r="AF132" s="103">
        <f t="shared" si="47"/>
        <v>0</v>
      </c>
      <c r="AG132" s="103">
        <v>0</v>
      </c>
      <c r="AH132" s="103">
        <v>0</v>
      </c>
      <c r="AI132" s="103">
        <v>0</v>
      </c>
      <c r="AJ132" s="103">
        <f t="shared" si="48"/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f t="shared" si="49"/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f t="shared" si="50"/>
        <v>0</v>
      </c>
      <c r="BA132" s="103">
        <v>0</v>
      </c>
      <c r="BB132" s="103">
        <v>0</v>
      </c>
      <c r="BC132" s="103">
        <v>0</v>
      </c>
    </row>
    <row r="133" spans="1:55" s="107" customFormat="1" ht="13.5" customHeight="1">
      <c r="A133" s="105" t="s">
        <v>53</v>
      </c>
      <c r="B133" s="106" t="s">
        <v>504</v>
      </c>
      <c r="C133" s="101" t="s">
        <v>505</v>
      </c>
      <c r="D133" s="103">
        <f t="shared" si="39"/>
        <v>749</v>
      </c>
      <c r="E133" s="103">
        <f t="shared" si="40"/>
        <v>0</v>
      </c>
      <c r="F133" s="103">
        <v>0</v>
      </c>
      <c r="G133" s="103">
        <v>0</v>
      </c>
      <c r="H133" s="103">
        <f t="shared" si="41"/>
        <v>320</v>
      </c>
      <c r="I133" s="103">
        <v>320</v>
      </c>
      <c r="J133" s="103">
        <v>0</v>
      </c>
      <c r="K133" s="103">
        <f t="shared" si="42"/>
        <v>429</v>
      </c>
      <c r="L133" s="103">
        <v>0</v>
      </c>
      <c r="M133" s="103">
        <v>429</v>
      </c>
      <c r="N133" s="103">
        <f t="shared" si="43"/>
        <v>749</v>
      </c>
      <c r="O133" s="103">
        <f t="shared" si="44"/>
        <v>320</v>
      </c>
      <c r="P133" s="103">
        <v>320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f t="shared" si="45"/>
        <v>429</v>
      </c>
      <c r="W133" s="103">
        <v>429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f t="shared" si="46"/>
        <v>0</v>
      </c>
      <c r="AD133" s="103">
        <v>0</v>
      </c>
      <c r="AE133" s="103">
        <v>0</v>
      </c>
      <c r="AF133" s="103">
        <f t="shared" si="47"/>
        <v>0</v>
      </c>
      <c r="AG133" s="103">
        <v>0</v>
      </c>
      <c r="AH133" s="103">
        <v>0</v>
      </c>
      <c r="AI133" s="103">
        <v>0</v>
      </c>
      <c r="AJ133" s="103">
        <f t="shared" si="48"/>
        <v>0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  <c r="AP133" s="103">
        <v>0</v>
      </c>
      <c r="AQ133" s="103">
        <v>0</v>
      </c>
      <c r="AR133" s="103">
        <v>0</v>
      </c>
      <c r="AS133" s="103">
        <v>0</v>
      </c>
      <c r="AT133" s="103">
        <f t="shared" si="49"/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f t="shared" si="50"/>
        <v>749</v>
      </c>
      <c r="BA133" s="103">
        <v>749</v>
      </c>
      <c r="BB133" s="103">
        <v>0</v>
      </c>
      <c r="BC133" s="103">
        <v>0</v>
      </c>
    </row>
    <row r="134" spans="1:55" s="107" customFormat="1" ht="13.5" customHeight="1">
      <c r="A134" s="105" t="s">
        <v>53</v>
      </c>
      <c r="B134" s="106" t="s">
        <v>506</v>
      </c>
      <c r="C134" s="101" t="s">
        <v>507</v>
      </c>
      <c r="D134" s="103">
        <f t="shared" si="39"/>
        <v>2070</v>
      </c>
      <c r="E134" s="103">
        <f t="shared" si="40"/>
        <v>0</v>
      </c>
      <c r="F134" s="103">
        <v>0</v>
      </c>
      <c r="G134" s="103">
        <v>0</v>
      </c>
      <c r="H134" s="103">
        <f t="shared" si="41"/>
        <v>954</v>
      </c>
      <c r="I134" s="103">
        <v>0</v>
      </c>
      <c r="J134" s="103">
        <v>954</v>
      </c>
      <c r="K134" s="103">
        <f t="shared" si="42"/>
        <v>1116</v>
      </c>
      <c r="L134" s="103">
        <v>1087</v>
      </c>
      <c r="M134" s="103">
        <v>29</v>
      </c>
      <c r="N134" s="103">
        <f t="shared" si="43"/>
        <v>2070</v>
      </c>
      <c r="O134" s="103">
        <f t="shared" si="44"/>
        <v>1087</v>
      </c>
      <c r="P134" s="103">
        <v>0</v>
      </c>
      <c r="Q134" s="103">
        <v>0</v>
      </c>
      <c r="R134" s="103">
        <v>0</v>
      </c>
      <c r="S134" s="103">
        <v>1087</v>
      </c>
      <c r="T134" s="103">
        <v>0</v>
      </c>
      <c r="U134" s="103">
        <v>0</v>
      </c>
      <c r="V134" s="103">
        <f t="shared" si="45"/>
        <v>983</v>
      </c>
      <c r="W134" s="103">
        <v>0</v>
      </c>
      <c r="X134" s="103">
        <v>0</v>
      </c>
      <c r="Y134" s="103">
        <v>0</v>
      </c>
      <c r="Z134" s="103">
        <v>29</v>
      </c>
      <c r="AA134" s="103">
        <v>954</v>
      </c>
      <c r="AB134" s="103">
        <v>0</v>
      </c>
      <c r="AC134" s="103">
        <f t="shared" si="46"/>
        <v>0</v>
      </c>
      <c r="AD134" s="103">
        <v>0</v>
      </c>
      <c r="AE134" s="103">
        <v>0</v>
      </c>
      <c r="AF134" s="103">
        <f t="shared" si="47"/>
        <v>0</v>
      </c>
      <c r="AG134" s="103">
        <v>0</v>
      </c>
      <c r="AH134" s="103">
        <v>0</v>
      </c>
      <c r="AI134" s="103">
        <v>0</v>
      </c>
      <c r="AJ134" s="103">
        <f t="shared" si="48"/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f t="shared" si="49"/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f t="shared" si="50"/>
        <v>0</v>
      </c>
      <c r="BA134" s="103">
        <v>0</v>
      </c>
      <c r="BB134" s="103">
        <v>0</v>
      </c>
      <c r="BC134" s="103">
        <v>0</v>
      </c>
    </row>
    <row r="135" spans="1:55" s="107" customFormat="1" ht="13.5" customHeight="1">
      <c r="A135" s="105" t="s">
        <v>53</v>
      </c>
      <c r="B135" s="106" t="s">
        <v>508</v>
      </c>
      <c r="C135" s="101" t="s">
        <v>509</v>
      </c>
      <c r="D135" s="103">
        <f aca="true" t="shared" si="51" ref="D135:D166">SUM(E135,+H135,+K135)</f>
        <v>630</v>
      </c>
      <c r="E135" s="103">
        <f aca="true" t="shared" si="52" ref="E135:E166">SUM(F135:G135)</f>
        <v>0</v>
      </c>
      <c r="F135" s="103">
        <v>0</v>
      </c>
      <c r="G135" s="103">
        <v>0</v>
      </c>
      <c r="H135" s="103">
        <f aca="true" t="shared" si="53" ref="H135:H166">SUM(I135:J135)</f>
        <v>0</v>
      </c>
      <c r="I135" s="103">
        <v>0</v>
      </c>
      <c r="J135" s="103">
        <v>0</v>
      </c>
      <c r="K135" s="103">
        <f aca="true" t="shared" si="54" ref="K135:K166">SUM(L135:M135)</f>
        <v>630</v>
      </c>
      <c r="L135" s="103">
        <v>383</v>
      </c>
      <c r="M135" s="103">
        <v>247</v>
      </c>
      <c r="N135" s="103">
        <f aca="true" t="shared" si="55" ref="N135:N166">SUM(O135,+V135,+AC135)</f>
        <v>630</v>
      </c>
      <c r="O135" s="103">
        <f aca="true" t="shared" si="56" ref="O135:O166">SUM(P135:U135)</f>
        <v>383</v>
      </c>
      <c r="P135" s="103">
        <v>0</v>
      </c>
      <c r="Q135" s="103">
        <v>0</v>
      </c>
      <c r="R135" s="103">
        <v>0</v>
      </c>
      <c r="S135" s="103">
        <v>383</v>
      </c>
      <c r="T135" s="103">
        <v>0</v>
      </c>
      <c r="U135" s="103">
        <v>0</v>
      </c>
      <c r="V135" s="103">
        <f aca="true" t="shared" si="57" ref="V135:V166">SUM(W135:AB135)</f>
        <v>247</v>
      </c>
      <c r="W135" s="103">
        <v>0</v>
      </c>
      <c r="X135" s="103">
        <v>0</v>
      </c>
      <c r="Y135" s="103">
        <v>0</v>
      </c>
      <c r="Z135" s="103">
        <v>247</v>
      </c>
      <c r="AA135" s="103">
        <v>0</v>
      </c>
      <c r="AB135" s="103">
        <v>0</v>
      </c>
      <c r="AC135" s="103">
        <f aca="true" t="shared" si="58" ref="AC135:AC166">SUM(AD135:AE135)</f>
        <v>0</v>
      </c>
      <c r="AD135" s="103">
        <v>0</v>
      </c>
      <c r="AE135" s="103">
        <v>0</v>
      </c>
      <c r="AF135" s="103">
        <f aca="true" t="shared" si="59" ref="AF135:AF166">SUM(AG135:AI135)</f>
        <v>0</v>
      </c>
      <c r="AG135" s="103">
        <v>0</v>
      </c>
      <c r="AH135" s="103">
        <v>0</v>
      </c>
      <c r="AI135" s="103">
        <v>0</v>
      </c>
      <c r="AJ135" s="103">
        <f aca="true" t="shared" si="60" ref="AJ135:AJ166">SUM(AK135:AS135)</f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f aca="true" t="shared" si="61" ref="AT135:AT166">SUM(AU135:AY135)</f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f aca="true" t="shared" si="62" ref="AZ135:AZ166">SUM(BA135:BC135)</f>
        <v>0</v>
      </c>
      <c r="BA135" s="103">
        <v>0</v>
      </c>
      <c r="BB135" s="103">
        <v>0</v>
      </c>
      <c r="BC135" s="103">
        <v>0</v>
      </c>
    </row>
    <row r="136" spans="1:55" s="107" customFormat="1" ht="13.5" customHeight="1">
      <c r="A136" s="105" t="s">
        <v>53</v>
      </c>
      <c r="B136" s="106" t="s">
        <v>510</v>
      </c>
      <c r="C136" s="101" t="s">
        <v>511</v>
      </c>
      <c r="D136" s="103">
        <f t="shared" si="51"/>
        <v>1388</v>
      </c>
      <c r="E136" s="103">
        <f t="shared" si="52"/>
        <v>0</v>
      </c>
      <c r="F136" s="103">
        <v>0</v>
      </c>
      <c r="G136" s="103">
        <v>0</v>
      </c>
      <c r="H136" s="103">
        <f t="shared" si="53"/>
        <v>1388</v>
      </c>
      <c r="I136" s="103">
        <v>821</v>
      </c>
      <c r="J136" s="103">
        <v>567</v>
      </c>
      <c r="K136" s="103">
        <f t="shared" si="54"/>
        <v>0</v>
      </c>
      <c r="L136" s="103">
        <v>0</v>
      </c>
      <c r="M136" s="103">
        <v>0</v>
      </c>
      <c r="N136" s="103">
        <f t="shared" si="55"/>
        <v>1388</v>
      </c>
      <c r="O136" s="103">
        <f t="shared" si="56"/>
        <v>821</v>
      </c>
      <c r="P136" s="103">
        <v>821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f t="shared" si="57"/>
        <v>567</v>
      </c>
      <c r="W136" s="103">
        <v>567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f t="shared" si="58"/>
        <v>0</v>
      </c>
      <c r="AD136" s="103">
        <v>0</v>
      </c>
      <c r="AE136" s="103">
        <v>0</v>
      </c>
      <c r="AF136" s="103">
        <f t="shared" si="59"/>
        <v>33</v>
      </c>
      <c r="AG136" s="103">
        <v>33</v>
      </c>
      <c r="AH136" s="103">
        <v>0</v>
      </c>
      <c r="AI136" s="103">
        <v>0</v>
      </c>
      <c r="AJ136" s="103">
        <f t="shared" si="60"/>
        <v>33</v>
      </c>
      <c r="AK136" s="103">
        <v>0</v>
      </c>
      <c r="AL136" s="103">
        <v>0</v>
      </c>
      <c r="AM136" s="103">
        <v>0</v>
      </c>
      <c r="AN136" s="103">
        <v>32</v>
      </c>
      <c r="AO136" s="103">
        <v>0</v>
      </c>
      <c r="AP136" s="103">
        <v>0</v>
      </c>
      <c r="AQ136" s="103">
        <v>0</v>
      </c>
      <c r="AR136" s="103">
        <v>1</v>
      </c>
      <c r="AS136" s="103">
        <v>0</v>
      </c>
      <c r="AT136" s="103">
        <f t="shared" si="61"/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f t="shared" si="62"/>
        <v>0</v>
      </c>
      <c r="BA136" s="103">
        <v>0</v>
      </c>
      <c r="BB136" s="103">
        <v>0</v>
      </c>
      <c r="BC136" s="103">
        <v>0</v>
      </c>
    </row>
    <row r="137" spans="1:55" s="107" customFormat="1" ht="13.5" customHeight="1">
      <c r="A137" s="105" t="s">
        <v>53</v>
      </c>
      <c r="B137" s="106" t="s">
        <v>512</v>
      </c>
      <c r="C137" s="101" t="s">
        <v>513</v>
      </c>
      <c r="D137" s="103">
        <f t="shared" si="51"/>
        <v>5779</v>
      </c>
      <c r="E137" s="103">
        <f t="shared" si="52"/>
        <v>0</v>
      </c>
      <c r="F137" s="103">
        <v>0</v>
      </c>
      <c r="G137" s="103">
        <v>0</v>
      </c>
      <c r="H137" s="103">
        <f t="shared" si="53"/>
        <v>5779</v>
      </c>
      <c r="I137" s="103">
        <v>4643</v>
      </c>
      <c r="J137" s="103">
        <v>1136</v>
      </c>
      <c r="K137" s="103">
        <f t="shared" si="54"/>
        <v>0</v>
      </c>
      <c r="L137" s="103">
        <v>0</v>
      </c>
      <c r="M137" s="103">
        <v>0</v>
      </c>
      <c r="N137" s="103">
        <f t="shared" si="55"/>
        <v>5779</v>
      </c>
      <c r="O137" s="103">
        <f t="shared" si="56"/>
        <v>4643</v>
      </c>
      <c r="P137" s="103">
        <v>4643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f t="shared" si="57"/>
        <v>1136</v>
      </c>
      <c r="W137" s="103">
        <v>1136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f t="shared" si="58"/>
        <v>0</v>
      </c>
      <c r="AD137" s="103">
        <v>0</v>
      </c>
      <c r="AE137" s="103">
        <v>0</v>
      </c>
      <c r="AF137" s="103">
        <f t="shared" si="59"/>
        <v>139</v>
      </c>
      <c r="AG137" s="103">
        <v>139</v>
      </c>
      <c r="AH137" s="103">
        <v>0</v>
      </c>
      <c r="AI137" s="103">
        <v>0</v>
      </c>
      <c r="AJ137" s="103">
        <f t="shared" si="60"/>
        <v>138</v>
      </c>
      <c r="AK137" s="103">
        <v>0</v>
      </c>
      <c r="AL137" s="103">
        <v>0</v>
      </c>
      <c r="AM137" s="103">
        <v>0</v>
      </c>
      <c r="AN137" s="103">
        <v>135</v>
      </c>
      <c r="AO137" s="103">
        <v>0</v>
      </c>
      <c r="AP137" s="103">
        <v>0</v>
      </c>
      <c r="AQ137" s="103">
        <v>0</v>
      </c>
      <c r="AR137" s="103">
        <v>3</v>
      </c>
      <c r="AS137" s="103">
        <v>0</v>
      </c>
      <c r="AT137" s="103">
        <f t="shared" si="61"/>
        <v>1</v>
      </c>
      <c r="AU137" s="103">
        <v>1</v>
      </c>
      <c r="AV137" s="103">
        <v>0</v>
      </c>
      <c r="AW137" s="103">
        <v>0</v>
      </c>
      <c r="AX137" s="103">
        <v>0</v>
      </c>
      <c r="AY137" s="103">
        <v>0</v>
      </c>
      <c r="AZ137" s="103">
        <f t="shared" si="62"/>
        <v>0</v>
      </c>
      <c r="BA137" s="103">
        <v>0</v>
      </c>
      <c r="BB137" s="103">
        <v>0</v>
      </c>
      <c r="BC137" s="103">
        <v>0</v>
      </c>
    </row>
    <row r="138" spans="1:55" s="107" customFormat="1" ht="13.5" customHeight="1">
      <c r="A138" s="105" t="s">
        <v>53</v>
      </c>
      <c r="B138" s="106" t="s">
        <v>514</v>
      </c>
      <c r="C138" s="101" t="s">
        <v>515</v>
      </c>
      <c r="D138" s="103">
        <f t="shared" si="51"/>
        <v>3500</v>
      </c>
      <c r="E138" s="103">
        <f t="shared" si="52"/>
        <v>0</v>
      </c>
      <c r="F138" s="103">
        <v>0</v>
      </c>
      <c r="G138" s="103">
        <v>0</v>
      </c>
      <c r="H138" s="103">
        <f t="shared" si="53"/>
        <v>3500</v>
      </c>
      <c r="I138" s="103">
        <v>2134</v>
      </c>
      <c r="J138" s="103">
        <v>1366</v>
      </c>
      <c r="K138" s="103">
        <f t="shared" si="54"/>
        <v>0</v>
      </c>
      <c r="L138" s="103">
        <v>0</v>
      </c>
      <c r="M138" s="103">
        <v>0</v>
      </c>
      <c r="N138" s="103">
        <f t="shared" si="55"/>
        <v>3500</v>
      </c>
      <c r="O138" s="103">
        <f t="shared" si="56"/>
        <v>2134</v>
      </c>
      <c r="P138" s="103">
        <v>2134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f t="shared" si="57"/>
        <v>1366</v>
      </c>
      <c r="W138" s="103">
        <v>1366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f t="shared" si="58"/>
        <v>0</v>
      </c>
      <c r="AD138" s="103">
        <v>0</v>
      </c>
      <c r="AE138" s="103">
        <v>0</v>
      </c>
      <c r="AF138" s="103">
        <f t="shared" si="59"/>
        <v>83</v>
      </c>
      <c r="AG138" s="103">
        <v>83</v>
      </c>
      <c r="AH138" s="103">
        <v>0</v>
      </c>
      <c r="AI138" s="103">
        <v>0</v>
      </c>
      <c r="AJ138" s="103">
        <f t="shared" si="60"/>
        <v>83</v>
      </c>
      <c r="AK138" s="103">
        <v>0</v>
      </c>
      <c r="AL138" s="103">
        <v>0</v>
      </c>
      <c r="AM138" s="103">
        <v>0</v>
      </c>
      <c r="AN138" s="103">
        <v>82</v>
      </c>
      <c r="AO138" s="103">
        <v>0</v>
      </c>
      <c r="AP138" s="103">
        <v>0</v>
      </c>
      <c r="AQ138" s="103">
        <v>0</v>
      </c>
      <c r="AR138" s="103">
        <v>1</v>
      </c>
      <c r="AS138" s="103">
        <v>0</v>
      </c>
      <c r="AT138" s="103">
        <f t="shared" si="61"/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f t="shared" si="62"/>
        <v>0</v>
      </c>
      <c r="BA138" s="103">
        <v>0</v>
      </c>
      <c r="BB138" s="103">
        <v>0</v>
      </c>
      <c r="BC138" s="103">
        <v>0</v>
      </c>
    </row>
    <row r="139" spans="1:55" s="107" customFormat="1" ht="13.5" customHeight="1">
      <c r="A139" s="105" t="s">
        <v>53</v>
      </c>
      <c r="B139" s="106" t="s">
        <v>516</v>
      </c>
      <c r="C139" s="101" t="s">
        <v>517</v>
      </c>
      <c r="D139" s="103">
        <f t="shared" si="51"/>
        <v>601</v>
      </c>
      <c r="E139" s="103">
        <f t="shared" si="52"/>
        <v>0</v>
      </c>
      <c r="F139" s="103">
        <v>0</v>
      </c>
      <c r="G139" s="103">
        <v>0</v>
      </c>
      <c r="H139" s="103">
        <f t="shared" si="53"/>
        <v>0</v>
      </c>
      <c r="I139" s="103">
        <v>0</v>
      </c>
      <c r="J139" s="103">
        <v>0</v>
      </c>
      <c r="K139" s="103">
        <f t="shared" si="54"/>
        <v>601</v>
      </c>
      <c r="L139" s="103">
        <v>366</v>
      </c>
      <c r="M139" s="103">
        <v>235</v>
      </c>
      <c r="N139" s="103">
        <f t="shared" si="55"/>
        <v>601</v>
      </c>
      <c r="O139" s="103">
        <f t="shared" si="56"/>
        <v>366</v>
      </c>
      <c r="P139" s="103">
        <v>366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f t="shared" si="57"/>
        <v>235</v>
      </c>
      <c r="W139" s="103">
        <v>235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f t="shared" si="58"/>
        <v>0</v>
      </c>
      <c r="AD139" s="103">
        <v>0</v>
      </c>
      <c r="AE139" s="103">
        <v>0</v>
      </c>
      <c r="AF139" s="103">
        <f t="shared" si="59"/>
        <v>0</v>
      </c>
      <c r="AG139" s="103">
        <v>0</v>
      </c>
      <c r="AH139" s="103">
        <v>0</v>
      </c>
      <c r="AI139" s="103">
        <v>0</v>
      </c>
      <c r="AJ139" s="103">
        <f t="shared" si="60"/>
        <v>0</v>
      </c>
      <c r="AK139" s="103">
        <v>0</v>
      </c>
      <c r="AL139" s="103">
        <v>0</v>
      </c>
      <c r="AM139" s="103">
        <v>0</v>
      </c>
      <c r="AN139" s="103">
        <v>0</v>
      </c>
      <c r="AO139" s="103">
        <v>0</v>
      </c>
      <c r="AP139" s="103">
        <v>0</v>
      </c>
      <c r="AQ139" s="103">
        <v>0</v>
      </c>
      <c r="AR139" s="103">
        <v>0</v>
      </c>
      <c r="AS139" s="103">
        <v>0</v>
      </c>
      <c r="AT139" s="103">
        <f t="shared" si="61"/>
        <v>0</v>
      </c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f t="shared" si="62"/>
        <v>0</v>
      </c>
      <c r="BA139" s="103">
        <v>0</v>
      </c>
      <c r="BB139" s="103">
        <v>0</v>
      </c>
      <c r="BC139" s="103">
        <v>0</v>
      </c>
    </row>
    <row r="140" spans="1:55" s="107" customFormat="1" ht="13.5" customHeight="1">
      <c r="A140" s="105" t="s">
        <v>53</v>
      </c>
      <c r="B140" s="106" t="s">
        <v>518</v>
      </c>
      <c r="C140" s="101" t="s">
        <v>519</v>
      </c>
      <c r="D140" s="103">
        <f t="shared" si="51"/>
        <v>420</v>
      </c>
      <c r="E140" s="103">
        <f t="shared" si="52"/>
        <v>0</v>
      </c>
      <c r="F140" s="103">
        <v>0</v>
      </c>
      <c r="G140" s="103">
        <v>0</v>
      </c>
      <c r="H140" s="103">
        <f t="shared" si="53"/>
        <v>0</v>
      </c>
      <c r="I140" s="103">
        <v>0</v>
      </c>
      <c r="J140" s="103">
        <v>0</v>
      </c>
      <c r="K140" s="103">
        <f t="shared" si="54"/>
        <v>420</v>
      </c>
      <c r="L140" s="103">
        <v>343</v>
      </c>
      <c r="M140" s="103">
        <v>77</v>
      </c>
      <c r="N140" s="103">
        <f t="shared" si="55"/>
        <v>420</v>
      </c>
      <c r="O140" s="103">
        <f t="shared" si="56"/>
        <v>343</v>
      </c>
      <c r="P140" s="103">
        <v>343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f t="shared" si="57"/>
        <v>77</v>
      </c>
      <c r="W140" s="103">
        <v>77</v>
      </c>
      <c r="X140" s="103">
        <v>0</v>
      </c>
      <c r="Y140" s="103">
        <v>0</v>
      </c>
      <c r="Z140" s="103">
        <v>0</v>
      </c>
      <c r="AA140" s="103">
        <v>0</v>
      </c>
      <c r="AB140" s="103">
        <v>0</v>
      </c>
      <c r="AC140" s="103">
        <f t="shared" si="58"/>
        <v>0</v>
      </c>
      <c r="AD140" s="103">
        <v>0</v>
      </c>
      <c r="AE140" s="103">
        <v>0</v>
      </c>
      <c r="AF140" s="103">
        <f t="shared" si="59"/>
        <v>17</v>
      </c>
      <c r="AG140" s="103">
        <v>17</v>
      </c>
      <c r="AH140" s="103">
        <v>0</v>
      </c>
      <c r="AI140" s="103">
        <v>0</v>
      </c>
      <c r="AJ140" s="103">
        <f t="shared" si="60"/>
        <v>26</v>
      </c>
      <c r="AK140" s="103">
        <v>10</v>
      </c>
      <c r="AL140" s="103">
        <v>0</v>
      </c>
      <c r="AM140" s="103">
        <v>0</v>
      </c>
      <c r="AN140" s="103">
        <v>16</v>
      </c>
      <c r="AO140" s="103">
        <v>0</v>
      </c>
      <c r="AP140" s="103">
        <v>0</v>
      </c>
      <c r="AQ140" s="103">
        <v>0</v>
      </c>
      <c r="AR140" s="103">
        <v>0</v>
      </c>
      <c r="AS140" s="103">
        <v>0</v>
      </c>
      <c r="AT140" s="103">
        <f t="shared" si="61"/>
        <v>1</v>
      </c>
      <c r="AU140" s="103">
        <v>1</v>
      </c>
      <c r="AV140" s="103">
        <v>0</v>
      </c>
      <c r="AW140" s="103">
        <v>0</v>
      </c>
      <c r="AX140" s="103">
        <v>0</v>
      </c>
      <c r="AY140" s="103">
        <v>0</v>
      </c>
      <c r="AZ140" s="103">
        <f t="shared" si="62"/>
        <v>0</v>
      </c>
      <c r="BA140" s="103">
        <v>0</v>
      </c>
      <c r="BB140" s="103">
        <v>0</v>
      </c>
      <c r="BC140" s="103">
        <v>0</v>
      </c>
    </row>
    <row r="141" spans="1:55" s="107" customFormat="1" ht="13.5" customHeight="1">
      <c r="A141" s="105" t="s">
        <v>53</v>
      </c>
      <c r="B141" s="106" t="s">
        <v>520</v>
      </c>
      <c r="C141" s="101" t="s">
        <v>521</v>
      </c>
      <c r="D141" s="103">
        <f t="shared" si="51"/>
        <v>62</v>
      </c>
      <c r="E141" s="103">
        <f t="shared" si="52"/>
        <v>0</v>
      </c>
      <c r="F141" s="103">
        <v>0</v>
      </c>
      <c r="G141" s="103">
        <v>0</v>
      </c>
      <c r="H141" s="103">
        <f t="shared" si="53"/>
        <v>0</v>
      </c>
      <c r="I141" s="103">
        <v>0</v>
      </c>
      <c r="J141" s="103">
        <v>0</v>
      </c>
      <c r="K141" s="103">
        <f t="shared" si="54"/>
        <v>62</v>
      </c>
      <c r="L141" s="103">
        <v>37</v>
      </c>
      <c r="M141" s="103">
        <v>25</v>
      </c>
      <c r="N141" s="103">
        <f t="shared" si="55"/>
        <v>62</v>
      </c>
      <c r="O141" s="103">
        <f t="shared" si="56"/>
        <v>37</v>
      </c>
      <c r="P141" s="103">
        <v>37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f t="shared" si="57"/>
        <v>25</v>
      </c>
      <c r="W141" s="103">
        <v>25</v>
      </c>
      <c r="X141" s="103">
        <v>0</v>
      </c>
      <c r="Y141" s="103">
        <v>0</v>
      </c>
      <c r="Z141" s="103">
        <v>0</v>
      </c>
      <c r="AA141" s="103">
        <v>0</v>
      </c>
      <c r="AB141" s="103">
        <v>0</v>
      </c>
      <c r="AC141" s="103">
        <f t="shared" si="58"/>
        <v>0</v>
      </c>
      <c r="AD141" s="103">
        <v>0</v>
      </c>
      <c r="AE141" s="103">
        <v>0</v>
      </c>
      <c r="AF141" s="103">
        <f t="shared" si="59"/>
        <v>2</v>
      </c>
      <c r="AG141" s="103">
        <v>2</v>
      </c>
      <c r="AH141" s="103">
        <v>0</v>
      </c>
      <c r="AI141" s="103">
        <v>0</v>
      </c>
      <c r="AJ141" s="103">
        <f t="shared" si="60"/>
        <v>3</v>
      </c>
      <c r="AK141" s="103">
        <v>1</v>
      </c>
      <c r="AL141" s="103">
        <v>0</v>
      </c>
      <c r="AM141" s="103">
        <v>0</v>
      </c>
      <c r="AN141" s="103">
        <v>2</v>
      </c>
      <c r="AO141" s="103">
        <v>0</v>
      </c>
      <c r="AP141" s="103">
        <v>0</v>
      </c>
      <c r="AQ141" s="103">
        <v>0</v>
      </c>
      <c r="AR141" s="103">
        <v>0</v>
      </c>
      <c r="AS141" s="103">
        <v>0</v>
      </c>
      <c r="AT141" s="103">
        <f t="shared" si="61"/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f t="shared" si="62"/>
        <v>0</v>
      </c>
      <c r="BA141" s="103">
        <v>0</v>
      </c>
      <c r="BB141" s="103">
        <v>0</v>
      </c>
      <c r="BC141" s="103">
        <v>0</v>
      </c>
    </row>
    <row r="142" spans="1:55" s="107" customFormat="1" ht="13.5" customHeight="1">
      <c r="A142" s="105" t="s">
        <v>53</v>
      </c>
      <c r="B142" s="106" t="s">
        <v>522</v>
      </c>
      <c r="C142" s="101" t="s">
        <v>523</v>
      </c>
      <c r="D142" s="103">
        <f t="shared" si="51"/>
        <v>1330</v>
      </c>
      <c r="E142" s="103">
        <f t="shared" si="52"/>
        <v>0</v>
      </c>
      <c r="F142" s="103">
        <v>0</v>
      </c>
      <c r="G142" s="103">
        <v>0</v>
      </c>
      <c r="H142" s="103">
        <f t="shared" si="53"/>
        <v>0</v>
      </c>
      <c r="I142" s="103">
        <v>0</v>
      </c>
      <c r="J142" s="103">
        <v>0</v>
      </c>
      <c r="K142" s="103">
        <f t="shared" si="54"/>
        <v>1330</v>
      </c>
      <c r="L142" s="103">
        <v>1006</v>
      </c>
      <c r="M142" s="103">
        <v>324</v>
      </c>
      <c r="N142" s="103">
        <f t="shared" si="55"/>
        <v>1364</v>
      </c>
      <c r="O142" s="103">
        <f t="shared" si="56"/>
        <v>1006</v>
      </c>
      <c r="P142" s="103">
        <v>1006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f t="shared" si="57"/>
        <v>324</v>
      </c>
      <c r="W142" s="103">
        <v>324</v>
      </c>
      <c r="X142" s="103">
        <v>0</v>
      </c>
      <c r="Y142" s="103">
        <v>0</v>
      </c>
      <c r="Z142" s="103">
        <v>0</v>
      </c>
      <c r="AA142" s="103">
        <v>0</v>
      </c>
      <c r="AB142" s="103">
        <v>0</v>
      </c>
      <c r="AC142" s="103">
        <f t="shared" si="58"/>
        <v>34</v>
      </c>
      <c r="AD142" s="103">
        <v>34</v>
      </c>
      <c r="AE142" s="103">
        <v>0</v>
      </c>
      <c r="AF142" s="103">
        <f t="shared" si="59"/>
        <v>2</v>
      </c>
      <c r="AG142" s="103">
        <v>2</v>
      </c>
      <c r="AH142" s="103">
        <v>0</v>
      </c>
      <c r="AI142" s="103">
        <v>0</v>
      </c>
      <c r="AJ142" s="103">
        <f t="shared" si="60"/>
        <v>0</v>
      </c>
      <c r="AK142" s="103">
        <v>0</v>
      </c>
      <c r="AL142" s="103">
        <v>0</v>
      </c>
      <c r="AM142" s="103">
        <v>0</v>
      </c>
      <c r="AN142" s="103">
        <v>0</v>
      </c>
      <c r="AO142" s="103">
        <v>0</v>
      </c>
      <c r="AP142" s="103">
        <v>0</v>
      </c>
      <c r="AQ142" s="103">
        <v>0</v>
      </c>
      <c r="AR142" s="103">
        <v>0</v>
      </c>
      <c r="AS142" s="103">
        <v>0</v>
      </c>
      <c r="AT142" s="103">
        <f t="shared" si="61"/>
        <v>2</v>
      </c>
      <c r="AU142" s="103">
        <v>2</v>
      </c>
      <c r="AV142" s="103">
        <v>0</v>
      </c>
      <c r="AW142" s="103">
        <v>0</v>
      </c>
      <c r="AX142" s="103">
        <v>0</v>
      </c>
      <c r="AY142" s="103">
        <v>0</v>
      </c>
      <c r="AZ142" s="103">
        <f t="shared" si="62"/>
        <v>49</v>
      </c>
      <c r="BA142" s="103">
        <v>49</v>
      </c>
      <c r="BB142" s="103">
        <v>0</v>
      </c>
      <c r="BC142" s="103">
        <v>0</v>
      </c>
    </row>
    <row r="143" spans="1:55" s="107" customFormat="1" ht="13.5" customHeight="1">
      <c r="A143" s="105" t="s">
        <v>53</v>
      </c>
      <c r="B143" s="106" t="s">
        <v>524</v>
      </c>
      <c r="C143" s="101" t="s">
        <v>525</v>
      </c>
      <c r="D143" s="103">
        <f t="shared" si="51"/>
        <v>1803</v>
      </c>
      <c r="E143" s="103">
        <f t="shared" si="52"/>
        <v>0</v>
      </c>
      <c r="F143" s="103">
        <v>0</v>
      </c>
      <c r="G143" s="103">
        <v>0</v>
      </c>
      <c r="H143" s="103">
        <f t="shared" si="53"/>
        <v>588</v>
      </c>
      <c r="I143" s="103">
        <v>588</v>
      </c>
      <c r="J143" s="103">
        <v>0</v>
      </c>
      <c r="K143" s="103">
        <f t="shared" si="54"/>
        <v>1215</v>
      </c>
      <c r="L143" s="103">
        <v>0</v>
      </c>
      <c r="M143" s="103">
        <v>1215</v>
      </c>
      <c r="N143" s="103">
        <f t="shared" si="55"/>
        <v>1803</v>
      </c>
      <c r="O143" s="103">
        <f t="shared" si="56"/>
        <v>588</v>
      </c>
      <c r="P143" s="103">
        <v>588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f t="shared" si="57"/>
        <v>1215</v>
      </c>
      <c r="W143" s="103">
        <v>1215</v>
      </c>
      <c r="X143" s="103">
        <v>0</v>
      </c>
      <c r="Y143" s="103">
        <v>0</v>
      </c>
      <c r="Z143" s="103">
        <v>0</v>
      </c>
      <c r="AA143" s="103">
        <v>0</v>
      </c>
      <c r="AB143" s="103">
        <v>0</v>
      </c>
      <c r="AC143" s="103">
        <f t="shared" si="58"/>
        <v>0</v>
      </c>
      <c r="AD143" s="103">
        <v>0</v>
      </c>
      <c r="AE143" s="103">
        <v>0</v>
      </c>
      <c r="AF143" s="103">
        <f t="shared" si="59"/>
        <v>0</v>
      </c>
      <c r="AG143" s="103">
        <v>0</v>
      </c>
      <c r="AH143" s="103">
        <v>0</v>
      </c>
      <c r="AI143" s="103">
        <v>0</v>
      </c>
      <c r="AJ143" s="103">
        <f t="shared" si="60"/>
        <v>0</v>
      </c>
      <c r="AK143" s="103">
        <v>0</v>
      </c>
      <c r="AL143" s="103">
        <v>0</v>
      </c>
      <c r="AM143" s="103">
        <v>0</v>
      </c>
      <c r="AN143" s="103">
        <v>0</v>
      </c>
      <c r="AO143" s="103">
        <v>0</v>
      </c>
      <c r="AP143" s="103">
        <v>0</v>
      </c>
      <c r="AQ143" s="103">
        <v>0</v>
      </c>
      <c r="AR143" s="103">
        <v>0</v>
      </c>
      <c r="AS143" s="103">
        <v>0</v>
      </c>
      <c r="AT143" s="103">
        <f t="shared" si="61"/>
        <v>0</v>
      </c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f t="shared" si="62"/>
        <v>0</v>
      </c>
      <c r="BA143" s="103">
        <v>0</v>
      </c>
      <c r="BB143" s="103">
        <v>0</v>
      </c>
      <c r="BC143" s="103">
        <v>0</v>
      </c>
    </row>
    <row r="144" spans="1:55" s="107" customFormat="1" ht="13.5" customHeight="1">
      <c r="A144" s="105" t="s">
        <v>53</v>
      </c>
      <c r="B144" s="106" t="s">
        <v>526</v>
      </c>
      <c r="C144" s="101" t="s">
        <v>527</v>
      </c>
      <c r="D144" s="103">
        <f t="shared" si="51"/>
        <v>1042</v>
      </c>
      <c r="E144" s="103">
        <f t="shared" si="52"/>
        <v>0</v>
      </c>
      <c r="F144" s="103">
        <v>0</v>
      </c>
      <c r="G144" s="103">
        <v>0</v>
      </c>
      <c r="H144" s="103">
        <f t="shared" si="53"/>
        <v>317</v>
      </c>
      <c r="I144" s="103">
        <v>317</v>
      </c>
      <c r="J144" s="103">
        <v>0</v>
      </c>
      <c r="K144" s="103">
        <f t="shared" si="54"/>
        <v>725</v>
      </c>
      <c r="L144" s="103">
        <v>0</v>
      </c>
      <c r="M144" s="103">
        <v>725</v>
      </c>
      <c r="N144" s="103">
        <f t="shared" si="55"/>
        <v>1042</v>
      </c>
      <c r="O144" s="103">
        <f t="shared" si="56"/>
        <v>317</v>
      </c>
      <c r="P144" s="103">
        <v>317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f t="shared" si="57"/>
        <v>725</v>
      </c>
      <c r="W144" s="103">
        <v>725</v>
      </c>
      <c r="X144" s="103">
        <v>0</v>
      </c>
      <c r="Y144" s="103">
        <v>0</v>
      </c>
      <c r="Z144" s="103">
        <v>0</v>
      </c>
      <c r="AA144" s="103">
        <v>0</v>
      </c>
      <c r="AB144" s="103">
        <v>0</v>
      </c>
      <c r="AC144" s="103">
        <f t="shared" si="58"/>
        <v>0</v>
      </c>
      <c r="AD144" s="103">
        <v>0</v>
      </c>
      <c r="AE144" s="103">
        <v>0</v>
      </c>
      <c r="AF144" s="103">
        <f t="shared" si="59"/>
        <v>0</v>
      </c>
      <c r="AG144" s="103">
        <v>0</v>
      </c>
      <c r="AH144" s="103">
        <v>0</v>
      </c>
      <c r="AI144" s="103">
        <v>0</v>
      </c>
      <c r="AJ144" s="103">
        <f t="shared" si="60"/>
        <v>0</v>
      </c>
      <c r="AK144" s="103">
        <v>0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03">
        <v>0</v>
      </c>
      <c r="AS144" s="103">
        <v>0</v>
      </c>
      <c r="AT144" s="103">
        <f t="shared" si="61"/>
        <v>0</v>
      </c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f t="shared" si="62"/>
        <v>0</v>
      </c>
      <c r="BA144" s="103">
        <v>0</v>
      </c>
      <c r="BB144" s="103">
        <v>0</v>
      </c>
      <c r="BC144" s="103">
        <v>0</v>
      </c>
    </row>
    <row r="145" spans="1:55" s="107" customFormat="1" ht="13.5" customHeight="1">
      <c r="A145" s="105" t="s">
        <v>53</v>
      </c>
      <c r="B145" s="106" t="s">
        <v>528</v>
      </c>
      <c r="C145" s="101" t="s">
        <v>529</v>
      </c>
      <c r="D145" s="103">
        <f t="shared" si="51"/>
        <v>907</v>
      </c>
      <c r="E145" s="103">
        <f t="shared" si="52"/>
        <v>0</v>
      </c>
      <c r="F145" s="103">
        <v>0</v>
      </c>
      <c r="G145" s="103">
        <v>0</v>
      </c>
      <c r="H145" s="103">
        <f t="shared" si="53"/>
        <v>218</v>
      </c>
      <c r="I145" s="103">
        <v>218</v>
      </c>
      <c r="J145" s="103">
        <v>0</v>
      </c>
      <c r="K145" s="103">
        <f t="shared" si="54"/>
        <v>689</v>
      </c>
      <c r="L145" s="103">
        <v>0</v>
      </c>
      <c r="M145" s="103">
        <v>689</v>
      </c>
      <c r="N145" s="103">
        <f t="shared" si="55"/>
        <v>907</v>
      </c>
      <c r="O145" s="103">
        <f t="shared" si="56"/>
        <v>218</v>
      </c>
      <c r="P145" s="103">
        <v>218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f t="shared" si="57"/>
        <v>689</v>
      </c>
      <c r="W145" s="103">
        <v>689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f t="shared" si="58"/>
        <v>0</v>
      </c>
      <c r="AD145" s="103">
        <v>0</v>
      </c>
      <c r="AE145" s="103">
        <v>0</v>
      </c>
      <c r="AF145" s="103">
        <f t="shared" si="59"/>
        <v>0</v>
      </c>
      <c r="AG145" s="103">
        <v>0</v>
      </c>
      <c r="AH145" s="103">
        <v>0</v>
      </c>
      <c r="AI145" s="103">
        <v>0</v>
      </c>
      <c r="AJ145" s="103">
        <f t="shared" si="60"/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f t="shared" si="61"/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f t="shared" si="62"/>
        <v>0</v>
      </c>
      <c r="BA145" s="103">
        <v>0</v>
      </c>
      <c r="BB145" s="103">
        <v>0</v>
      </c>
      <c r="BC145" s="103">
        <v>0</v>
      </c>
    </row>
    <row r="146" spans="1:55" s="107" customFormat="1" ht="13.5" customHeight="1">
      <c r="A146" s="105" t="s">
        <v>53</v>
      </c>
      <c r="B146" s="106" t="s">
        <v>530</v>
      </c>
      <c r="C146" s="101" t="s">
        <v>531</v>
      </c>
      <c r="D146" s="103">
        <f t="shared" si="51"/>
        <v>4811</v>
      </c>
      <c r="E146" s="103">
        <f t="shared" si="52"/>
        <v>0</v>
      </c>
      <c r="F146" s="103">
        <v>0</v>
      </c>
      <c r="G146" s="103">
        <v>0</v>
      </c>
      <c r="H146" s="103">
        <f t="shared" si="53"/>
        <v>0</v>
      </c>
      <c r="I146" s="103">
        <v>0</v>
      </c>
      <c r="J146" s="103">
        <v>0</v>
      </c>
      <c r="K146" s="103">
        <f t="shared" si="54"/>
        <v>4811</v>
      </c>
      <c r="L146" s="103">
        <v>3771</v>
      </c>
      <c r="M146" s="103">
        <v>1040</v>
      </c>
      <c r="N146" s="103">
        <f t="shared" si="55"/>
        <v>4811</v>
      </c>
      <c r="O146" s="103">
        <f t="shared" si="56"/>
        <v>3771</v>
      </c>
      <c r="P146" s="103">
        <v>3771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f t="shared" si="57"/>
        <v>1040</v>
      </c>
      <c r="W146" s="103">
        <v>1040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f t="shared" si="58"/>
        <v>0</v>
      </c>
      <c r="AD146" s="103">
        <v>0</v>
      </c>
      <c r="AE146" s="103">
        <v>0</v>
      </c>
      <c r="AF146" s="103">
        <f t="shared" si="59"/>
        <v>73</v>
      </c>
      <c r="AG146" s="103">
        <v>73</v>
      </c>
      <c r="AH146" s="103">
        <v>0</v>
      </c>
      <c r="AI146" s="103">
        <v>0</v>
      </c>
      <c r="AJ146" s="103">
        <f t="shared" si="60"/>
        <v>73</v>
      </c>
      <c r="AK146" s="103">
        <v>0</v>
      </c>
      <c r="AL146" s="103">
        <v>0</v>
      </c>
      <c r="AM146" s="103">
        <v>73</v>
      </c>
      <c r="AN146" s="103">
        <v>0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f t="shared" si="61"/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f t="shared" si="62"/>
        <v>0</v>
      </c>
      <c r="BA146" s="103">
        <v>0</v>
      </c>
      <c r="BB146" s="103">
        <v>0</v>
      </c>
      <c r="BC146" s="103">
        <v>0</v>
      </c>
    </row>
    <row r="147" spans="1:55" s="107" customFormat="1" ht="13.5" customHeight="1">
      <c r="A147" s="105" t="s">
        <v>53</v>
      </c>
      <c r="B147" s="106" t="s">
        <v>532</v>
      </c>
      <c r="C147" s="101" t="s">
        <v>533</v>
      </c>
      <c r="D147" s="103">
        <f t="shared" si="51"/>
        <v>2539</v>
      </c>
      <c r="E147" s="103">
        <f t="shared" si="52"/>
        <v>0</v>
      </c>
      <c r="F147" s="103">
        <v>0</v>
      </c>
      <c r="G147" s="103">
        <v>0</v>
      </c>
      <c r="H147" s="103">
        <f t="shared" si="53"/>
        <v>1425</v>
      </c>
      <c r="I147" s="103">
        <v>1425</v>
      </c>
      <c r="J147" s="103">
        <v>0</v>
      </c>
      <c r="K147" s="103">
        <f t="shared" si="54"/>
        <v>1114</v>
      </c>
      <c r="L147" s="103">
        <v>0</v>
      </c>
      <c r="M147" s="103">
        <v>1114</v>
      </c>
      <c r="N147" s="103">
        <f t="shared" si="55"/>
        <v>2539</v>
      </c>
      <c r="O147" s="103">
        <f t="shared" si="56"/>
        <v>1425</v>
      </c>
      <c r="P147" s="103">
        <v>1425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f t="shared" si="57"/>
        <v>1114</v>
      </c>
      <c r="W147" s="103">
        <v>1114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f t="shared" si="58"/>
        <v>0</v>
      </c>
      <c r="AD147" s="103">
        <v>0</v>
      </c>
      <c r="AE147" s="103">
        <v>0</v>
      </c>
      <c r="AF147" s="103">
        <f t="shared" si="59"/>
        <v>120</v>
      </c>
      <c r="AG147" s="103">
        <v>120</v>
      </c>
      <c r="AH147" s="103">
        <v>0</v>
      </c>
      <c r="AI147" s="103">
        <v>0</v>
      </c>
      <c r="AJ147" s="103">
        <f t="shared" si="60"/>
        <v>120</v>
      </c>
      <c r="AK147" s="103">
        <v>0</v>
      </c>
      <c r="AL147" s="103">
        <v>0</v>
      </c>
      <c r="AM147" s="103">
        <v>10</v>
      </c>
      <c r="AN147" s="103">
        <v>0</v>
      </c>
      <c r="AO147" s="103">
        <v>0</v>
      </c>
      <c r="AP147" s="103">
        <v>110</v>
      </c>
      <c r="AQ147" s="103">
        <v>0</v>
      </c>
      <c r="AR147" s="103">
        <v>0</v>
      </c>
      <c r="AS147" s="103">
        <v>0</v>
      </c>
      <c r="AT147" s="103">
        <f t="shared" si="61"/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f t="shared" si="62"/>
        <v>0</v>
      </c>
      <c r="BA147" s="103">
        <v>0</v>
      </c>
      <c r="BB147" s="103">
        <v>0</v>
      </c>
      <c r="BC147" s="103">
        <v>0</v>
      </c>
    </row>
    <row r="148" spans="1:55" s="107" customFormat="1" ht="13.5" customHeight="1">
      <c r="A148" s="105" t="s">
        <v>53</v>
      </c>
      <c r="B148" s="106" t="s">
        <v>534</v>
      </c>
      <c r="C148" s="101" t="s">
        <v>535</v>
      </c>
      <c r="D148" s="103">
        <f t="shared" si="51"/>
        <v>1295</v>
      </c>
      <c r="E148" s="103">
        <f t="shared" si="52"/>
        <v>0</v>
      </c>
      <c r="F148" s="103">
        <v>0</v>
      </c>
      <c r="G148" s="103">
        <v>0</v>
      </c>
      <c r="H148" s="103">
        <f t="shared" si="53"/>
        <v>907</v>
      </c>
      <c r="I148" s="103">
        <v>907</v>
      </c>
      <c r="J148" s="103">
        <v>0</v>
      </c>
      <c r="K148" s="103">
        <f t="shared" si="54"/>
        <v>388</v>
      </c>
      <c r="L148" s="103">
        <v>0</v>
      </c>
      <c r="M148" s="103">
        <v>388</v>
      </c>
      <c r="N148" s="103">
        <f t="shared" si="55"/>
        <v>1295</v>
      </c>
      <c r="O148" s="103">
        <f t="shared" si="56"/>
        <v>907</v>
      </c>
      <c r="P148" s="103">
        <v>907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f t="shared" si="57"/>
        <v>388</v>
      </c>
      <c r="W148" s="103">
        <v>388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f t="shared" si="58"/>
        <v>0</v>
      </c>
      <c r="AD148" s="103">
        <v>0</v>
      </c>
      <c r="AE148" s="103">
        <v>0</v>
      </c>
      <c r="AF148" s="103">
        <f t="shared" si="59"/>
        <v>0</v>
      </c>
      <c r="AG148" s="103">
        <v>0</v>
      </c>
      <c r="AH148" s="103">
        <v>0</v>
      </c>
      <c r="AI148" s="103">
        <v>0</v>
      </c>
      <c r="AJ148" s="103">
        <f t="shared" si="60"/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f t="shared" si="61"/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f t="shared" si="62"/>
        <v>0</v>
      </c>
      <c r="BA148" s="103">
        <v>0</v>
      </c>
      <c r="BB148" s="103">
        <v>0</v>
      </c>
      <c r="BC148" s="103">
        <v>0</v>
      </c>
    </row>
    <row r="149" spans="1:55" s="107" customFormat="1" ht="13.5" customHeight="1">
      <c r="A149" s="105" t="s">
        <v>53</v>
      </c>
      <c r="B149" s="106" t="s">
        <v>536</v>
      </c>
      <c r="C149" s="101" t="s">
        <v>537</v>
      </c>
      <c r="D149" s="103">
        <f t="shared" si="51"/>
        <v>3434</v>
      </c>
      <c r="E149" s="103">
        <f t="shared" si="52"/>
        <v>2280</v>
      </c>
      <c r="F149" s="103">
        <v>2280</v>
      </c>
      <c r="G149" s="103">
        <v>0</v>
      </c>
      <c r="H149" s="103">
        <f t="shared" si="53"/>
        <v>0</v>
      </c>
      <c r="I149" s="103">
        <v>0</v>
      </c>
      <c r="J149" s="103">
        <v>0</v>
      </c>
      <c r="K149" s="103">
        <f t="shared" si="54"/>
        <v>1154</v>
      </c>
      <c r="L149" s="103">
        <v>0</v>
      </c>
      <c r="M149" s="103">
        <v>1154</v>
      </c>
      <c r="N149" s="103">
        <f t="shared" si="55"/>
        <v>3434</v>
      </c>
      <c r="O149" s="103">
        <f t="shared" si="56"/>
        <v>2280</v>
      </c>
      <c r="P149" s="103">
        <v>2280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f t="shared" si="57"/>
        <v>1154</v>
      </c>
      <c r="W149" s="103">
        <v>1154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f t="shared" si="58"/>
        <v>0</v>
      </c>
      <c r="AD149" s="103">
        <v>0</v>
      </c>
      <c r="AE149" s="103">
        <v>0</v>
      </c>
      <c r="AF149" s="103">
        <f t="shared" si="59"/>
        <v>187</v>
      </c>
      <c r="AG149" s="103">
        <v>187</v>
      </c>
      <c r="AH149" s="103">
        <v>0</v>
      </c>
      <c r="AI149" s="103">
        <v>0</v>
      </c>
      <c r="AJ149" s="103">
        <f t="shared" si="60"/>
        <v>187</v>
      </c>
      <c r="AK149" s="103">
        <v>0</v>
      </c>
      <c r="AL149" s="103">
        <v>0</v>
      </c>
      <c r="AM149" s="103">
        <v>18</v>
      </c>
      <c r="AN149" s="103">
        <v>0</v>
      </c>
      <c r="AO149" s="103">
        <v>0</v>
      </c>
      <c r="AP149" s="103">
        <v>0</v>
      </c>
      <c r="AQ149" s="103">
        <v>169</v>
      </c>
      <c r="AR149" s="103">
        <v>0</v>
      </c>
      <c r="AS149" s="103">
        <v>0</v>
      </c>
      <c r="AT149" s="103">
        <f t="shared" si="61"/>
        <v>0</v>
      </c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f t="shared" si="62"/>
        <v>0</v>
      </c>
      <c r="BA149" s="103">
        <v>0</v>
      </c>
      <c r="BB149" s="103">
        <v>0</v>
      </c>
      <c r="BC149" s="103">
        <v>0</v>
      </c>
    </row>
    <row r="150" spans="1:55" s="107" customFormat="1" ht="13.5" customHeight="1">
      <c r="A150" s="105" t="s">
        <v>53</v>
      </c>
      <c r="B150" s="106" t="s">
        <v>538</v>
      </c>
      <c r="C150" s="101" t="s">
        <v>539</v>
      </c>
      <c r="D150" s="103">
        <f t="shared" si="51"/>
        <v>3365</v>
      </c>
      <c r="E150" s="103">
        <f t="shared" si="52"/>
        <v>0</v>
      </c>
      <c r="F150" s="103">
        <v>0</v>
      </c>
      <c r="G150" s="103">
        <v>0</v>
      </c>
      <c r="H150" s="103">
        <f t="shared" si="53"/>
        <v>2404</v>
      </c>
      <c r="I150" s="103">
        <v>2404</v>
      </c>
      <c r="J150" s="103">
        <v>0</v>
      </c>
      <c r="K150" s="103">
        <f t="shared" si="54"/>
        <v>961</v>
      </c>
      <c r="L150" s="103">
        <v>0</v>
      </c>
      <c r="M150" s="103">
        <v>961</v>
      </c>
      <c r="N150" s="103">
        <f t="shared" si="55"/>
        <v>3365</v>
      </c>
      <c r="O150" s="103">
        <f t="shared" si="56"/>
        <v>2404</v>
      </c>
      <c r="P150" s="103">
        <v>2404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f t="shared" si="57"/>
        <v>961</v>
      </c>
      <c r="W150" s="103">
        <v>961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f t="shared" si="58"/>
        <v>0</v>
      </c>
      <c r="AD150" s="103">
        <v>0</v>
      </c>
      <c r="AE150" s="103">
        <v>0</v>
      </c>
      <c r="AF150" s="103">
        <f t="shared" si="59"/>
        <v>202</v>
      </c>
      <c r="AG150" s="103">
        <v>202</v>
      </c>
      <c r="AH150" s="103">
        <v>0</v>
      </c>
      <c r="AI150" s="103">
        <v>0</v>
      </c>
      <c r="AJ150" s="103">
        <f t="shared" si="60"/>
        <v>202</v>
      </c>
      <c r="AK150" s="103">
        <v>0</v>
      </c>
      <c r="AL150" s="103">
        <v>0</v>
      </c>
      <c r="AM150" s="103">
        <v>17</v>
      </c>
      <c r="AN150" s="103">
        <v>0</v>
      </c>
      <c r="AO150" s="103">
        <v>0</v>
      </c>
      <c r="AP150" s="103">
        <v>0</v>
      </c>
      <c r="AQ150" s="103">
        <v>185</v>
      </c>
      <c r="AR150" s="103">
        <v>0</v>
      </c>
      <c r="AS150" s="103">
        <v>0</v>
      </c>
      <c r="AT150" s="103">
        <f t="shared" si="61"/>
        <v>0</v>
      </c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f t="shared" si="62"/>
        <v>0</v>
      </c>
      <c r="BA150" s="103">
        <v>0</v>
      </c>
      <c r="BB150" s="103">
        <v>0</v>
      </c>
      <c r="BC150" s="103">
        <v>0</v>
      </c>
    </row>
    <row r="151" spans="1:55" s="107" customFormat="1" ht="13.5" customHeight="1">
      <c r="A151" s="105" t="s">
        <v>53</v>
      </c>
      <c r="B151" s="106" t="s">
        <v>540</v>
      </c>
      <c r="C151" s="101" t="s">
        <v>541</v>
      </c>
      <c r="D151" s="103">
        <f t="shared" si="51"/>
        <v>2733</v>
      </c>
      <c r="E151" s="103">
        <f t="shared" si="52"/>
        <v>0</v>
      </c>
      <c r="F151" s="103">
        <v>0</v>
      </c>
      <c r="G151" s="103">
        <v>0</v>
      </c>
      <c r="H151" s="103">
        <f t="shared" si="53"/>
        <v>1794</v>
      </c>
      <c r="I151" s="103">
        <v>1794</v>
      </c>
      <c r="J151" s="103">
        <v>0</v>
      </c>
      <c r="K151" s="103">
        <f t="shared" si="54"/>
        <v>939</v>
      </c>
      <c r="L151" s="103">
        <v>0</v>
      </c>
      <c r="M151" s="103">
        <v>939</v>
      </c>
      <c r="N151" s="103">
        <f t="shared" si="55"/>
        <v>2733</v>
      </c>
      <c r="O151" s="103">
        <f t="shared" si="56"/>
        <v>1794</v>
      </c>
      <c r="P151" s="103">
        <v>1794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f t="shared" si="57"/>
        <v>939</v>
      </c>
      <c r="W151" s="103">
        <v>939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f t="shared" si="58"/>
        <v>0</v>
      </c>
      <c r="AD151" s="103">
        <v>0</v>
      </c>
      <c r="AE151" s="103">
        <v>0</v>
      </c>
      <c r="AF151" s="103">
        <f t="shared" si="59"/>
        <v>151</v>
      </c>
      <c r="AG151" s="103">
        <v>151</v>
      </c>
      <c r="AH151" s="103">
        <v>0</v>
      </c>
      <c r="AI151" s="103">
        <v>0</v>
      </c>
      <c r="AJ151" s="103">
        <f t="shared" si="60"/>
        <v>151</v>
      </c>
      <c r="AK151" s="103">
        <v>0</v>
      </c>
      <c r="AL151" s="103">
        <v>0</v>
      </c>
      <c r="AM151" s="103">
        <v>13</v>
      </c>
      <c r="AN151" s="103">
        <v>0</v>
      </c>
      <c r="AO151" s="103">
        <v>0</v>
      </c>
      <c r="AP151" s="103">
        <v>0</v>
      </c>
      <c r="AQ151" s="103">
        <v>138</v>
      </c>
      <c r="AR151" s="103">
        <v>0</v>
      </c>
      <c r="AS151" s="103">
        <v>0</v>
      </c>
      <c r="AT151" s="103">
        <f t="shared" si="61"/>
        <v>0</v>
      </c>
      <c r="AU151" s="103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f t="shared" si="62"/>
        <v>0</v>
      </c>
      <c r="BA151" s="103">
        <v>0</v>
      </c>
      <c r="BB151" s="103">
        <v>0</v>
      </c>
      <c r="BC151" s="103">
        <v>0</v>
      </c>
    </row>
    <row r="152" spans="1:55" s="107" customFormat="1" ht="13.5" customHeight="1">
      <c r="A152" s="105" t="s">
        <v>53</v>
      </c>
      <c r="B152" s="106" t="s">
        <v>542</v>
      </c>
      <c r="C152" s="101" t="s">
        <v>543</v>
      </c>
      <c r="D152" s="103">
        <f t="shared" si="51"/>
        <v>4281</v>
      </c>
      <c r="E152" s="103">
        <f t="shared" si="52"/>
        <v>0</v>
      </c>
      <c r="F152" s="103">
        <v>0</v>
      </c>
      <c r="G152" s="103">
        <v>0</v>
      </c>
      <c r="H152" s="103">
        <f t="shared" si="53"/>
        <v>1924</v>
      </c>
      <c r="I152" s="103">
        <v>1924</v>
      </c>
      <c r="J152" s="103">
        <v>0</v>
      </c>
      <c r="K152" s="103">
        <f t="shared" si="54"/>
        <v>2357</v>
      </c>
      <c r="L152" s="103">
        <v>0</v>
      </c>
      <c r="M152" s="103">
        <v>2357</v>
      </c>
      <c r="N152" s="103">
        <f t="shared" si="55"/>
        <v>4281</v>
      </c>
      <c r="O152" s="103">
        <f t="shared" si="56"/>
        <v>1924</v>
      </c>
      <c r="P152" s="103">
        <v>1924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f t="shared" si="57"/>
        <v>2357</v>
      </c>
      <c r="W152" s="103">
        <v>2357</v>
      </c>
      <c r="X152" s="103">
        <v>0</v>
      </c>
      <c r="Y152" s="103">
        <v>0</v>
      </c>
      <c r="Z152" s="103">
        <v>0</v>
      </c>
      <c r="AA152" s="103">
        <v>0</v>
      </c>
      <c r="AB152" s="103">
        <v>0</v>
      </c>
      <c r="AC152" s="103">
        <f t="shared" si="58"/>
        <v>0</v>
      </c>
      <c r="AD152" s="103">
        <v>0</v>
      </c>
      <c r="AE152" s="103">
        <v>0</v>
      </c>
      <c r="AF152" s="103">
        <f t="shared" si="59"/>
        <v>162</v>
      </c>
      <c r="AG152" s="103">
        <v>162</v>
      </c>
      <c r="AH152" s="103">
        <v>0</v>
      </c>
      <c r="AI152" s="103">
        <v>0</v>
      </c>
      <c r="AJ152" s="103">
        <f t="shared" si="60"/>
        <v>162</v>
      </c>
      <c r="AK152" s="103">
        <v>0</v>
      </c>
      <c r="AL152" s="103">
        <v>0</v>
      </c>
      <c r="AM152" s="103">
        <v>14</v>
      </c>
      <c r="AN152" s="103">
        <v>0</v>
      </c>
      <c r="AO152" s="103">
        <v>0</v>
      </c>
      <c r="AP152" s="103">
        <v>0</v>
      </c>
      <c r="AQ152" s="103">
        <v>148</v>
      </c>
      <c r="AR152" s="103">
        <v>0</v>
      </c>
      <c r="AS152" s="103">
        <v>0</v>
      </c>
      <c r="AT152" s="103">
        <f t="shared" si="61"/>
        <v>0</v>
      </c>
      <c r="AU152" s="103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f t="shared" si="62"/>
        <v>0</v>
      </c>
      <c r="BA152" s="103">
        <v>0</v>
      </c>
      <c r="BB152" s="103">
        <v>0</v>
      </c>
      <c r="BC152" s="103">
        <v>0</v>
      </c>
    </row>
    <row r="153" spans="1:55" s="107" customFormat="1" ht="13.5" customHeight="1">
      <c r="A153" s="105" t="s">
        <v>53</v>
      </c>
      <c r="B153" s="106" t="s">
        <v>544</v>
      </c>
      <c r="C153" s="101" t="s">
        <v>545</v>
      </c>
      <c r="D153" s="103">
        <f t="shared" si="51"/>
        <v>2238</v>
      </c>
      <c r="E153" s="103">
        <f t="shared" si="52"/>
        <v>0</v>
      </c>
      <c r="F153" s="103">
        <v>0</v>
      </c>
      <c r="G153" s="103">
        <v>0</v>
      </c>
      <c r="H153" s="103">
        <f t="shared" si="53"/>
        <v>2238</v>
      </c>
      <c r="I153" s="103">
        <v>1374</v>
      </c>
      <c r="J153" s="103">
        <v>864</v>
      </c>
      <c r="K153" s="103">
        <f t="shared" si="54"/>
        <v>0</v>
      </c>
      <c r="L153" s="103">
        <v>0</v>
      </c>
      <c r="M153" s="103">
        <v>0</v>
      </c>
      <c r="N153" s="103">
        <f t="shared" si="55"/>
        <v>2238</v>
      </c>
      <c r="O153" s="103">
        <f t="shared" si="56"/>
        <v>1374</v>
      </c>
      <c r="P153" s="103">
        <v>1374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f t="shared" si="57"/>
        <v>864</v>
      </c>
      <c r="W153" s="103">
        <v>864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f t="shared" si="58"/>
        <v>0</v>
      </c>
      <c r="AD153" s="103">
        <v>0</v>
      </c>
      <c r="AE153" s="103">
        <v>0</v>
      </c>
      <c r="AF153" s="103">
        <f t="shared" si="59"/>
        <v>8</v>
      </c>
      <c r="AG153" s="103">
        <v>8</v>
      </c>
      <c r="AH153" s="103">
        <v>0</v>
      </c>
      <c r="AI153" s="103">
        <v>0</v>
      </c>
      <c r="AJ153" s="103">
        <f t="shared" si="60"/>
        <v>3</v>
      </c>
      <c r="AK153" s="103">
        <v>0</v>
      </c>
      <c r="AL153" s="103">
        <v>0</v>
      </c>
      <c r="AM153" s="103">
        <v>0</v>
      </c>
      <c r="AN153" s="103">
        <v>0</v>
      </c>
      <c r="AO153" s="103">
        <v>0</v>
      </c>
      <c r="AP153" s="103">
        <v>0</v>
      </c>
      <c r="AQ153" s="103">
        <v>0</v>
      </c>
      <c r="AR153" s="103">
        <v>3</v>
      </c>
      <c r="AS153" s="103">
        <v>0</v>
      </c>
      <c r="AT153" s="103">
        <f t="shared" si="61"/>
        <v>5</v>
      </c>
      <c r="AU153" s="103">
        <v>5</v>
      </c>
      <c r="AV153" s="103">
        <v>0</v>
      </c>
      <c r="AW153" s="103">
        <v>0</v>
      </c>
      <c r="AX153" s="103">
        <v>0</v>
      </c>
      <c r="AY153" s="103">
        <v>0</v>
      </c>
      <c r="AZ153" s="103">
        <f t="shared" si="62"/>
        <v>0</v>
      </c>
      <c r="BA153" s="103">
        <v>0</v>
      </c>
      <c r="BB153" s="103">
        <v>0</v>
      </c>
      <c r="BC153" s="103">
        <v>0</v>
      </c>
    </row>
    <row r="154" spans="1:55" s="107" customFormat="1" ht="13.5" customHeight="1">
      <c r="A154" s="105" t="s">
        <v>53</v>
      </c>
      <c r="B154" s="106" t="s">
        <v>546</v>
      </c>
      <c r="C154" s="101" t="s">
        <v>547</v>
      </c>
      <c r="D154" s="103">
        <f t="shared" si="51"/>
        <v>4717</v>
      </c>
      <c r="E154" s="103">
        <f t="shared" si="52"/>
        <v>0</v>
      </c>
      <c r="F154" s="103">
        <v>0</v>
      </c>
      <c r="G154" s="103">
        <v>0</v>
      </c>
      <c r="H154" s="103">
        <f t="shared" si="53"/>
        <v>4717</v>
      </c>
      <c r="I154" s="103">
        <v>2963</v>
      </c>
      <c r="J154" s="103">
        <v>1754</v>
      </c>
      <c r="K154" s="103">
        <f t="shared" si="54"/>
        <v>0</v>
      </c>
      <c r="L154" s="103">
        <v>0</v>
      </c>
      <c r="M154" s="103">
        <v>0</v>
      </c>
      <c r="N154" s="103">
        <f t="shared" si="55"/>
        <v>4717</v>
      </c>
      <c r="O154" s="103">
        <f t="shared" si="56"/>
        <v>2963</v>
      </c>
      <c r="P154" s="103">
        <v>2963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f t="shared" si="57"/>
        <v>1754</v>
      </c>
      <c r="W154" s="103">
        <v>1754</v>
      </c>
      <c r="X154" s="103">
        <v>0</v>
      </c>
      <c r="Y154" s="103">
        <v>0</v>
      </c>
      <c r="Z154" s="103">
        <v>0</v>
      </c>
      <c r="AA154" s="103">
        <v>0</v>
      </c>
      <c r="AB154" s="103">
        <v>0</v>
      </c>
      <c r="AC154" s="103">
        <f t="shared" si="58"/>
        <v>0</v>
      </c>
      <c r="AD154" s="103">
        <v>0</v>
      </c>
      <c r="AE154" s="103">
        <v>0</v>
      </c>
      <c r="AF154" s="103">
        <f t="shared" si="59"/>
        <v>128</v>
      </c>
      <c r="AG154" s="103">
        <v>128</v>
      </c>
      <c r="AH154" s="103">
        <v>0</v>
      </c>
      <c r="AI154" s="103">
        <v>0</v>
      </c>
      <c r="AJ154" s="103">
        <f t="shared" si="60"/>
        <v>177</v>
      </c>
      <c r="AK154" s="103">
        <v>49</v>
      </c>
      <c r="AL154" s="103">
        <v>0</v>
      </c>
      <c r="AM154" s="103">
        <v>0</v>
      </c>
      <c r="AN154" s="103">
        <v>0</v>
      </c>
      <c r="AO154" s="103">
        <v>0</v>
      </c>
      <c r="AP154" s="103">
        <v>0</v>
      </c>
      <c r="AQ154" s="103">
        <v>0</v>
      </c>
      <c r="AR154" s="103">
        <v>128</v>
      </c>
      <c r="AS154" s="103">
        <v>0</v>
      </c>
      <c r="AT154" s="103">
        <f t="shared" si="61"/>
        <v>0</v>
      </c>
      <c r="AU154" s="103">
        <v>0</v>
      </c>
      <c r="AV154" s="103">
        <v>0</v>
      </c>
      <c r="AW154" s="103">
        <v>0</v>
      </c>
      <c r="AX154" s="103">
        <v>0</v>
      </c>
      <c r="AY154" s="103">
        <v>0</v>
      </c>
      <c r="AZ154" s="103">
        <f t="shared" si="62"/>
        <v>0</v>
      </c>
      <c r="BA154" s="103">
        <v>0</v>
      </c>
      <c r="BB154" s="103">
        <v>0</v>
      </c>
      <c r="BC154" s="103">
        <v>0</v>
      </c>
    </row>
    <row r="155" spans="1:55" s="107" customFormat="1" ht="13.5" customHeight="1">
      <c r="A155" s="105" t="s">
        <v>53</v>
      </c>
      <c r="B155" s="106" t="s">
        <v>548</v>
      </c>
      <c r="C155" s="101" t="s">
        <v>549</v>
      </c>
      <c r="D155" s="103">
        <f t="shared" si="51"/>
        <v>1538</v>
      </c>
      <c r="E155" s="103">
        <f t="shared" si="52"/>
        <v>0</v>
      </c>
      <c r="F155" s="103">
        <v>0</v>
      </c>
      <c r="G155" s="103">
        <v>0</v>
      </c>
      <c r="H155" s="103">
        <f t="shared" si="53"/>
        <v>1538</v>
      </c>
      <c r="I155" s="103">
        <v>1050</v>
      </c>
      <c r="J155" s="103">
        <v>488</v>
      </c>
      <c r="K155" s="103">
        <f t="shared" si="54"/>
        <v>0</v>
      </c>
      <c r="L155" s="103">
        <v>0</v>
      </c>
      <c r="M155" s="103">
        <v>0</v>
      </c>
      <c r="N155" s="103">
        <f t="shared" si="55"/>
        <v>1538</v>
      </c>
      <c r="O155" s="103">
        <f t="shared" si="56"/>
        <v>1050</v>
      </c>
      <c r="P155" s="103">
        <v>1050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f t="shared" si="57"/>
        <v>488</v>
      </c>
      <c r="W155" s="103">
        <v>488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f t="shared" si="58"/>
        <v>0</v>
      </c>
      <c r="AD155" s="103">
        <v>0</v>
      </c>
      <c r="AE155" s="103">
        <v>0</v>
      </c>
      <c r="AF155" s="103">
        <f t="shared" si="59"/>
        <v>42</v>
      </c>
      <c r="AG155" s="103">
        <v>42</v>
      </c>
      <c r="AH155" s="103">
        <v>0</v>
      </c>
      <c r="AI155" s="103">
        <v>0</v>
      </c>
      <c r="AJ155" s="103">
        <f t="shared" si="60"/>
        <v>58</v>
      </c>
      <c r="AK155" s="103">
        <v>16</v>
      </c>
      <c r="AL155" s="103">
        <v>0</v>
      </c>
      <c r="AM155" s="103">
        <v>0</v>
      </c>
      <c r="AN155" s="103">
        <v>0</v>
      </c>
      <c r="AO155" s="103">
        <v>0</v>
      </c>
      <c r="AP155" s="103">
        <v>0</v>
      </c>
      <c r="AQ155" s="103">
        <v>0</v>
      </c>
      <c r="AR155" s="103">
        <v>42</v>
      </c>
      <c r="AS155" s="103">
        <v>0</v>
      </c>
      <c r="AT155" s="103">
        <f t="shared" si="61"/>
        <v>0</v>
      </c>
      <c r="AU155" s="103">
        <v>0</v>
      </c>
      <c r="AV155" s="103">
        <v>0</v>
      </c>
      <c r="AW155" s="103">
        <v>0</v>
      </c>
      <c r="AX155" s="103">
        <v>0</v>
      </c>
      <c r="AY155" s="103">
        <v>0</v>
      </c>
      <c r="AZ155" s="103">
        <f t="shared" si="62"/>
        <v>0</v>
      </c>
      <c r="BA155" s="103">
        <v>0</v>
      </c>
      <c r="BB155" s="103">
        <v>0</v>
      </c>
      <c r="BC155" s="103">
        <v>0</v>
      </c>
    </row>
    <row r="156" spans="1:55" s="107" customFormat="1" ht="13.5" customHeight="1">
      <c r="A156" s="105" t="s">
        <v>53</v>
      </c>
      <c r="B156" s="106" t="s">
        <v>550</v>
      </c>
      <c r="C156" s="101" t="s">
        <v>551</v>
      </c>
      <c r="D156" s="103">
        <f t="shared" si="51"/>
        <v>3500</v>
      </c>
      <c r="E156" s="103">
        <f t="shared" si="52"/>
        <v>0</v>
      </c>
      <c r="F156" s="103">
        <v>0</v>
      </c>
      <c r="G156" s="103">
        <v>0</v>
      </c>
      <c r="H156" s="103">
        <f t="shared" si="53"/>
        <v>3500</v>
      </c>
      <c r="I156" s="103">
        <v>2987</v>
      </c>
      <c r="J156" s="103">
        <v>513</v>
      </c>
      <c r="K156" s="103">
        <f t="shared" si="54"/>
        <v>0</v>
      </c>
      <c r="L156" s="103">
        <v>0</v>
      </c>
      <c r="M156" s="103">
        <v>0</v>
      </c>
      <c r="N156" s="103">
        <f t="shared" si="55"/>
        <v>3500</v>
      </c>
      <c r="O156" s="103">
        <f t="shared" si="56"/>
        <v>2987</v>
      </c>
      <c r="P156" s="103">
        <v>2987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f t="shared" si="57"/>
        <v>513</v>
      </c>
      <c r="W156" s="103">
        <v>513</v>
      </c>
      <c r="X156" s="103">
        <v>0</v>
      </c>
      <c r="Y156" s="103">
        <v>0</v>
      </c>
      <c r="Z156" s="103">
        <v>0</v>
      </c>
      <c r="AA156" s="103">
        <v>0</v>
      </c>
      <c r="AB156" s="103">
        <v>0</v>
      </c>
      <c r="AC156" s="103">
        <f t="shared" si="58"/>
        <v>0</v>
      </c>
      <c r="AD156" s="103">
        <v>0</v>
      </c>
      <c r="AE156" s="103">
        <v>0</v>
      </c>
      <c r="AF156" s="103">
        <f t="shared" si="59"/>
        <v>95</v>
      </c>
      <c r="AG156" s="103">
        <v>95</v>
      </c>
      <c r="AH156" s="103">
        <v>0</v>
      </c>
      <c r="AI156" s="103">
        <v>0</v>
      </c>
      <c r="AJ156" s="103">
        <f t="shared" si="60"/>
        <v>132</v>
      </c>
      <c r="AK156" s="103">
        <v>37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95</v>
      </c>
      <c r="AS156" s="103">
        <v>0</v>
      </c>
      <c r="AT156" s="103">
        <f t="shared" si="61"/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f t="shared" si="62"/>
        <v>0</v>
      </c>
      <c r="BA156" s="103">
        <v>0</v>
      </c>
      <c r="BB156" s="103">
        <v>0</v>
      </c>
      <c r="BC156" s="103">
        <v>0</v>
      </c>
    </row>
    <row r="157" spans="1:55" s="107" customFormat="1" ht="13.5" customHeight="1">
      <c r="A157" s="105" t="s">
        <v>53</v>
      </c>
      <c r="B157" s="106" t="s">
        <v>552</v>
      </c>
      <c r="C157" s="101" t="s">
        <v>553</v>
      </c>
      <c r="D157" s="103">
        <f t="shared" si="51"/>
        <v>7055</v>
      </c>
      <c r="E157" s="103">
        <f t="shared" si="52"/>
        <v>0</v>
      </c>
      <c r="F157" s="103">
        <v>0</v>
      </c>
      <c r="G157" s="103">
        <v>0</v>
      </c>
      <c r="H157" s="103">
        <f t="shared" si="53"/>
        <v>7055</v>
      </c>
      <c r="I157" s="103">
        <v>5625</v>
      </c>
      <c r="J157" s="103">
        <v>1430</v>
      </c>
      <c r="K157" s="103">
        <f t="shared" si="54"/>
        <v>0</v>
      </c>
      <c r="L157" s="103">
        <v>0</v>
      </c>
      <c r="M157" s="103">
        <v>0</v>
      </c>
      <c r="N157" s="103">
        <f t="shared" si="55"/>
        <v>7055</v>
      </c>
      <c r="O157" s="103">
        <f t="shared" si="56"/>
        <v>5625</v>
      </c>
      <c r="P157" s="103">
        <v>5625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f t="shared" si="57"/>
        <v>1430</v>
      </c>
      <c r="W157" s="103">
        <v>1430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f t="shared" si="58"/>
        <v>0</v>
      </c>
      <c r="AD157" s="103">
        <v>0</v>
      </c>
      <c r="AE157" s="103">
        <v>0</v>
      </c>
      <c r="AF157" s="103">
        <f t="shared" si="59"/>
        <v>26</v>
      </c>
      <c r="AG157" s="103">
        <v>26</v>
      </c>
      <c r="AH157" s="103">
        <v>0</v>
      </c>
      <c r="AI157" s="103">
        <v>0</v>
      </c>
      <c r="AJ157" s="103">
        <f t="shared" si="60"/>
        <v>10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10</v>
      </c>
      <c r="AS157" s="103">
        <v>0</v>
      </c>
      <c r="AT157" s="103">
        <f t="shared" si="61"/>
        <v>16</v>
      </c>
      <c r="AU157" s="103">
        <v>16</v>
      </c>
      <c r="AV157" s="103">
        <v>0</v>
      </c>
      <c r="AW157" s="103">
        <v>0</v>
      </c>
      <c r="AX157" s="103">
        <v>0</v>
      </c>
      <c r="AY157" s="103">
        <v>0</v>
      </c>
      <c r="AZ157" s="103">
        <f t="shared" si="62"/>
        <v>0</v>
      </c>
      <c r="BA157" s="103">
        <v>0</v>
      </c>
      <c r="BB157" s="103">
        <v>0</v>
      </c>
      <c r="BC157" s="103">
        <v>0</v>
      </c>
    </row>
    <row r="158" spans="1:55" s="107" customFormat="1" ht="13.5" customHeight="1">
      <c r="A158" s="105" t="s">
        <v>53</v>
      </c>
      <c r="B158" s="106" t="s">
        <v>554</v>
      </c>
      <c r="C158" s="101" t="s">
        <v>555</v>
      </c>
      <c r="D158" s="103">
        <f t="shared" si="51"/>
        <v>6796</v>
      </c>
      <c r="E158" s="103">
        <f t="shared" si="52"/>
        <v>0</v>
      </c>
      <c r="F158" s="103">
        <v>0</v>
      </c>
      <c r="G158" s="103">
        <v>0</v>
      </c>
      <c r="H158" s="103">
        <f t="shared" si="53"/>
        <v>0</v>
      </c>
      <c r="I158" s="103">
        <v>0</v>
      </c>
      <c r="J158" s="103">
        <v>0</v>
      </c>
      <c r="K158" s="103">
        <f t="shared" si="54"/>
        <v>6796</v>
      </c>
      <c r="L158" s="103">
        <v>4793</v>
      </c>
      <c r="M158" s="103">
        <v>2003</v>
      </c>
      <c r="N158" s="103">
        <f t="shared" si="55"/>
        <v>6796</v>
      </c>
      <c r="O158" s="103">
        <f t="shared" si="56"/>
        <v>4793</v>
      </c>
      <c r="P158" s="103">
        <v>4793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f t="shared" si="57"/>
        <v>2003</v>
      </c>
      <c r="W158" s="103">
        <v>2003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f t="shared" si="58"/>
        <v>0</v>
      </c>
      <c r="AD158" s="103">
        <v>0</v>
      </c>
      <c r="AE158" s="103">
        <v>0</v>
      </c>
      <c r="AF158" s="103">
        <f t="shared" si="59"/>
        <v>0</v>
      </c>
      <c r="AG158" s="103">
        <v>0</v>
      </c>
      <c r="AH158" s="103">
        <v>0</v>
      </c>
      <c r="AI158" s="103">
        <v>0</v>
      </c>
      <c r="AJ158" s="103">
        <f t="shared" si="60"/>
        <v>0</v>
      </c>
      <c r="AK158" s="103">
        <v>0</v>
      </c>
      <c r="AL158" s="103">
        <v>0</v>
      </c>
      <c r="AM158" s="103">
        <v>0</v>
      </c>
      <c r="AN158" s="103">
        <v>0</v>
      </c>
      <c r="AO158" s="103">
        <v>0</v>
      </c>
      <c r="AP158" s="103">
        <v>0</v>
      </c>
      <c r="AQ158" s="103">
        <v>0</v>
      </c>
      <c r="AR158" s="103">
        <v>0</v>
      </c>
      <c r="AS158" s="103">
        <v>0</v>
      </c>
      <c r="AT158" s="103">
        <f t="shared" si="61"/>
        <v>0</v>
      </c>
      <c r="AU158" s="103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f t="shared" si="62"/>
        <v>0</v>
      </c>
      <c r="BA158" s="103">
        <v>0</v>
      </c>
      <c r="BB158" s="103">
        <v>0</v>
      </c>
      <c r="BC158" s="103">
        <v>0</v>
      </c>
    </row>
    <row r="159" spans="1:55" s="107" customFormat="1" ht="13.5" customHeight="1">
      <c r="A159" s="105" t="s">
        <v>53</v>
      </c>
      <c r="B159" s="106" t="s">
        <v>556</v>
      </c>
      <c r="C159" s="101" t="s">
        <v>557</v>
      </c>
      <c r="D159" s="103">
        <f t="shared" si="51"/>
        <v>2270</v>
      </c>
      <c r="E159" s="103">
        <f t="shared" si="52"/>
        <v>0</v>
      </c>
      <c r="F159" s="103">
        <v>0</v>
      </c>
      <c r="G159" s="103">
        <v>0</v>
      </c>
      <c r="H159" s="103">
        <f t="shared" si="53"/>
        <v>0</v>
      </c>
      <c r="I159" s="103">
        <v>0</v>
      </c>
      <c r="J159" s="103">
        <v>0</v>
      </c>
      <c r="K159" s="103">
        <f t="shared" si="54"/>
        <v>2270</v>
      </c>
      <c r="L159" s="103">
        <v>971</v>
      </c>
      <c r="M159" s="103">
        <v>1299</v>
      </c>
      <c r="N159" s="103">
        <f t="shared" si="55"/>
        <v>2270</v>
      </c>
      <c r="O159" s="103">
        <f t="shared" si="56"/>
        <v>971</v>
      </c>
      <c r="P159" s="103">
        <v>971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f t="shared" si="57"/>
        <v>1299</v>
      </c>
      <c r="W159" s="103">
        <v>1299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f t="shared" si="58"/>
        <v>0</v>
      </c>
      <c r="AD159" s="103">
        <v>0</v>
      </c>
      <c r="AE159" s="103">
        <v>0</v>
      </c>
      <c r="AF159" s="103">
        <f t="shared" si="59"/>
        <v>0</v>
      </c>
      <c r="AG159" s="103">
        <v>0</v>
      </c>
      <c r="AH159" s="103">
        <v>0</v>
      </c>
      <c r="AI159" s="103">
        <v>0</v>
      </c>
      <c r="AJ159" s="103">
        <f t="shared" si="60"/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f t="shared" si="61"/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f t="shared" si="62"/>
        <v>0</v>
      </c>
      <c r="BA159" s="103">
        <v>0</v>
      </c>
      <c r="BB159" s="103">
        <v>0</v>
      </c>
      <c r="BC159" s="103">
        <v>0</v>
      </c>
    </row>
    <row r="160" spans="1:55" s="107" customFormat="1" ht="13.5" customHeight="1">
      <c r="A160" s="105" t="s">
        <v>53</v>
      </c>
      <c r="B160" s="106" t="s">
        <v>558</v>
      </c>
      <c r="C160" s="101" t="s">
        <v>559</v>
      </c>
      <c r="D160" s="103">
        <f t="shared" si="51"/>
        <v>1926</v>
      </c>
      <c r="E160" s="103">
        <f t="shared" si="52"/>
        <v>0</v>
      </c>
      <c r="F160" s="103">
        <v>0</v>
      </c>
      <c r="G160" s="103">
        <v>0</v>
      </c>
      <c r="H160" s="103">
        <f t="shared" si="53"/>
        <v>0</v>
      </c>
      <c r="I160" s="103">
        <v>0</v>
      </c>
      <c r="J160" s="103">
        <v>0</v>
      </c>
      <c r="K160" s="103">
        <f t="shared" si="54"/>
        <v>1926</v>
      </c>
      <c r="L160" s="103">
        <v>1123</v>
      </c>
      <c r="M160" s="103">
        <v>803</v>
      </c>
      <c r="N160" s="103">
        <f t="shared" si="55"/>
        <v>1926</v>
      </c>
      <c r="O160" s="103">
        <f t="shared" si="56"/>
        <v>1123</v>
      </c>
      <c r="P160" s="103">
        <v>1123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f t="shared" si="57"/>
        <v>803</v>
      </c>
      <c r="W160" s="103">
        <v>803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f t="shared" si="58"/>
        <v>0</v>
      </c>
      <c r="AD160" s="103">
        <v>0</v>
      </c>
      <c r="AE160" s="103">
        <v>0</v>
      </c>
      <c r="AF160" s="103">
        <f t="shared" si="59"/>
        <v>269</v>
      </c>
      <c r="AG160" s="103">
        <v>269</v>
      </c>
      <c r="AH160" s="103">
        <v>0</v>
      </c>
      <c r="AI160" s="103">
        <v>0</v>
      </c>
      <c r="AJ160" s="103">
        <f t="shared" si="60"/>
        <v>269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269</v>
      </c>
      <c r="AR160" s="103">
        <v>0</v>
      </c>
      <c r="AS160" s="103">
        <v>0</v>
      </c>
      <c r="AT160" s="103">
        <f t="shared" si="61"/>
        <v>0</v>
      </c>
      <c r="AU160" s="103">
        <v>0</v>
      </c>
      <c r="AV160" s="103">
        <v>0</v>
      </c>
      <c r="AW160" s="103">
        <v>0</v>
      </c>
      <c r="AX160" s="103">
        <v>0</v>
      </c>
      <c r="AY160" s="103">
        <v>0</v>
      </c>
      <c r="AZ160" s="103">
        <f t="shared" si="62"/>
        <v>0</v>
      </c>
      <c r="BA160" s="103">
        <v>0</v>
      </c>
      <c r="BB160" s="103">
        <v>0</v>
      </c>
      <c r="BC160" s="103">
        <v>0</v>
      </c>
    </row>
    <row r="161" spans="1:55" s="107" customFormat="1" ht="13.5" customHeight="1">
      <c r="A161" s="105" t="s">
        <v>53</v>
      </c>
      <c r="B161" s="106" t="s">
        <v>560</v>
      </c>
      <c r="C161" s="101" t="s">
        <v>561</v>
      </c>
      <c r="D161" s="103">
        <f t="shared" si="51"/>
        <v>796</v>
      </c>
      <c r="E161" s="103">
        <f t="shared" si="52"/>
        <v>0</v>
      </c>
      <c r="F161" s="103">
        <v>0</v>
      </c>
      <c r="G161" s="103">
        <v>0</v>
      </c>
      <c r="H161" s="103">
        <f t="shared" si="53"/>
        <v>796</v>
      </c>
      <c r="I161" s="103">
        <v>671</v>
      </c>
      <c r="J161" s="103">
        <v>125</v>
      </c>
      <c r="K161" s="103">
        <f t="shared" si="54"/>
        <v>0</v>
      </c>
      <c r="L161" s="103">
        <v>0</v>
      </c>
      <c r="M161" s="103">
        <v>0</v>
      </c>
      <c r="N161" s="103">
        <f t="shared" si="55"/>
        <v>796</v>
      </c>
      <c r="O161" s="103">
        <f t="shared" si="56"/>
        <v>671</v>
      </c>
      <c r="P161" s="103">
        <v>671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f t="shared" si="57"/>
        <v>125</v>
      </c>
      <c r="W161" s="103">
        <v>125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f t="shared" si="58"/>
        <v>0</v>
      </c>
      <c r="AD161" s="103">
        <v>0</v>
      </c>
      <c r="AE161" s="103">
        <v>0</v>
      </c>
      <c r="AF161" s="103">
        <f t="shared" si="59"/>
        <v>8</v>
      </c>
      <c r="AG161" s="103">
        <v>8</v>
      </c>
      <c r="AH161" s="103">
        <v>0</v>
      </c>
      <c r="AI161" s="103">
        <v>0</v>
      </c>
      <c r="AJ161" s="103">
        <f t="shared" si="60"/>
        <v>8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8</v>
      </c>
      <c r="AR161" s="103">
        <v>0</v>
      </c>
      <c r="AS161" s="103">
        <v>0</v>
      </c>
      <c r="AT161" s="103">
        <f t="shared" si="61"/>
        <v>0</v>
      </c>
      <c r="AU161" s="103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f t="shared" si="62"/>
        <v>0</v>
      </c>
      <c r="BA161" s="103">
        <v>0</v>
      </c>
      <c r="BB161" s="103">
        <v>0</v>
      </c>
      <c r="BC161" s="103">
        <v>0</v>
      </c>
    </row>
    <row r="162" spans="1:55" s="107" customFormat="1" ht="13.5" customHeight="1">
      <c r="A162" s="105" t="s">
        <v>53</v>
      </c>
      <c r="B162" s="106" t="s">
        <v>562</v>
      </c>
      <c r="C162" s="101" t="s">
        <v>563</v>
      </c>
      <c r="D162" s="103">
        <f t="shared" si="51"/>
        <v>2683</v>
      </c>
      <c r="E162" s="103">
        <f t="shared" si="52"/>
        <v>0</v>
      </c>
      <c r="F162" s="103">
        <v>0</v>
      </c>
      <c r="G162" s="103">
        <v>0</v>
      </c>
      <c r="H162" s="103">
        <f t="shared" si="53"/>
        <v>1178</v>
      </c>
      <c r="I162" s="103">
        <v>1178</v>
      </c>
      <c r="J162" s="103">
        <v>0</v>
      </c>
      <c r="K162" s="103">
        <f t="shared" si="54"/>
        <v>1505</v>
      </c>
      <c r="L162" s="103">
        <v>0</v>
      </c>
      <c r="M162" s="103">
        <v>1505</v>
      </c>
      <c r="N162" s="103">
        <f t="shared" si="55"/>
        <v>2683</v>
      </c>
      <c r="O162" s="103">
        <f t="shared" si="56"/>
        <v>1178</v>
      </c>
      <c r="P162" s="103">
        <v>1178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f t="shared" si="57"/>
        <v>1505</v>
      </c>
      <c r="W162" s="103">
        <v>1505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f t="shared" si="58"/>
        <v>0</v>
      </c>
      <c r="AD162" s="103">
        <v>0</v>
      </c>
      <c r="AE162" s="103">
        <v>0</v>
      </c>
      <c r="AF162" s="103">
        <f t="shared" si="59"/>
        <v>27</v>
      </c>
      <c r="AG162" s="103">
        <v>27</v>
      </c>
      <c r="AH162" s="103">
        <v>0</v>
      </c>
      <c r="AI162" s="103">
        <v>0</v>
      </c>
      <c r="AJ162" s="103">
        <f t="shared" si="60"/>
        <v>27</v>
      </c>
      <c r="AK162" s="103">
        <v>0</v>
      </c>
      <c r="AL162" s="103">
        <v>0</v>
      </c>
      <c r="AM162" s="103">
        <v>0</v>
      </c>
      <c r="AN162" s="103">
        <v>0</v>
      </c>
      <c r="AO162" s="103">
        <v>0</v>
      </c>
      <c r="AP162" s="103">
        <v>0</v>
      </c>
      <c r="AQ162" s="103">
        <v>0</v>
      </c>
      <c r="AR162" s="103">
        <v>27</v>
      </c>
      <c r="AS162" s="103">
        <v>0</v>
      </c>
      <c r="AT162" s="103">
        <f t="shared" si="61"/>
        <v>0</v>
      </c>
      <c r="AU162" s="103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f t="shared" si="62"/>
        <v>0</v>
      </c>
      <c r="BA162" s="103">
        <v>0</v>
      </c>
      <c r="BB162" s="103">
        <v>0</v>
      </c>
      <c r="BC162" s="103">
        <v>0</v>
      </c>
    </row>
    <row r="163" spans="1:55" s="107" customFormat="1" ht="13.5" customHeight="1">
      <c r="A163" s="105" t="s">
        <v>53</v>
      </c>
      <c r="B163" s="106" t="s">
        <v>564</v>
      </c>
      <c r="C163" s="101" t="s">
        <v>565</v>
      </c>
      <c r="D163" s="103">
        <f t="shared" si="51"/>
        <v>4012</v>
      </c>
      <c r="E163" s="103">
        <f t="shared" si="52"/>
        <v>0</v>
      </c>
      <c r="F163" s="103">
        <v>0</v>
      </c>
      <c r="G163" s="103">
        <v>0</v>
      </c>
      <c r="H163" s="103">
        <f t="shared" si="53"/>
        <v>2487</v>
      </c>
      <c r="I163" s="103">
        <v>2487</v>
      </c>
      <c r="J163" s="103">
        <v>0</v>
      </c>
      <c r="K163" s="103">
        <f t="shared" si="54"/>
        <v>1525</v>
      </c>
      <c r="L163" s="103">
        <v>0</v>
      </c>
      <c r="M163" s="103">
        <v>1525</v>
      </c>
      <c r="N163" s="103">
        <f t="shared" si="55"/>
        <v>4012</v>
      </c>
      <c r="O163" s="103">
        <f t="shared" si="56"/>
        <v>2487</v>
      </c>
      <c r="P163" s="103">
        <v>2487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f t="shared" si="57"/>
        <v>1525</v>
      </c>
      <c r="W163" s="103">
        <v>1525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f t="shared" si="58"/>
        <v>0</v>
      </c>
      <c r="AD163" s="103">
        <v>0</v>
      </c>
      <c r="AE163" s="103">
        <v>0</v>
      </c>
      <c r="AF163" s="103">
        <f t="shared" si="59"/>
        <v>45</v>
      </c>
      <c r="AG163" s="103">
        <v>45</v>
      </c>
      <c r="AH163" s="103">
        <v>0</v>
      </c>
      <c r="AI163" s="103">
        <v>0</v>
      </c>
      <c r="AJ163" s="103">
        <f t="shared" si="60"/>
        <v>45</v>
      </c>
      <c r="AK163" s="103">
        <v>0</v>
      </c>
      <c r="AL163" s="103">
        <v>0</v>
      </c>
      <c r="AM163" s="103">
        <v>0</v>
      </c>
      <c r="AN163" s="103">
        <v>0</v>
      </c>
      <c r="AO163" s="103">
        <v>0</v>
      </c>
      <c r="AP163" s="103">
        <v>0</v>
      </c>
      <c r="AQ163" s="103">
        <v>45</v>
      </c>
      <c r="AR163" s="103">
        <v>0</v>
      </c>
      <c r="AS163" s="103">
        <v>0</v>
      </c>
      <c r="AT163" s="103">
        <f t="shared" si="61"/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f t="shared" si="62"/>
        <v>0</v>
      </c>
      <c r="BA163" s="103">
        <v>0</v>
      </c>
      <c r="BB163" s="103">
        <v>0</v>
      </c>
      <c r="BC163" s="103">
        <v>0</v>
      </c>
    </row>
    <row r="164" spans="1:55" s="107" customFormat="1" ht="13.5" customHeight="1">
      <c r="A164" s="105" t="s">
        <v>53</v>
      </c>
      <c r="B164" s="106" t="s">
        <v>566</v>
      </c>
      <c r="C164" s="101" t="s">
        <v>567</v>
      </c>
      <c r="D164" s="103">
        <f t="shared" si="51"/>
        <v>3971</v>
      </c>
      <c r="E164" s="103">
        <f t="shared" si="52"/>
        <v>3971</v>
      </c>
      <c r="F164" s="103">
        <v>1345</v>
      </c>
      <c r="G164" s="103">
        <v>2626</v>
      </c>
      <c r="H164" s="103">
        <f t="shared" si="53"/>
        <v>0</v>
      </c>
      <c r="I164" s="103">
        <v>0</v>
      </c>
      <c r="J164" s="103">
        <v>0</v>
      </c>
      <c r="K164" s="103">
        <f t="shared" si="54"/>
        <v>0</v>
      </c>
      <c r="L164" s="103">
        <v>0</v>
      </c>
      <c r="M164" s="103">
        <v>0</v>
      </c>
      <c r="N164" s="103">
        <f t="shared" si="55"/>
        <v>3971</v>
      </c>
      <c r="O164" s="103">
        <f t="shared" si="56"/>
        <v>1345</v>
      </c>
      <c r="P164" s="103">
        <v>1345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f t="shared" si="57"/>
        <v>2626</v>
      </c>
      <c r="W164" s="103">
        <v>2626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f t="shared" si="58"/>
        <v>0</v>
      </c>
      <c r="AD164" s="103">
        <v>0</v>
      </c>
      <c r="AE164" s="103">
        <v>0</v>
      </c>
      <c r="AF164" s="103">
        <f t="shared" si="59"/>
        <v>40</v>
      </c>
      <c r="AG164" s="103">
        <v>40</v>
      </c>
      <c r="AH164" s="103">
        <v>0</v>
      </c>
      <c r="AI164" s="103">
        <v>0</v>
      </c>
      <c r="AJ164" s="103">
        <f t="shared" si="60"/>
        <v>40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03">
        <v>0</v>
      </c>
      <c r="AQ164" s="103">
        <v>40</v>
      </c>
      <c r="AR164" s="103">
        <v>0</v>
      </c>
      <c r="AS164" s="103">
        <v>0</v>
      </c>
      <c r="AT164" s="103">
        <f t="shared" si="61"/>
        <v>0</v>
      </c>
      <c r="AU164" s="103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f t="shared" si="62"/>
        <v>0</v>
      </c>
      <c r="BA164" s="103">
        <v>0</v>
      </c>
      <c r="BB164" s="103">
        <v>0</v>
      </c>
      <c r="BC164" s="103">
        <v>0</v>
      </c>
    </row>
    <row r="165" spans="1:55" s="107" customFormat="1" ht="13.5" customHeight="1">
      <c r="A165" s="105" t="s">
        <v>53</v>
      </c>
      <c r="B165" s="106" t="s">
        <v>568</v>
      </c>
      <c r="C165" s="101" t="s">
        <v>569</v>
      </c>
      <c r="D165" s="103">
        <f t="shared" si="51"/>
        <v>1657</v>
      </c>
      <c r="E165" s="103">
        <f t="shared" si="52"/>
        <v>0</v>
      </c>
      <c r="F165" s="103">
        <v>0</v>
      </c>
      <c r="G165" s="103">
        <v>0</v>
      </c>
      <c r="H165" s="103">
        <f t="shared" si="53"/>
        <v>0</v>
      </c>
      <c r="I165" s="103">
        <v>0</v>
      </c>
      <c r="J165" s="103">
        <v>0</v>
      </c>
      <c r="K165" s="103">
        <f t="shared" si="54"/>
        <v>1657</v>
      </c>
      <c r="L165" s="103">
        <v>708</v>
      </c>
      <c r="M165" s="103">
        <v>949</v>
      </c>
      <c r="N165" s="103">
        <f t="shared" si="55"/>
        <v>1657</v>
      </c>
      <c r="O165" s="103">
        <f t="shared" si="56"/>
        <v>708</v>
      </c>
      <c r="P165" s="103">
        <v>708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f t="shared" si="57"/>
        <v>949</v>
      </c>
      <c r="W165" s="103">
        <v>949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f t="shared" si="58"/>
        <v>0</v>
      </c>
      <c r="AD165" s="103">
        <v>0</v>
      </c>
      <c r="AE165" s="103">
        <v>0</v>
      </c>
      <c r="AF165" s="103">
        <f t="shared" si="59"/>
        <v>17</v>
      </c>
      <c r="AG165" s="103">
        <v>17</v>
      </c>
      <c r="AH165" s="103">
        <v>0</v>
      </c>
      <c r="AI165" s="103">
        <v>0</v>
      </c>
      <c r="AJ165" s="103">
        <f t="shared" si="60"/>
        <v>17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03">
        <v>0</v>
      </c>
      <c r="AQ165" s="103">
        <v>17</v>
      </c>
      <c r="AR165" s="103">
        <v>0</v>
      </c>
      <c r="AS165" s="103">
        <v>0</v>
      </c>
      <c r="AT165" s="103">
        <f t="shared" si="61"/>
        <v>0</v>
      </c>
      <c r="AU165" s="103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f t="shared" si="62"/>
        <v>17</v>
      </c>
      <c r="BA165" s="103">
        <v>17</v>
      </c>
      <c r="BB165" s="103">
        <v>0</v>
      </c>
      <c r="BC165" s="103">
        <v>0</v>
      </c>
    </row>
    <row r="166" spans="1:55" s="107" customFormat="1" ht="13.5" customHeight="1">
      <c r="A166" s="105" t="s">
        <v>53</v>
      </c>
      <c r="B166" s="106" t="s">
        <v>570</v>
      </c>
      <c r="C166" s="101" t="s">
        <v>571</v>
      </c>
      <c r="D166" s="103">
        <f t="shared" si="51"/>
        <v>1107</v>
      </c>
      <c r="E166" s="103">
        <f t="shared" si="52"/>
        <v>0</v>
      </c>
      <c r="F166" s="103">
        <v>0</v>
      </c>
      <c r="G166" s="103">
        <v>0</v>
      </c>
      <c r="H166" s="103">
        <f t="shared" si="53"/>
        <v>506</v>
      </c>
      <c r="I166" s="103">
        <v>0</v>
      </c>
      <c r="J166" s="103">
        <v>506</v>
      </c>
      <c r="K166" s="103">
        <f t="shared" si="54"/>
        <v>601</v>
      </c>
      <c r="L166" s="103">
        <v>596</v>
      </c>
      <c r="M166" s="103">
        <v>5</v>
      </c>
      <c r="N166" s="103">
        <f t="shared" si="55"/>
        <v>1107</v>
      </c>
      <c r="O166" s="103">
        <f t="shared" si="56"/>
        <v>596</v>
      </c>
      <c r="P166" s="103">
        <v>596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f t="shared" si="57"/>
        <v>511</v>
      </c>
      <c r="W166" s="103">
        <v>511</v>
      </c>
      <c r="X166" s="103">
        <v>0</v>
      </c>
      <c r="Y166" s="103">
        <v>0</v>
      </c>
      <c r="Z166" s="103">
        <v>0</v>
      </c>
      <c r="AA166" s="103">
        <v>0</v>
      </c>
      <c r="AB166" s="103">
        <v>0</v>
      </c>
      <c r="AC166" s="103">
        <f t="shared" si="58"/>
        <v>0</v>
      </c>
      <c r="AD166" s="103">
        <v>0</v>
      </c>
      <c r="AE166" s="103">
        <v>0</v>
      </c>
      <c r="AF166" s="103">
        <f t="shared" si="59"/>
        <v>0</v>
      </c>
      <c r="AG166" s="103">
        <v>0</v>
      </c>
      <c r="AH166" s="103">
        <v>0</v>
      </c>
      <c r="AI166" s="103">
        <v>0</v>
      </c>
      <c r="AJ166" s="103">
        <f t="shared" si="60"/>
        <v>0</v>
      </c>
      <c r="AK166" s="103">
        <v>0</v>
      </c>
      <c r="AL166" s="103">
        <v>0</v>
      </c>
      <c r="AM166" s="103">
        <v>0</v>
      </c>
      <c r="AN166" s="103">
        <v>0</v>
      </c>
      <c r="AO166" s="103">
        <v>0</v>
      </c>
      <c r="AP166" s="103">
        <v>0</v>
      </c>
      <c r="AQ166" s="103">
        <v>0</v>
      </c>
      <c r="AR166" s="103">
        <v>0</v>
      </c>
      <c r="AS166" s="103">
        <v>0</v>
      </c>
      <c r="AT166" s="103">
        <f t="shared" si="61"/>
        <v>0</v>
      </c>
      <c r="AU166" s="103">
        <v>0</v>
      </c>
      <c r="AV166" s="103">
        <v>0</v>
      </c>
      <c r="AW166" s="103">
        <v>0</v>
      </c>
      <c r="AX166" s="103">
        <v>0</v>
      </c>
      <c r="AY166" s="103">
        <v>0</v>
      </c>
      <c r="AZ166" s="103">
        <f t="shared" si="62"/>
        <v>11</v>
      </c>
      <c r="BA166" s="103">
        <v>11</v>
      </c>
      <c r="BB166" s="103">
        <v>0</v>
      </c>
      <c r="BC166" s="103">
        <v>0</v>
      </c>
    </row>
    <row r="167" spans="1:55" s="107" customFormat="1" ht="13.5" customHeight="1">
      <c r="A167" s="105" t="s">
        <v>53</v>
      </c>
      <c r="B167" s="106" t="s">
        <v>572</v>
      </c>
      <c r="C167" s="101" t="s">
        <v>573</v>
      </c>
      <c r="D167" s="103">
        <f aca="true" t="shared" si="63" ref="D167:D186">SUM(E167,+H167,+K167)</f>
        <v>2099</v>
      </c>
      <c r="E167" s="103">
        <f aca="true" t="shared" si="64" ref="E167:E186">SUM(F167:G167)</f>
        <v>0</v>
      </c>
      <c r="F167" s="103">
        <v>0</v>
      </c>
      <c r="G167" s="103">
        <v>0</v>
      </c>
      <c r="H167" s="103">
        <f aca="true" t="shared" si="65" ref="H167:H186">SUM(I167:J167)</f>
        <v>0</v>
      </c>
      <c r="I167" s="103">
        <v>0</v>
      </c>
      <c r="J167" s="103">
        <v>0</v>
      </c>
      <c r="K167" s="103">
        <f aca="true" t="shared" si="66" ref="K167:K186">SUM(L167:M167)</f>
        <v>2099</v>
      </c>
      <c r="L167" s="103">
        <v>1803</v>
      </c>
      <c r="M167" s="103">
        <v>296</v>
      </c>
      <c r="N167" s="103">
        <f aca="true" t="shared" si="67" ref="N167:N186">SUM(O167,+V167,+AC167)</f>
        <v>2099</v>
      </c>
      <c r="O167" s="103">
        <f aca="true" t="shared" si="68" ref="O167:O186">SUM(P167:U167)</f>
        <v>1803</v>
      </c>
      <c r="P167" s="103">
        <v>1803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f aca="true" t="shared" si="69" ref="V167:V186">SUM(W167:AB167)</f>
        <v>296</v>
      </c>
      <c r="W167" s="103">
        <v>296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f aca="true" t="shared" si="70" ref="AC167:AC186">SUM(AD167:AE167)</f>
        <v>0</v>
      </c>
      <c r="AD167" s="103">
        <v>0</v>
      </c>
      <c r="AE167" s="103">
        <v>0</v>
      </c>
      <c r="AF167" s="103">
        <f aca="true" t="shared" si="71" ref="AF167:AF186">SUM(AG167:AI167)</f>
        <v>0</v>
      </c>
      <c r="AG167" s="103">
        <v>0</v>
      </c>
      <c r="AH167" s="103">
        <v>0</v>
      </c>
      <c r="AI167" s="103">
        <v>0</v>
      </c>
      <c r="AJ167" s="103">
        <f aca="true" t="shared" si="72" ref="AJ167:AJ186">SUM(AK167:AS167)</f>
        <v>21</v>
      </c>
      <c r="AK167" s="103">
        <v>0</v>
      </c>
      <c r="AL167" s="103">
        <v>21</v>
      </c>
      <c r="AM167" s="103">
        <v>0</v>
      </c>
      <c r="AN167" s="103">
        <v>0</v>
      </c>
      <c r="AO167" s="103">
        <v>0</v>
      </c>
      <c r="AP167" s="103">
        <v>0</v>
      </c>
      <c r="AQ167" s="103">
        <v>0</v>
      </c>
      <c r="AR167" s="103">
        <v>0</v>
      </c>
      <c r="AS167" s="103">
        <v>0</v>
      </c>
      <c r="AT167" s="103">
        <f aca="true" t="shared" si="73" ref="AT167:AT186">SUM(AU167:AY167)</f>
        <v>0</v>
      </c>
      <c r="AU167" s="103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f aca="true" t="shared" si="74" ref="AZ167:AZ186">SUM(BA167:BC167)</f>
        <v>21</v>
      </c>
      <c r="BA167" s="103">
        <v>21</v>
      </c>
      <c r="BB167" s="103">
        <v>0</v>
      </c>
      <c r="BC167" s="103">
        <v>0</v>
      </c>
    </row>
    <row r="168" spans="1:55" s="107" customFormat="1" ht="13.5" customHeight="1">
      <c r="A168" s="105" t="s">
        <v>53</v>
      </c>
      <c r="B168" s="106" t="s">
        <v>610</v>
      </c>
      <c r="C168" s="101" t="s">
        <v>611</v>
      </c>
      <c r="D168" s="103">
        <f>SUM(E168,+H168,+K168)</f>
        <v>2040</v>
      </c>
      <c r="E168" s="103">
        <f>SUM(F168:G168)</f>
        <v>0</v>
      </c>
      <c r="F168" s="103">
        <v>0</v>
      </c>
      <c r="G168" s="103">
        <v>0</v>
      </c>
      <c r="H168" s="103">
        <f>SUM(I168:J168)</f>
        <v>2040</v>
      </c>
      <c r="I168" s="103">
        <v>1498</v>
      </c>
      <c r="J168" s="103">
        <v>542</v>
      </c>
      <c r="K168" s="103">
        <f>SUM(L168:M168)</f>
        <v>0</v>
      </c>
      <c r="L168" s="103">
        <v>0</v>
      </c>
      <c r="M168" s="103">
        <v>0</v>
      </c>
      <c r="N168" s="103">
        <f>SUM(O168,+V168,+AC168)</f>
        <v>2040</v>
      </c>
      <c r="O168" s="103">
        <f>SUM(P168:U168)</f>
        <v>1498</v>
      </c>
      <c r="P168" s="103">
        <v>1498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f>SUM(W168:AB168)</f>
        <v>542</v>
      </c>
      <c r="W168" s="103">
        <v>542</v>
      </c>
      <c r="X168" s="103">
        <v>0</v>
      </c>
      <c r="Y168" s="103">
        <v>0</v>
      </c>
      <c r="Z168" s="103">
        <v>0</v>
      </c>
      <c r="AA168" s="103">
        <v>0</v>
      </c>
      <c r="AB168" s="103">
        <v>0</v>
      </c>
      <c r="AC168" s="103">
        <f>SUM(AD168:AE168)</f>
        <v>0</v>
      </c>
      <c r="AD168" s="103">
        <v>0</v>
      </c>
      <c r="AE168" s="103">
        <v>0</v>
      </c>
      <c r="AF168" s="103">
        <f>SUM(AG168:AI168)</f>
        <v>21</v>
      </c>
      <c r="AG168" s="103">
        <v>21</v>
      </c>
      <c r="AH168" s="103">
        <v>0</v>
      </c>
      <c r="AI168" s="103">
        <v>0</v>
      </c>
      <c r="AJ168" s="103">
        <f>SUM(AK168:AS168)</f>
        <v>21</v>
      </c>
      <c r="AK168" s="103">
        <v>0</v>
      </c>
      <c r="AL168" s="103">
        <v>0</v>
      </c>
      <c r="AM168" s="103">
        <v>0</v>
      </c>
      <c r="AN168" s="103">
        <v>0</v>
      </c>
      <c r="AO168" s="103">
        <v>0</v>
      </c>
      <c r="AP168" s="103">
        <v>0</v>
      </c>
      <c r="AQ168" s="103">
        <v>21</v>
      </c>
      <c r="AR168" s="103">
        <v>0</v>
      </c>
      <c r="AS168" s="103">
        <v>0</v>
      </c>
      <c r="AT168" s="103">
        <f>SUM(AU168:AY168)</f>
        <v>0</v>
      </c>
      <c r="AU168" s="103">
        <v>0</v>
      </c>
      <c r="AV168" s="103">
        <v>0</v>
      </c>
      <c r="AW168" s="103">
        <v>0</v>
      </c>
      <c r="AX168" s="103">
        <v>0</v>
      </c>
      <c r="AY168" s="103">
        <v>0</v>
      </c>
      <c r="AZ168" s="103">
        <f>SUM(BA168:BC168)</f>
        <v>0</v>
      </c>
      <c r="BA168" s="103">
        <v>0</v>
      </c>
      <c r="BB168" s="103">
        <v>0</v>
      </c>
      <c r="BC168" s="103">
        <v>0</v>
      </c>
    </row>
    <row r="169" spans="1:55" s="107" customFormat="1" ht="13.5" customHeight="1">
      <c r="A169" s="105" t="s">
        <v>53</v>
      </c>
      <c r="B169" s="106" t="s">
        <v>574</v>
      </c>
      <c r="C169" s="101" t="s">
        <v>575</v>
      </c>
      <c r="D169" s="103">
        <f t="shared" si="63"/>
        <v>5069</v>
      </c>
      <c r="E169" s="103">
        <f t="shared" si="64"/>
        <v>0</v>
      </c>
      <c r="F169" s="103">
        <v>0</v>
      </c>
      <c r="G169" s="103">
        <v>0</v>
      </c>
      <c r="H169" s="103">
        <f t="shared" si="65"/>
        <v>0</v>
      </c>
      <c r="I169" s="103">
        <v>0</v>
      </c>
      <c r="J169" s="103">
        <v>0</v>
      </c>
      <c r="K169" s="103">
        <f t="shared" si="66"/>
        <v>5069</v>
      </c>
      <c r="L169" s="103">
        <v>3122</v>
      </c>
      <c r="M169" s="103">
        <v>1947</v>
      </c>
      <c r="N169" s="103">
        <f t="shared" si="67"/>
        <v>5069</v>
      </c>
      <c r="O169" s="103">
        <f t="shared" si="68"/>
        <v>3122</v>
      </c>
      <c r="P169" s="103">
        <v>3122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f t="shared" si="69"/>
        <v>1947</v>
      </c>
      <c r="W169" s="103">
        <v>1947</v>
      </c>
      <c r="X169" s="103">
        <v>0</v>
      </c>
      <c r="Y169" s="103">
        <v>0</v>
      </c>
      <c r="Z169" s="103">
        <v>0</v>
      </c>
      <c r="AA169" s="103">
        <v>0</v>
      </c>
      <c r="AB169" s="103">
        <v>0</v>
      </c>
      <c r="AC169" s="103">
        <f t="shared" si="70"/>
        <v>0</v>
      </c>
      <c r="AD169" s="103">
        <v>0</v>
      </c>
      <c r="AE169" s="103">
        <v>0</v>
      </c>
      <c r="AF169" s="103">
        <f t="shared" si="71"/>
        <v>51</v>
      </c>
      <c r="AG169" s="103">
        <v>51</v>
      </c>
      <c r="AH169" s="103">
        <v>0</v>
      </c>
      <c r="AI169" s="103">
        <v>0</v>
      </c>
      <c r="AJ169" s="103">
        <f t="shared" si="72"/>
        <v>51</v>
      </c>
      <c r="AK169" s="103">
        <v>0</v>
      </c>
      <c r="AL169" s="103">
        <v>0</v>
      </c>
      <c r="AM169" s="103">
        <v>0</v>
      </c>
      <c r="AN169" s="103">
        <v>0</v>
      </c>
      <c r="AO169" s="103">
        <v>0</v>
      </c>
      <c r="AP169" s="103">
        <v>0</v>
      </c>
      <c r="AQ169" s="103">
        <v>50</v>
      </c>
      <c r="AR169" s="103">
        <v>1</v>
      </c>
      <c r="AS169" s="103">
        <v>0</v>
      </c>
      <c r="AT169" s="103">
        <f t="shared" si="73"/>
        <v>0</v>
      </c>
      <c r="AU169" s="103">
        <v>0</v>
      </c>
      <c r="AV169" s="103">
        <v>0</v>
      </c>
      <c r="AW169" s="103">
        <v>0</v>
      </c>
      <c r="AX169" s="103">
        <v>0</v>
      </c>
      <c r="AY169" s="103">
        <v>0</v>
      </c>
      <c r="AZ169" s="103">
        <f t="shared" si="74"/>
        <v>0</v>
      </c>
      <c r="BA169" s="103">
        <v>0</v>
      </c>
      <c r="BB169" s="103">
        <v>0</v>
      </c>
      <c r="BC169" s="103">
        <v>0</v>
      </c>
    </row>
    <row r="170" spans="1:55" s="107" customFormat="1" ht="13.5" customHeight="1">
      <c r="A170" s="105" t="s">
        <v>53</v>
      </c>
      <c r="B170" s="106" t="s">
        <v>576</v>
      </c>
      <c r="C170" s="101" t="s">
        <v>577</v>
      </c>
      <c r="D170" s="103">
        <f t="shared" si="63"/>
        <v>1392</v>
      </c>
      <c r="E170" s="103">
        <f t="shared" si="64"/>
        <v>0</v>
      </c>
      <c r="F170" s="103">
        <v>0</v>
      </c>
      <c r="G170" s="103">
        <v>0</v>
      </c>
      <c r="H170" s="103">
        <f t="shared" si="65"/>
        <v>0</v>
      </c>
      <c r="I170" s="103">
        <v>0</v>
      </c>
      <c r="J170" s="103">
        <v>0</v>
      </c>
      <c r="K170" s="103">
        <f t="shared" si="66"/>
        <v>1392</v>
      </c>
      <c r="L170" s="103">
        <v>958</v>
      </c>
      <c r="M170" s="103">
        <v>434</v>
      </c>
      <c r="N170" s="103">
        <f t="shared" si="67"/>
        <v>1392</v>
      </c>
      <c r="O170" s="103">
        <f t="shared" si="68"/>
        <v>958</v>
      </c>
      <c r="P170" s="103">
        <v>958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f t="shared" si="69"/>
        <v>434</v>
      </c>
      <c r="W170" s="103">
        <v>434</v>
      </c>
      <c r="X170" s="103">
        <v>0</v>
      </c>
      <c r="Y170" s="103">
        <v>0</v>
      </c>
      <c r="Z170" s="103">
        <v>0</v>
      </c>
      <c r="AA170" s="103">
        <v>0</v>
      </c>
      <c r="AB170" s="103">
        <v>0</v>
      </c>
      <c r="AC170" s="103">
        <f t="shared" si="70"/>
        <v>0</v>
      </c>
      <c r="AD170" s="103">
        <v>0</v>
      </c>
      <c r="AE170" s="103">
        <v>0</v>
      </c>
      <c r="AF170" s="103">
        <f t="shared" si="71"/>
        <v>14</v>
      </c>
      <c r="AG170" s="103">
        <v>14</v>
      </c>
      <c r="AH170" s="103">
        <v>0</v>
      </c>
      <c r="AI170" s="103">
        <v>0</v>
      </c>
      <c r="AJ170" s="103">
        <f t="shared" si="72"/>
        <v>14</v>
      </c>
      <c r="AK170" s="103">
        <v>0</v>
      </c>
      <c r="AL170" s="103">
        <v>0</v>
      </c>
      <c r="AM170" s="103">
        <v>0</v>
      </c>
      <c r="AN170" s="103">
        <v>0</v>
      </c>
      <c r="AO170" s="103">
        <v>0</v>
      </c>
      <c r="AP170" s="103">
        <v>0</v>
      </c>
      <c r="AQ170" s="103">
        <v>14</v>
      </c>
      <c r="AR170" s="103">
        <v>0</v>
      </c>
      <c r="AS170" s="103">
        <v>0</v>
      </c>
      <c r="AT170" s="103">
        <f t="shared" si="73"/>
        <v>0</v>
      </c>
      <c r="AU170" s="103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f t="shared" si="74"/>
        <v>0</v>
      </c>
      <c r="BA170" s="103">
        <v>0</v>
      </c>
      <c r="BB170" s="103">
        <v>0</v>
      </c>
      <c r="BC170" s="103">
        <v>0</v>
      </c>
    </row>
    <row r="171" spans="1:55" s="107" customFormat="1" ht="13.5" customHeight="1">
      <c r="A171" s="105" t="s">
        <v>53</v>
      </c>
      <c r="B171" s="106" t="s">
        <v>578</v>
      </c>
      <c r="C171" s="101" t="s">
        <v>579</v>
      </c>
      <c r="D171" s="103">
        <f t="shared" si="63"/>
        <v>1100</v>
      </c>
      <c r="E171" s="103">
        <f t="shared" si="64"/>
        <v>0</v>
      </c>
      <c r="F171" s="103">
        <v>0</v>
      </c>
      <c r="G171" s="103">
        <v>0</v>
      </c>
      <c r="H171" s="103">
        <f t="shared" si="65"/>
        <v>0</v>
      </c>
      <c r="I171" s="103">
        <v>0</v>
      </c>
      <c r="J171" s="103">
        <v>0</v>
      </c>
      <c r="K171" s="103">
        <f t="shared" si="66"/>
        <v>1100</v>
      </c>
      <c r="L171" s="103">
        <v>625</v>
      </c>
      <c r="M171" s="103">
        <v>475</v>
      </c>
      <c r="N171" s="103">
        <f t="shared" si="67"/>
        <v>1100</v>
      </c>
      <c r="O171" s="103">
        <f t="shared" si="68"/>
        <v>625</v>
      </c>
      <c r="P171" s="103">
        <v>625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f t="shared" si="69"/>
        <v>475</v>
      </c>
      <c r="W171" s="103">
        <v>475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f t="shared" si="70"/>
        <v>0</v>
      </c>
      <c r="AD171" s="103">
        <v>0</v>
      </c>
      <c r="AE171" s="103">
        <v>0</v>
      </c>
      <c r="AF171" s="103">
        <f t="shared" si="71"/>
        <v>0</v>
      </c>
      <c r="AG171" s="103">
        <v>0</v>
      </c>
      <c r="AH171" s="103">
        <v>0</v>
      </c>
      <c r="AI171" s="103">
        <v>0</v>
      </c>
      <c r="AJ171" s="103">
        <f t="shared" si="72"/>
        <v>0</v>
      </c>
      <c r="AK171" s="103">
        <v>0</v>
      </c>
      <c r="AL171" s="103">
        <v>0</v>
      </c>
      <c r="AM171" s="103">
        <v>0</v>
      </c>
      <c r="AN171" s="103">
        <v>0</v>
      </c>
      <c r="AO171" s="103">
        <v>0</v>
      </c>
      <c r="AP171" s="103">
        <v>0</v>
      </c>
      <c r="AQ171" s="103">
        <v>0</v>
      </c>
      <c r="AR171" s="103">
        <v>0</v>
      </c>
      <c r="AS171" s="103">
        <v>0</v>
      </c>
      <c r="AT171" s="103">
        <f t="shared" si="73"/>
        <v>0</v>
      </c>
      <c r="AU171" s="103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f t="shared" si="74"/>
        <v>0</v>
      </c>
      <c r="BA171" s="103">
        <v>0</v>
      </c>
      <c r="BB171" s="103">
        <v>0</v>
      </c>
      <c r="BC171" s="103">
        <v>0</v>
      </c>
    </row>
    <row r="172" spans="1:55" s="107" customFormat="1" ht="13.5" customHeight="1">
      <c r="A172" s="105" t="s">
        <v>53</v>
      </c>
      <c r="B172" s="106" t="s">
        <v>580</v>
      </c>
      <c r="C172" s="101" t="s">
        <v>581</v>
      </c>
      <c r="D172" s="103">
        <f t="shared" si="63"/>
        <v>2290</v>
      </c>
      <c r="E172" s="103">
        <f t="shared" si="64"/>
        <v>0</v>
      </c>
      <c r="F172" s="103">
        <v>0</v>
      </c>
      <c r="G172" s="103">
        <v>0</v>
      </c>
      <c r="H172" s="103">
        <f t="shared" si="65"/>
        <v>0</v>
      </c>
      <c r="I172" s="103">
        <v>0</v>
      </c>
      <c r="J172" s="103">
        <v>0</v>
      </c>
      <c r="K172" s="103">
        <f t="shared" si="66"/>
        <v>2290</v>
      </c>
      <c r="L172" s="103">
        <v>1474</v>
      </c>
      <c r="M172" s="103">
        <v>816</v>
      </c>
      <c r="N172" s="103">
        <f t="shared" si="67"/>
        <v>2290</v>
      </c>
      <c r="O172" s="103">
        <f t="shared" si="68"/>
        <v>1474</v>
      </c>
      <c r="P172" s="103">
        <v>1474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f t="shared" si="69"/>
        <v>816</v>
      </c>
      <c r="W172" s="103">
        <v>37</v>
      </c>
      <c r="X172" s="103">
        <v>0</v>
      </c>
      <c r="Y172" s="103">
        <v>0</v>
      </c>
      <c r="Z172" s="103">
        <v>779</v>
      </c>
      <c r="AA172" s="103">
        <v>0</v>
      </c>
      <c r="AB172" s="103">
        <v>0</v>
      </c>
      <c r="AC172" s="103">
        <f t="shared" si="70"/>
        <v>0</v>
      </c>
      <c r="AD172" s="103">
        <v>0</v>
      </c>
      <c r="AE172" s="103">
        <v>0</v>
      </c>
      <c r="AF172" s="103">
        <f t="shared" si="71"/>
        <v>15</v>
      </c>
      <c r="AG172" s="103">
        <v>15</v>
      </c>
      <c r="AH172" s="103">
        <v>0</v>
      </c>
      <c r="AI172" s="103">
        <v>0</v>
      </c>
      <c r="AJ172" s="103">
        <f t="shared" si="72"/>
        <v>15</v>
      </c>
      <c r="AK172" s="103">
        <v>0</v>
      </c>
      <c r="AL172" s="103">
        <v>0</v>
      </c>
      <c r="AM172" s="103">
        <v>0</v>
      </c>
      <c r="AN172" s="103">
        <v>0</v>
      </c>
      <c r="AO172" s="103">
        <v>0</v>
      </c>
      <c r="AP172" s="103">
        <v>0</v>
      </c>
      <c r="AQ172" s="103">
        <v>15</v>
      </c>
      <c r="AR172" s="103">
        <v>0</v>
      </c>
      <c r="AS172" s="103">
        <v>0</v>
      </c>
      <c r="AT172" s="103">
        <f t="shared" si="73"/>
        <v>0</v>
      </c>
      <c r="AU172" s="103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f t="shared" si="74"/>
        <v>0</v>
      </c>
      <c r="BA172" s="103">
        <v>0</v>
      </c>
      <c r="BB172" s="103">
        <v>0</v>
      </c>
      <c r="BC172" s="103">
        <v>0</v>
      </c>
    </row>
    <row r="173" spans="1:55" s="107" customFormat="1" ht="13.5" customHeight="1">
      <c r="A173" s="105" t="s">
        <v>53</v>
      </c>
      <c r="B173" s="106" t="s">
        <v>582</v>
      </c>
      <c r="C173" s="101" t="s">
        <v>583</v>
      </c>
      <c r="D173" s="103">
        <f t="shared" si="63"/>
        <v>3347</v>
      </c>
      <c r="E173" s="103">
        <f t="shared" si="64"/>
        <v>0</v>
      </c>
      <c r="F173" s="103">
        <v>0</v>
      </c>
      <c r="G173" s="103">
        <v>0</v>
      </c>
      <c r="H173" s="103">
        <f t="shared" si="65"/>
        <v>0</v>
      </c>
      <c r="I173" s="103">
        <v>0</v>
      </c>
      <c r="J173" s="103">
        <v>0</v>
      </c>
      <c r="K173" s="103">
        <f t="shared" si="66"/>
        <v>3347</v>
      </c>
      <c r="L173" s="103">
        <v>3240</v>
      </c>
      <c r="M173" s="103">
        <v>107</v>
      </c>
      <c r="N173" s="103">
        <f t="shared" si="67"/>
        <v>3347</v>
      </c>
      <c r="O173" s="103">
        <f t="shared" si="68"/>
        <v>3240</v>
      </c>
      <c r="P173" s="103">
        <v>3240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f t="shared" si="69"/>
        <v>107</v>
      </c>
      <c r="W173" s="103">
        <v>107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f t="shared" si="70"/>
        <v>0</v>
      </c>
      <c r="AD173" s="103">
        <v>0</v>
      </c>
      <c r="AE173" s="103">
        <v>0</v>
      </c>
      <c r="AF173" s="103">
        <f t="shared" si="71"/>
        <v>34</v>
      </c>
      <c r="AG173" s="103">
        <v>34</v>
      </c>
      <c r="AH173" s="103">
        <v>0</v>
      </c>
      <c r="AI173" s="103">
        <v>0</v>
      </c>
      <c r="AJ173" s="103">
        <f t="shared" si="72"/>
        <v>34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03">
        <v>0</v>
      </c>
      <c r="AQ173" s="103">
        <v>34</v>
      </c>
      <c r="AR173" s="103">
        <v>0</v>
      </c>
      <c r="AS173" s="103">
        <v>0</v>
      </c>
      <c r="AT173" s="103">
        <f t="shared" si="73"/>
        <v>0</v>
      </c>
      <c r="AU173" s="103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f t="shared" si="74"/>
        <v>0</v>
      </c>
      <c r="BA173" s="103">
        <v>0</v>
      </c>
      <c r="BB173" s="103">
        <v>0</v>
      </c>
      <c r="BC173" s="103">
        <v>0</v>
      </c>
    </row>
    <row r="174" spans="1:55" s="107" customFormat="1" ht="13.5" customHeight="1">
      <c r="A174" s="105" t="s">
        <v>53</v>
      </c>
      <c r="B174" s="106" t="s">
        <v>584</v>
      </c>
      <c r="C174" s="101" t="s">
        <v>585</v>
      </c>
      <c r="D174" s="103">
        <f t="shared" si="63"/>
        <v>523</v>
      </c>
      <c r="E174" s="103">
        <f t="shared" si="64"/>
        <v>0</v>
      </c>
      <c r="F174" s="103">
        <v>0</v>
      </c>
      <c r="G174" s="103">
        <v>0</v>
      </c>
      <c r="H174" s="103">
        <f t="shared" si="65"/>
        <v>0</v>
      </c>
      <c r="I174" s="103">
        <v>0</v>
      </c>
      <c r="J174" s="103">
        <v>0</v>
      </c>
      <c r="K174" s="103">
        <f t="shared" si="66"/>
        <v>523</v>
      </c>
      <c r="L174" s="103">
        <v>481</v>
      </c>
      <c r="M174" s="103">
        <v>42</v>
      </c>
      <c r="N174" s="103">
        <f t="shared" si="67"/>
        <v>523</v>
      </c>
      <c r="O174" s="103">
        <f t="shared" si="68"/>
        <v>481</v>
      </c>
      <c r="P174" s="103">
        <v>481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f t="shared" si="69"/>
        <v>42</v>
      </c>
      <c r="W174" s="103">
        <v>42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f t="shared" si="70"/>
        <v>0</v>
      </c>
      <c r="AD174" s="103">
        <v>0</v>
      </c>
      <c r="AE174" s="103">
        <v>0</v>
      </c>
      <c r="AF174" s="103">
        <f t="shared" si="71"/>
        <v>5</v>
      </c>
      <c r="AG174" s="103">
        <v>5</v>
      </c>
      <c r="AH174" s="103">
        <v>0</v>
      </c>
      <c r="AI174" s="103">
        <v>0</v>
      </c>
      <c r="AJ174" s="103">
        <f t="shared" si="72"/>
        <v>5</v>
      </c>
      <c r="AK174" s="103">
        <v>0</v>
      </c>
      <c r="AL174" s="103">
        <v>0</v>
      </c>
      <c r="AM174" s="103">
        <v>0</v>
      </c>
      <c r="AN174" s="103">
        <v>5</v>
      </c>
      <c r="AO174" s="103">
        <v>0</v>
      </c>
      <c r="AP174" s="103">
        <v>0</v>
      </c>
      <c r="AQ174" s="103">
        <v>0</v>
      </c>
      <c r="AR174" s="103">
        <v>0</v>
      </c>
      <c r="AS174" s="103">
        <v>0</v>
      </c>
      <c r="AT174" s="103">
        <f t="shared" si="73"/>
        <v>0</v>
      </c>
      <c r="AU174" s="103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f t="shared" si="74"/>
        <v>0</v>
      </c>
      <c r="BA174" s="103">
        <v>0</v>
      </c>
      <c r="BB174" s="103">
        <v>0</v>
      </c>
      <c r="BC174" s="103">
        <v>0</v>
      </c>
    </row>
    <row r="175" spans="1:55" s="107" customFormat="1" ht="13.5" customHeight="1">
      <c r="A175" s="105" t="s">
        <v>53</v>
      </c>
      <c r="B175" s="106" t="s">
        <v>586</v>
      </c>
      <c r="C175" s="101" t="s">
        <v>587</v>
      </c>
      <c r="D175" s="103">
        <f t="shared" si="63"/>
        <v>1881</v>
      </c>
      <c r="E175" s="103">
        <f t="shared" si="64"/>
        <v>0</v>
      </c>
      <c r="F175" s="103">
        <v>0</v>
      </c>
      <c r="G175" s="103">
        <v>0</v>
      </c>
      <c r="H175" s="103">
        <f t="shared" si="65"/>
        <v>0</v>
      </c>
      <c r="I175" s="103">
        <v>0</v>
      </c>
      <c r="J175" s="103">
        <v>0</v>
      </c>
      <c r="K175" s="103">
        <f t="shared" si="66"/>
        <v>1881</v>
      </c>
      <c r="L175" s="103">
        <v>921</v>
      </c>
      <c r="M175" s="103">
        <v>960</v>
      </c>
      <c r="N175" s="103">
        <f t="shared" si="67"/>
        <v>1881</v>
      </c>
      <c r="O175" s="103">
        <f t="shared" si="68"/>
        <v>921</v>
      </c>
      <c r="P175" s="103">
        <v>921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f t="shared" si="69"/>
        <v>960</v>
      </c>
      <c r="W175" s="103">
        <v>198</v>
      </c>
      <c r="X175" s="103">
        <v>0</v>
      </c>
      <c r="Y175" s="103">
        <v>0</v>
      </c>
      <c r="Z175" s="103">
        <v>762</v>
      </c>
      <c r="AA175" s="103">
        <v>0</v>
      </c>
      <c r="AB175" s="103">
        <v>0</v>
      </c>
      <c r="AC175" s="103">
        <f t="shared" si="70"/>
        <v>0</v>
      </c>
      <c r="AD175" s="103">
        <v>0</v>
      </c>
      <c r="AE175" s="103">
        <v>0</v>
      </c>
      <c r="AF175" s="103">
        <f t="shared" si="71"/>
        <v>11</v>
      </c>
      <c r="AG175" s="103">
        <v>11</v>
      </c>
      <c r="AH175" s="103">
        <v>0</v>
      </c>
      <c r="AI175" s="103">
        <v>0</v>
      </c>
      <c r="AJ175" s="103">
        <f t="shared" si="72"/>
        <v>11</v>
      </c>
      <c r="AK175" s="103">
        <v>0</v>
      </c>
      <c r="AL175" s="103">
        <v>0</v>
      </c>
      <c r="AM175" s="103">
        <v>0</v>
      </c>
      <c r="AN175" s="103">
        <v>0</v>
      </c>
      <c r="AO175" s="103">
        <v>0</v>
      </c>
      <c r="AP175" s="103">
        <v>0</v>
      </c>
      <c r="AQ175" s="103">
        <v>11</v>
      </c>
      <c r="AR175" s="103">
        <v>0</v>
      </c>
      <c r="AS175" s="103">
        <v>0</v>
      </c>
      <c r="AT175" s="103">
        <f t="shared" si="73"/>
        <v>0</v>
      </c>
      <c r="AU175" s="103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f t="shared" si="74"/>
        <v>0</v>
      </c>
      <c r="BA175" s="103">
        <v>0</v>
      </c>
      <c r="BB175" s="103">
        <v>0</v>
      </c>
      <c r="BC175" s="103">
        <v>0</v>
      </c>
    </row>
    <row r="176" spans="1:55" s="107" customFormat="1" ht="13.5" customHeight="1">
      <c r="A176" s="105" t="s">
        <v>53</v>
      </c>
      <c r="B176" s="106" t="s">
        <v>588</v>
      </c>
      <c r="C176" s="101" t="s">
        <v>589</v>
      </c>
      <c r="D176" s="103">
        <f t="shared" si="63"/>
        <v>5222</v>
      </c>
      <c r="E176" s="103">
        <f t="shared" si="64"/>
        <v>0</v>
      </c>
      <c r="F176" s="103">
        <v>0</v>
      </c>
      <c r="G176" s="103">
        <v>0</v>
      </c>
      <c r="H176" s="103">
        <f t="shared" si="65"/>
        <v>4577</v>
      </c>
      <c r="I176" s="103">
        <v>4577</v>
      </c>
      <c r="J176" s="103">
        <v>0</v>
      </c>
      <c r="K176" s="103">
        <f t="shared" si="66"/>
        <v>645</v>
      </c>
      <c r="L176" s="103">
        <v>0</v>
      </c>
      <c r="M176" s="103">
        <v>645</v>
      </c>
      <c r="N176" s="103">
        <f t="shared" si="67"/>
        <v>5222</v>
      </c>
      <c r="O176" s="103">
        <f t="shared" si="68"/>
        <v>4577</v>
      </c>
      <c r="P176" s="103">
        <v>4577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f t="shared" si="69"/>
        <v>645</v>
      </c>
      <c r="W176" s="103">
        <v>645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f t="shared" si="70"/>
        <v>0</v>
      </c>
      <c r="AD176" s="103">
        <v>0</v>
      </c>
      <c r="AE176" s="103">
        <v>0</v>
      </c>
      <c r="AF176" s="103">
        <f t="shared" si="71"/>
        <v>16</v>
      </c>
      <c r="AG176" s="103">
        <v>16</v>
      </c>
      <c r="AH176" s="103">
        <v>0</v>
      </c>
      <c r="AI176" s="103">
        <v>0</v>
      </c>
      <c r="AJ176" s="103">
        <f t="shared" si="72"/>
        <v>16</v>
      </c>
      <c r="AK176" s="103">
        <v>0</v>
      </c>
      <c r="AL176" s="103">
        <v>0</v>
      </c>
      <c r="AM176" s="103">
        <v>0</v>
      </c>
      <c r="AN176" s="103"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16</v>
      </c>
      <c r="AT176" s="103">
        <f t="shared" si="73"/>
        <v>0</v>
      </c>
      <c r="AU176" s="103">
        <v>0</v>
      </c>
      <c r="AV176" s="103">
        <v>0</v>
      </c>
      <c r="AW176" s="103">
        <v>0</v>
      </c>
      <c r="AX176" s="103">
        <v>0</v>
      </c>
      <c r="AY176" s="103">
        <v>0</v>
      </c>
      <c r="AZ176" s="103">
        <f t="shared" si="74"/>
        <v>0</v>
      </c>
      <c r="BA176" s="103">
        <v>0</v>
      </c>
      <c r="BB176" s="103">
        <v>0</v>
      </c>
      <c r="BC176" s="103">
        <v>0</v>
      </c>
    </row>
    <row r="177" spans="1:55" s="107" customFormat="1" ht="13.5" customHeight="1">
      <c r="A177" s="105" t="s">
        <v>53</v>
      </c>
      <c r="B177" s="106" t="s">
        <v>590</v>
      </c>
      <c r="C177" s="101" t="s">
        <v>591</v>
      </c>
      <c r="D177" s="103">
        <f t="shared" si="63"/>
        <v>5773</v>
      </c>
      <c r="E177" s="103">
        <f t="shared" si="64"/>
        <v>0</v>
      </c>
      <c r="F177" s="103">
        <v>0</v>
      </c>
      <c r="G177" s="103">
        <v>0</v>
      </c>
      <c r="H177" s="103">
        <f t="shared" si="65"/>
        <v>5773</v>
      </c>
      <c r="I177" s="103">
        <v>5095</v>
      </c>
      <c r="J177" s="103">
        <v>678</v>
      </c>
      <c r="K177" s="103">
        <f t="shared" si="66"/>
        <v>0</v>
      </c>
      <c r="L177" s="103">
        <v>0</v>
      </c>
      <c r="M177" s="103">
        <v>0</v>
      </c>
      <c r="N177" s="103">
        <f t="shared" si="67"/>
        <v>5773</v>
      </c>
      <c r="O177" s="103">
        <f t="shared" si="68"/>
        <v>5095</v>
      </c>
      <c r="P177" s="103">
        <v>5095</v>
      </c>
      <c r="Q177" s="103">
        <v>0</v>
      </c>
      <c r="R177" s="103">
        <v>0</v>
      </c>
      <c r="S177" s="103">
        <v>0</v>
      </c>
      <c r="T177" s="103">
        <v>0</v>
      </c>
      <c r="U177" s="103">
        <v>0</v>
      </c>
      <c r="V177" s="103">
        <f t="shared" si="69"/>
        <v>678</v>
      </c>
      <c r="W177" s="103">
        <v>678</v>
      </c>
      <c r="X177" s="103">
        <v>0</v>
      </c>
      <c r="Y177" s="103">
        <v>0</v>
      </c>
      <c r="Z177" s="103">
        <v>0</v>
      </c>
      <c r="AA177" s="103">
        <v>0</v>
      </c>
      <c r="AB177" s="103">
        <v>0</v>
      </c>
      <c r="AC177" s="103">
        <f t="shared" si="70"/>
        <v>0</v>
      </c>
      <c r="AD177" s="103">
        <v>0</v>
      </c>
      <c r="AE177" s="103">
        <v>0</v>
      </c>
      <c r="AF177" s="103">
        <f t="shared" si="71"/>
        <v>0</v>
      </c>
      <c r="AG177" s="103">
        <v>0</v>
      </c>
      <c r="AH177" s="103">
        <v>0</v>
      </c>
      <c r="AI177" s="103">
        <v>0</v>
      </c>
      <c r="AJ177" s="103">
        <f t="shared" si="72"/>
        <v>0</v>
      </c>
      <c r="AK177" s="103">
        <v>0</v>
      </c>
      <c r="AL177" s="103">
        <v>0</v>
      </c>
      <c r="AM177" s="103">
        <v>0</v>
      </c>
      <c r="AN177" s="103"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f t="shared" si="73"/>
        <v>0</v>
      </c>
      <c r="AU177" s="103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f t="shared" si="74"/>
        <v>0</v>
      </c>
      <c r="BA177" s="103">
        <v>0</v>
      </c>
      <c r="BB177" s="103">
        <v>0</v>
      </c>
      <c r="BC177" s="103">
        <v>0</v>
      </c>
    </row>
    <row r="178" spans="1:55" s="107" customFormat="1" ht="13.5" customHeight="1">
      <c r="A178" s="105" t="s">
        <v>53</v>
      </c>
      <c r="B178" s="106" t="s">
        <v>592</v>
      </c>
      <c r="C178" s="101" t="s">
        <v>593</v>
      </c>
      <c r="D178" s="103">
        <f t="shared" si="63"/>
        <v>2873</v>
      </c>
      <c r="E178" s="103">
        <f t="shared" si="64"/>
        <v>0</v>
      </c>
      <c r="F178" s="103">
        <v>0</v>
      </c>
      <c r="G178" s="103">
        <v>0</v>
      </c>
      <c r="H178" s="103">
        <f t="shared" si="65"/>
        <v>2873</v>
      </c>
      <c r="I178" s="103">
        <v>2055</v>
      </c>
      <c r="J178" s="103">
        <v>818</v>
      </c>
      <c r="K178" s="103">
        <f t="shared" si="66"/>
        <v>0</v>
      </c>
      <c r="L178" s="103">
        <v>0</v>
      </c>
      <c r="M178" s="103">
        <v>0</v>
      </c>
      <c r="N178" s="103">
        <f t="shared" si="67"/>
        <v>2873</v>
      </c>
      <c r="O178" s="103">
        <f t="shared" si="68"/>
        <v>2055</v>
      </c>
      <c r="P178" s="103">
        <v>2055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f t="shared" si="69"/>
        <v>818</v>
      </c>
      <c r="W178" s="103">
        <v>818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f t="shared" si="70"/>
        <v>0</v>
      </c>
      <c r="AD178" s="103">
        <v>0</v>
      </c>
      <c r="AE178" s="103">
        <v>0</v>
      </c>
      <c r="AF178" s="103">
        <f t="shared" si="71"/>
        <v>0</v>
      </c>
      <c r="AG178" s="103">
        <v>0</v>
      </c>
      <c r="AH178" s="103">
        <v>0</v>
      </c>
      <c r="AI178" s="103">
        <v>0</v>
      </c>
      <c r="AJ178" s="103">
        <f t="shared" si="72"/>
        <v>0</v>
      </c>
      <c r="AK178" s="103">
        <v>0</v>
      </c>
      <c r="AL178" s="103">
        <v>0</v>
      </c>
      <c r="AM178" s="103">
        <v>0</v>
      </c>
      <c r="AN178" s="103"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f t="shared" si="73"/>
        <v>0</v>
      </c>
      <c r="AU178" s="103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f t="shared" si="74"/>
        <v>0</v>
      </c>
      <c r="BA178" s="103">
        <v>0</v>
      </c>
      <c r="BB178" s="103">
        <v>0</v>
      </c>
      <c r="BC178" s="103">
        <v>0</v>
      </c>
    </row>
    <row r="179" spans="1:55" s="107" customFormat="1" ht="13.5" customHeight="1">
      <c r="A179" s="105" t="s">
        <v>53</v>
      </c>
      <c r="B179" s="106" t="s">
        <v>594</v>
      </c>
      <c r="C179" s="101" t="s">
        <v>595</v>
      </c>
      <c r="D179" s="103">
        <f t="shared" si="63"/>
        <v>2407</v>
      </c>
      <c r="E179" s="103">
        <f t="shared" si="64"/>
        <v>0</v>
      </c>
      <c r="F179" s="103">
        <v>0</v>
      </c>
      <c r="G179" s="103">
        <v>0</v>
      </c>
      <c r="H179" s="103">
        <f t="shared" si="65"/>
        <v>0</v>
      </c>
      <c r="I179" s="103">
        <v>0</v>
      </c>
      <c r="J179" s="103">
        <v>0</v>
      </c>
      <c r="K179" s="103">
        <f t="shared" si="66"/>
        <v>2407</v>
      </c>
      <c r="L179" s="103">
        <v>2015</v>
      </c>
      <c r="M179" s="103">
        <v>392</v>
      </c>
      <c r="N179" s="103">
        <f t="shared" si="67"/>
        <v>2929</v>
      </c>
      <c r="O179" s="103">
        <f t="shared" si="68"/>
        <v>2015</v>
      </c>
      <c r="P179" s="103">
        <v>2015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f t="shared" si="69"/>
        <v>392</v>
      </c>
      <c r="W179" s="103">
        <v>392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f t="shared" si="70"/>
        <v>522</v>
      </c>
      <c r="AD179" s="103">
        <v>363</v>
      </c>
      <c r="AE179" s="103">
        <v>159</v>
      </c>
      <c r="AF179" s="103">
        <f t="shared" si="71"/>
        <v>53</v>
      </c>
      <c r="AG179" s="103">
        <v>53</v>
      </c>
      <c r="AH179" s="103">
        <v>0</v>
      </c>
      <c r="AI179" s="103">
        <v>0</v>
      </c>
      <c r="AJ179" s="103">
        <f t="shared" si="72"/>
        <v>53</v>
      </c>
      <c r="AK179" s="103">
        <v>0</v>
      </c>
      <c r="AL179" s="103">
        <v>0</v>
      </c>
      <c r="AM179" s="103">
        <v>1</v>
      </c>
      <c r="AN179" s="103">
        <v>41</v>
      </c>
      <c r="AO179" s="103">
        <v>0</v>
      </c>
      <c r="AP179" s="103">
        <v>0</v>
      </c>
      <c r="AQ179" s="103">
        <v>0</v>
      </c>
      <c r="AR179" s="103">
        <v>11</v>
      </c>
      <c r="AS179" s="103">
        <v>0</v>
      </c>
      <c r="AT179" s="103">
        <f t="shared" si="73"/>
        <v>0</v>
      </c>
      <c r="AU179" s="103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f t="shared" si="74"/>
        <v>0</v>
      </c>
      <c r="BA179" s="103">
        <v>0</v>
      </c>
      <c r="BB179" s="103">
        <v>0</v>
      </c>
      <c r="BC179" s="103">
        <v>0</v>
      </c>
    </row>
    <row r="180" spans="1:55" s="107" customFormat="1" ht="13.5" customHeight="1">
      <c r="A180" s="105" t="s">
        <v>53</v>
      </c>
      <c r="B180" s="106" t="s">
        <v>596</v>
      </c>
      <c r="C180" s="101" t="s">
        <v>597</v>
      </c>
      <c r="D180" s="103">
        <f t="shared" si="63"/>
        <v>3817</v>
      </c>
      <c r="E180" s="103">
        <f t="shared" si="64"/>
        <v>0</v>
      </c>
      <c r="F180" s="103">
        <v>0</v>
      </c>
      <c r="G180" s="103">
        <v>0</v>
      </c>
      <c r="H180" s="103">
        <f t="shared" si="65"/>
        <v>0</v>
      </c>
      <c r="I180" s="103">
        <v>0</v>
      </c>
      <c r="J180" s="103">
        <v>0</v>
      </c>
      <c r="K180" s="103">
        <f t="shared" si="66"/>
        <v>3817</v>
      </c>
      <c r="L180" s="103">
        <v>2996</v>
      </c>
      <c r="M180" s="103">
        <v>821</v>
      </c>
      <c r="N180" s="103">
        <f t="shared" si="67"/>
        <v>4218</v>
      </c>
      <c r="O180" s="103">
        <f t="shared" si="68"/>
        <v>2996</v>
      </c>
      <c r="P180" s="103">
        <v>2996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f t="shared" si="69"/>
        <v>821</v>
      </c>
      <c r="W180" s="103">
        <v>821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f t="shared" si="70"/>
        <v>401</v>
      </c>
      <c r="AD180" s="103">
        <v>334</v>
      </c>
      <c r="AE180" s="103">
        <v>67</v>
      </c>
      <c r="AF180" s="103">
        <f t="shared" si="71"/>
        <v>82</v>
      </c>
      <c r="AG180" s="103">
        <v>82</v>
      </c>
      <c r="AH180" s="103">
        <v>0</v>
      </c>
      <c r="AI180" s="103">
        <v>0</v>
      </c>
      <c r="AJ180" s="103">
        <f t="shared" si="72"/>
        <v>82</v>
      </c>
      <c r="AK180" s="103">
        <v>0</v>
      </c>
      <c r="AL180" s="103">
        <v>0</v>
      </c>
      <c r="AM180" s="103">
        <v>2</v>
      </c>
      <c r="AN180" s="103">
        <v>64</v>
      </c>
      <c r="AO180" s="103">
        <v>0</v>
      </c>
      <c r="AP180" s="103">
        <v>0</v>
      </c>
      <c r="AQ180" s="103">
        <v>0</v>
      </c>
      <c r="AR180" s="103">
        <v>16</v>
      </c>
      <c r="AS180" s="103">
        <v>0</v>
      </c>
      <c r="AT180" s="103">
        <f t="shared" si="73"/>
        <v>0</v>
      </c>
      <c r="AU180" s="103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f t="shared" si="74"/>
        <v>0</v>
      </c>
      <c r="BA180" s="103">
        <v>0</v>
      </c>
      <c r="BB180" s="103">
        <v>0</v>
      </c>
      <c r="BC180" s="103">
        <v>0</v>
      </c>
    </row>
    <row r="181" spans="1:55" s="107" customFormat="1" ht="13.5" customHeight="1">
      <c r="A181" s="105" t="s">
        <v>53</v>
      </c>
      <c r="B181" s="106" t="s">
        <v>598</v>
      </c>
      <c r="C181" s="101" t="s">
        <v>599</v>
      </c>
      <c r="D181" s="103">
        <f t="shared" si="63"/>
        <v>643</v>
      </c>
      <c r="E181" s="103">
        <f t="shared" si="64"/>
        <v>0</v>
      </c>
      <c r="F181" s="103">
        <v>0</v>
      </c>
      <c r="G181" s="103">
        <v>0</v>
      </c>
      <c r="H181" s="103">
        <f t="shared" si="65"/>
        <v>0</v>
      </c>
      <c r="I181" s="103">
        <v>0</v>
      </c>
      <c r="J181" s="103">
        <v>0</v>
      </c>
      <c r="K181" s="103">
        <f t="shared" si="66"/>
        <v>643</v>
      </c>
      <c r="L181" s="103">
        <v>248</v>
      </c>
      <c r="M181" s="103">
        <v>395</v>
      </c>
      <c r="N181" s="103">
        <f t="shared" si="67"/>
        <v>643</v>
      </c>
      <c r="O181" s="103">
        <f t="shared" si="68"/>
        <v>248</v>
      </c>
      <c r="P181" s="103">
        <v>248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f t="shared" si="69"/>
        <v>395</v>
      </c>
      <c r="W181" s="103">
        <v>395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f t="shared" si="70"/>
        <v>0</v>
      </c>
      <c r="AD181" s="103">
        <v>0</v>
      </c>
      <c r="AE181" s="103">
        <v>0</v>
      </c>
      <c r="AF181" s="103">
        <f t="shared" si="71"/>
        <v>2</v>
      </c>
      <c r="AG181" s="103">
        <v>2</v>
      </c>
      <c r="AH181" s="103">
        <v>0</v>
      </c>
      <c r="AI181" s="103">
        <v>0</v>
      </c>
      <c r="AJ181" s="103">
        <f t="shared" si="72"/>
        <v>2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2</v>
      </c>
      <c r="AT181" s="103">
        <f t="shared" si="73"/>
        <v>0</v>
      </c>
      <c r="AU181" s="103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f t="shared" si="74"/>
        <v>0</v>
      </c>
      <c r="BA181" s="103">
        <v>0</v>
      </c>
      <c r="BB181" s="103">
        <v>0</v>
      </c>
      <c r="BC181" s="103">
        <v>0</v>
      </c>
    </row>
    <row r="182" spans="1:55" s="107" customFormat="1" ht="13.5" customHeight="1">
      <c r="A182" s="105" t="s">
        <v>53</v>
      </c>
      <c r="B182" s="106" t="s">
        <v>600</v>
      </c>
      <c r="C182" s="101" t="s">
        <v>601</v>
      </c>
      <c r="D182" s="103">
        <f t="shared" si="63"/>
        <v>7302</v>
      </c>
      <c r="E182" s="103">
        <f t="shared" si="64"/>
        <v>0</v>
      </c>
      <c r="F182" s="103">
        <v>0</v>
      </c>
      <c r="G182" s="103">
        <v>0</v>
      </c>
      <c r="H182" s="103">
        <f t="shared" si="65"/>
        <v>7302</v>
      </c>
      <c r="I182" s="103">
        <v>6010</v>
      </c>
      <c r="J182" s="103">
        <v>1292</v>
      </c>
      <c r="K182" s="103">
        <f t="shared" si="66"/>
        <v>0</v>
      </c>
      <c r="L182" s="103">
        <v>0</v>
      </c>
      <c r="M182" s="103">
        <v>0</v>
      </c>
      <c r="N182" s="103">
        <f t="shared" si="67"/>
        <v>7302</v>
      </c>
      <c r="O182" s="103">
        <f t="shared" si="68"/>
        <v>6010</v>
      </c>
      <c r="P182" s="103">
        <v>6010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f t="shared" si="69"/>
        <v>1292</v>
      </c>
      <c r="W182" s="103">
        <v>1292</v>
      </c>
      <c r="X182" s="103">
        <v>0</v>
      </c>
      <c r="Y182" s="103">
        <v>0</v>
      </c>
      <c r="Z182" s="103">
        <v>0</v>
      </c>
      <c r="AA182" s="103">
        <v>0</v>
      </c>
      <c r="AB182" s="103">
        <v>0</v>
      </c>
      <c r="AC182" s="103">
        <f t="shared" si="70"/>
        <v>0</v>
      </c>
      <c r="AD182" s="103">
        <v>0</v>
      </c>
      <c r="AE182" s="103">
        <v>0</v>
      </c>
      <c r="AF182" s="103">
        <f t="shared" si="71"/>
        <v>21</v>
      </c>
      <c r="AG182" s="103">
        <v>21</v>
      </c>
      <c r="AH182" s="103">
        <v>0</v>
      </c>
      <c r="AI182" s="103">
        <v>0</v>
      </c>
      <c r="AJ182" s="103">
        <f t="shared" si="72"/>
        <v>21</v>
      </c>
      <c r="AK182" s="103">
        <v>0</v>
      </c>
      <c r="AL182" s="103">
        <v>0</v>
      </c>
      <c r="AM182" s="103">
        <v>0</v>
      </c>
      <c r="AN182" s="103">
        <v>0</v>
      </c>
      <c r="AO182" s="103">
        <v>0</v>
      </c>
      <c r="AP182" s="103">
        <v>0</v>
      </c>
      <c r="AQ182" s="103">
        <v>0</v>
      </c>
      <c r="AR182" s="103">
        <v>21</v>
      </c>
      <c r="AS182" s="103">
        <v>0</v>
      </c>
      <c r="AT182" s="103">
        <f t="shared" si="73"/>
        <v>0</v>
      </c>
      <c r="AU182" s="103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f t="shared" si="74"/>
        <v>0</v>
      </c>
      <c r="BA182" s="103">
        <v>0</v>
      </c>
      <c r="BB182" s="103">
        <v>0</v>
      </c>
      <c r="BC182" s="103">
        <v>0</v>
      </c>
    </row>
    <row r="183" spans="1:55" s="107" customFormat="1" ht="13.5" customHeight="1">
      <c r="A183" s="105" t="s">
        <v>53</v>
      </c>
      <c r="B183" s="106" t="s">
        <v>602</v>
      </c>
      <c r="C183" s="101" t="s">
        <v>603</v>
      </c>
      <c r="D183" s="103">
        <f t="shared" si="63"/>
        <v>4858</v>
      </c>
      <c r="E183" s="103">
        <f t="shared" si="64"/>
        <v>0</v>
      </c>
      <c r="F183" s="103">
        <v>0</v>
      </c>
      <c r="G183" s="103">
        <v>0</v>
      </c>
      <c r="H183" s="103">
        <f t="shared" si="65"/>
        <v>4858</v>
      </c>
      <c r="I183" s="103">
        <v>2826</v>
      </c>
      <c r="J183" s="103">
        <v>2032</v>
      </c>
      <c r="K183" s="103">
        <f t="shared" si="66"/>
        <v>0</v>
      </c>
      <c r="L183" s="103">
        <v>0</v>
      </c>
      <c r="M183" s="103">
        <v>0</v>
      </c>
      <c r="N183" s="103">
        <f t="shared" si="67"/>
        <v>6764</v>
      </c>
      <c r="O183" s="103">
        <f t="shared" si="68"/>
        <v>2826</v>
      </c>
      <c r="P183" s="103">
        <v>2826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f t="shared" si="69"/>
        <v>2032</v>
      </c>
      <c r="W183" s="103">
        <v>1906</v>
      </c>
      <c r="X183" s="103">
        <v>0</v>
      </c>
      <c r="Y183" s="103">
        <v>126</v>
      </c>
      <c r="Z183" s="103">
        <v>0</v>
      </c>
      <c r="AA183" s="103">
        <v>0</v>
      </c>
      <c r="AB183" s="103">
        <v>0</v>
      </c>
      <c r="AC183" s="103">
        <f t="shared" si="70"/>
        <v>1906</v>
      </c>
      <c r="AD183" s="103">
        <v>1906</v>
      </c>
      <c r="AE183" s="103">
        <v>0</v>
      </c>
      <c r="AF183" s="103">
        <f t="shared" si="71"/>
        <v>102</v>
      </c>
      <c r="AG183" s="103">
        <v>102</v>
      </c>
      <c r="AH183" s="103">
        <v>0</v>
      </c>
      <c r="AI183" s="103">
        <v>0</v>
      </c>
      <c r="AJ183" s="103">
        <f t="shared" si="72"/>
        <v>102</v>
      </c>
      <c r="AK183" s="103">
        <v>0</v>
      </c>
      <c r="AL183" s="103">
        <v>0</v>
      </c>
      <c r="AM183" s="103">
        <v>80</v>
      </c>
      <c r="AN183" s="103">
        <v>20</v>
      </c>
      <c r="AO183" s="103">
        <v>0</v>
      </c>
      <c r="AP183" s="103">
        <v>0</v>
      </c>
      <c r="AQ183" s="103">
        <v>0</v>
      </c>
      <c r="AR183" s="103">
        <v>2</v>
      </c>
      <c r="AS183" s="103">
        <v>0</v>
      </c>
      <c r="AT183" s="103">
        <f t="shared" si="73"/>
        <v>0</v>
      </c>
      <c r="AU183" s="103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f t="shared" si="74"/>
        <v>146</v>
      </c>
      <c r="BA183" s="103">
        <v>20</v>
      </c>
      <c r="BB183" s="103">
        <v>0</v>
      </c>
      <c r="BC183" s="103">
        <v>126</v>
      </c>
    </row>
    <row r="184" spans="1:55" s="107" customFormat="1" ht="13.5" customHeight="1">
      <c r="A184" s="105" t="s">
        <v>53</v>
      </c>
      <c r="B184" s="106" t="s">
        <v>604</v>
      </c>
      <c r="C184" s="101" t="s">
        <v>605</v>
      </c>
      <c r="D184" s="103">
        <f t="shared" si="63"/>
        <v>3693</v>
      </c>
      <c r="E184" s="103">
        <f t="shared" si="64"/>
        <v>0</v>
      </c>
      <c r="F184" s="103">
        <v>0</v>
      </c>
      <c r="G184" s="103">
        <v>0</v>
      </c>
      <c r="H184" s="103">
        <f t="shared" si="65"/>
        <v>0</v>
      </c>
      <c r="I184" s="103">
        <v>0</v>
      </c>
      <c r="J184" s="103">
        <v>0</v>
      </c>
      <c r="K184" s="103">
        <f t="shared" si="66"/>
        <v>3693</v>
      </c>
      <c r="L184" s="103">
        <v>2395</v>
      </c>
      <c r="M184" s="103">
        <v>1298</v>
      </c>
      <c r="N184" s="103">
        <f t="shared" si="67"/>
        <v>3705</v>
      </c>
      <c r="O184" s="103">
        <f t="shared" si="68"/>
        <v>2395</v>
      </c>
      <c r="P184" s="103">
        <v>2395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f t="shared" si="69"/>
        <v>1298</v>
      </c>
      <c r="W184" s="103">
        <v>1298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f t="shared" si="70"/>
        <v>12</v>
      </c>
      <c r="AD184" s="103">
        <v>12</v>
      </c>
      <c r="AE184" s="103">
        <v>0</v>
      </c>
      <c r="AF184" s="103">
        <f t="shared" si="71"/>
        <v>0</v>
      </c>
      <c r="AG184" s="103">
        <v>0</v>
      </c>
      <c r="AH184" s="103">
        <v>0</v>
      </c>
      <c r="AI184" s="103">
        <v>0</v>
      </c>
      <c r="AJ184" s="103">
        <f t="shared" si="72"/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f t="shared" si="73"/>
        <v>0</v>
      </c>
      <c r="AU184" s="103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>
        <f t="shared" si="74"/>
        <v>0</v>
      </c>
      <c r="BA184" s="103">
        <v>0</v>
      </c>
      <c r="BB184" s="103">
        <v>0</v>
      </c>
      <c r="BC184" s="103">
        <v>0</v>
      </c>
    </row>
    <row r="185" spans="1:55" s="107" customFormat="1" ht="13.5" customHeight="1">
      <c r="A185" s="105" t="s">
        <v>53</v>
      </c>
      <c r="B185" s="106" t="s">
        <v>606</v>
      </c>
      <c r="C185" s="101" t="s">
        <v>607</v>
      </c>
      <c r="D185" s="103">
        <f t="shared" si="63"/>
        <v>1666</v>
      </c>
      <c r="E185" s="103">
        <f t="shared" si="64"/>
        <v>0</v>
      </c>
      <c r="F185" s="103">
        <v>0</v>
      </c>
      <c r="G185" s="103">
        <v>0</v>
      </c>
      <c r="H185" s="103">
        <f t="shared" si="65"/>
        <v>0</v>
      </c>
      <c r="I185" s="103">
        <v>0</v>
      </c>
      <c r="J185" s="103">
        <v>0</v>
      </c>
      <c r="K185" s="103">
        <f t="shared" si="66"/>
        <v>1666</v>
      </c>
      <c r="L185" s="103">
        <v>1149</v>
      </c>
      <c r="M185" s="103">
        <v>517</v>
      </c>
      <c r="N185" s="103">
        <f t="shared" si="67"/>
        <v>1676</v>
      </c>
      <c r="O185" s="103">
        <f t="shared" si="68"/>
        <v>1149</v>
      </c>
      <c r="P185" s="103">
        <v>1149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f t="shared" si="69"/>
        <v>517</v>
      </c>
      <c r="W185" s="103">
        <v>517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f t="shared" si="70"/>
        <v>10</v>
      </c>
      <c r="AD185" s="103">
        <v>10</v>
      </c>
      <c r="AE185" s="103">
        <v>0</v>
      </c>
      <c r="AF185" s="103">
        <f t="shared" si="71"/>
        <v>3</v>
      </c>
      <c r="AG185" s="103">
        <v>3</v>
      </c>
      <c r="AH185" s="103">
        <v>0</v>
      </c>
      <c r="AI185" s="103">
        <v>0</v>
      </c>
      <c r="AJ185" s="103">
        <f t="shared" si="72"/>
        <v>3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103">
        <v>3</v>
      </c>
      <c r="AS185" s="103">
        <v>0</v>
      </c>
      <c r="AT185" s="103">
        <f t="shared" si="73"/>
        <v>0</v>
      </c>
      <c r="AU185" s="103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>
        <f t="shared" si="74"/>
        <v>0</v>
      </c>
      <c r="BA185" s="103">
        <v>0</v>
      </c>
      <c r="BB185" s="103">
        <v>0</v>
      </c>
      <c r="BC185" s="103">
        <v>0</v>
      </c>
    </row>
    <row r="186" spans="1:55" s="107" customFormat="1" ht="13.5" customHeight="1">
      <c r="A186" s="105" t="s">
        <v>53</v>
      </c>
      <c r="B186" s="106" t="s">
        <v>608</v>
      </c>
      <c r="C186" s="101" t="s">
        <v>609</v>
      </c>
      <c r="D186" s="103">
        <f t="shared" si="63"/>
        <v>4061</v>
      </c>
      <c r="E186" s="103">
        <f t="shared" si="64"/>
        <v>0</v>
      </c>
      <c r="F186" s="103">
        <v>0</v>
      </c>
      <c r="G186" s="103">
        <v>0</v>
      </c>
      <c r="H186" s="103">
        <f t="shared" si="65"/>
        <v>0</v>
      </c>
      <c r="I186" s="103">
        <v>0</v>
      </c>
      <c r="J186" s="103">
        <v>0</v>
      </c>
      <c r="K186" s="103">
        <f t="shared" si="66"/>
        <v>4061</v>
      </c>
      <c r="L186" s="103">
        <v>1682</v>
      </c>
      <c r="M186" s="103">
        <v>2379</v>
      </c>
      <c r="N186" s="103">
        <f t="shared" si="67"/>
        <v>4071</v>
      </c>
      <c r="O186" s="103">
        <f t="shared" si="68"/>
        <v>1682</v>
      </c>
      <c r="P186" s="103">
        <v>1682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f t="shared" si="69"/>
        <v>2379</v>
      </c>
      <c r="W186" s="103">
        <v>2379</v>
      </c>
      <c r="X186" s="103">
        <v>0</v>
      </c>
      <c r="Y186" s="103">
        <v>0</v>
      </c>
      <c r="Z186" s="103">
        <v>0</v>
      </c>
      <c r="AA186" s="103">
        <v>0</v>
      </c>
      <c r="AB186" s="103">
        <v>0</v>
      </c>
      <c r="AC186" s="103">
        <f t="shared" si="70"/>
        <v>10</v>
      </c>
      <c r="AD186" s="103">
        <v>10</v>
      </c>
      <c r="AE186" s="103">
        <v>0</v>
      </c>
      <c r="AF186" s="103">
        <f t="shared" si="71"/>
        <v>5</v>
      </c>
      <c r="AG186" s="103">
        <v>5</v>
      </c>
      <c r="AH186" s="103">
        <v>0</v>
      </c>
      <c r="AI186" s="103">
        <v>0</v>
      </c>
      <c r="AJ186" s="103">
        <f t="shared" si="72"/>
        <v>4061</v>
      </c>
      <c r="AK186" s="103">
        <v>4061</v>
      </c>
      <c r="AL186" s="103">
        <v>0</v>
      </c>
      <c r="AM186" s="103">
        <v>0</v>
      </c>
      <c r="AN186" s="103">
        <v>0</v>
      </c>
      <c r="AO186" s="103">
        <v>0</v>
      </c>
      <c r="AP186" s="103">
        <v>0</v>
      </c>
      <c r="AQ186" s="103">
        <v>0</v>
      </c>
      <c r="AR186" s="103">
        <v>0</v>
      </c>
      <c r="AS186" s="103">
        <v>0</v>
      </c>
      <c r="AT186" s="103">
        <f t="shared" si="73"/>
        <v>5</v>
      </c>
      <c r="AU186" s="103">
        <v>5</v>
      </c>
      <c r="AV186" s="103">
        <v>0</v>
      </c>
      <c r="AW186" s="103">
        <v>0</v>
      </c>
      <c r="AX186" s="103">
        <v>0</v>
      </c>
      <c r="AY186" s="103">
        <v>0</v>
      </c>
      <c r="AZ186" s="103">
        <f t="shared" si="74"/>
        <v>0</v>
      </c>
      <c r="BA186" s="103">
        <v>0</v>
      </c>
      <c r="BB186" s="103">
        <v>0</v>
      </c>
      <c r="BC186" s="103">
        <v>0</v>
      </c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  <row r="1001" spans="1:55" s="107" customFormat="1" ht="13.5" customHeight="1">
      <c r="A1001" s="105"/>
      <c r="B1001" s="106"/>
      <c r="C1001" s="101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3"/>
      <c r="AK1001" s="103"/>
      <c r="AL1001" s="103"/>
      <c r="AM1001" s="103"/>
      <c r="AN1001" s="103"/>
      <c r="AO1001" s="103"/>
      <c r="AP1001" s="103"/>
      <c r="AQ1001" s="103"/>
      <c r="AR1001" s="103"/>
      <c r="AS1001" s="103"/>
      <c r="AT1001" s="103"/>
      <c r="AU1001" s="103"/>
      <c r="AV1001" s="103"/>
      <c r="AW1001" s="103"/>
      <c r="AX1001" s="103"/>
      <c r="AY1001" s="103"/>
      <c r="AZ1001" s="103"/>
      <c r="BA1001" s="103"/>
      <c r="BB1001" s="103"/>
      <c r="BC1001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184" man="1"/>
    <brk id="31" min="1" max="184" man="1"/>
    <brk id="45" min="1" max="1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01000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01100</v>
      </c>
      <c r="AG207" s="11">
        <v>207</v>
      </c>
    </row>
    <row r="208" spans="32:33" ht="13.5">
      <c r="AF208" s="45" t="str">
        <f>+'水洗化人口等'!B9</f>
        <v>01202</v>
      </c>
      <c r="AG208" s="11">
        <v>208</v>
      </c>
    </row>
    <row r="209" spans="32:33" ht="13.5">
      <c r="AF209" s="45" t="str">
        <f>+'水洗化人口等'!B10</f>
        <v>01203</v>
      </c>
      <c r="AG209" s="11">
        <v>209</v>
      </c>
    </row>
    <row r="210" spans="32:33" ht="13.5">
      <c r="AF210" s="45" t="str">
        <f>+'水洗化人口等'!B11</f>
        <v>01204</v>
      </c>
      <c r="AG210" s="11">
        <v>210</v>
      </c>
    </row>
    <row r="211" spans="32:33" ht="13.5">
      <c r="AF211" s="45" t="str">
        <f>+'水洗化人口等'!B12</f>
        <v>01205</v>
      </c>
      <c r="AG211" s="11">
        <v>211</v>
      </c>
    </row>
    <row r="212" spans="32:33" ht="13.5">
      <c r="AF212" s="45" t="str">
        <f>+'水洗化人口等'!B13</f>
        <v>01206</v>
      </c>
      <c r="AG212" s="11">
        <v>212</v>
      </c>
    </row>
    <row r="213" spans="32:33" ht="13.5">
      <c r="AF213" s="45" t="str">
        <f>+'水洗化人口等'!B14</f>
        <v>01207</v>
      </c>
      <c r="AG213" s="11">
        <v>213</v>
      </c>
    </row>
    <row r="214" spans="32:33" ht="13.5">
      <c r="AF214" s="45" t="str">
        <f>+'水洗化人口等'!B15</f>
        <v>01208</v>
      </c>
      <c r="AG214" s="11">
        <v>214</v>
      </c>
    </row>
    <row r="215" spans="32:33" ht="13.5">
      <c r="AF215" s="45" t="str">
        <f>+'水洗化人口等'!B16</f>
        <v>01209</v>
      </c>
      <c r="AG215" s="11">
        <v>215</v>
      </c>
    </row>
    <row r="216" spans="32:33" ht="13.5">
      <c r="AF216" s="45" t="str">
        <f>+'水洗化人口等'!B17</f>
        <v>01210</v>
      </c>
      <c r="AG216" s="11">
        <v>216</v>
      </c>
    </row>
    <row r="217" spans="32:33" ht="13.5">
      <c r="AF217" s="45" t="str">
        <f>+'水洗化人口等'!B18</f>
        <v>01211</v>
      </c>
      <c r="AG217" s="11">
        <v>217</v>
      </c>
    </row>
    <row r="218" spans="32:33" ht="13.5">
      <c r="AF218" s="45" t="str">
        <f>+'水洗化人口等'!B19</f>
        <v>01212</v>
      </c>
      <c r="AG218" s="11">
        <v>218</v>
      </c>
    </row>
    <row r="219" spans="32:33" ht="13.5">
      <c r="AF219" s="45" t="str">
        <f>+'水洗化人口等'!B20</f>
        <v>01213</v>
      </c>
      <c r="AG219" s="11">
        <v>219</v>
      </c>
    </row>
    <row r="220" spans="32:33" ht="13.5">
      <c r="AF220" s="45" t="str">
        <f>+'水洗化人口等'!B21</f>
        <v>01214</v>
      </c>
      <c r="AG220" s="11">
        <v>220</v>
      </c>
    </row>
    <row r="221" spans="32:33" ht="13.5">
      <c r="AF221" s="45" t="str">
        <f>+'水洗化人口等'!B22</f>
        <v>01215</v>
      </c>
      <c r="AG221" s="11">
        <v>221</v>
      </c>
    </row>
    <row r="222" spans="32:33" ht="13.5">
      <c r="AF222" s="45" t="str">
        <f>+'水洗化人口等'!B23</f>
        <v>01216</v>
      </c>
      <c r="AG222" s="11">
        <v>222</v>
      </c>
    </row>
    <row r="223" spans="32:33" ht="13.5">
      <c r="AF223" s="45" t="str">
        <f>+'水洗化人口等'!B24</f>
        <v>01217</v>
      </c>
      <c r="AG223" s="11">
        <v>223</v>
      </c>
    </row>
    <row r="224" spans="32:33" ht="13.5">
      <c r="AF224" s="45" t="str">
        <f>+'水洗化人口等'!B25</f>
        <v>01218</v>
      </c>
      <c r="AG224" s="11">
        <v>224</v>
      </c>
    </row>
    <row r="225" spans="32:33" ht="13.5">
      <c r="AF225" s="45" t="str">
        <f>+'水洗化人口等'!B26</f>
        <v>01219</v>
      </c>
      <c r="AG225" s="11">
        <v>225</v>
      </c>
    </row>
    <row r="226" spans="32:33" ht="13.5">
      <c r="AF226" s="45" t="str">
        <f>+'水洗化人口等'!B27</f>
        <v>01220</v>
      </c>
      <c r="AG226" s="11">
        <v>226</v>
      </c>
    </row>
    <row r="227" spans="32:33" ht="13.5">
      <c r="AF227" s="45" t="str">
        <f>+'水洗化人口等'!B28</f>
        <v>01221</v>
      </c>
      <c r="AG227" s="11">
        <v>227</v>
      </c>
    </row>
    <row r="228" spans="32:33" ht="13.5">
      <c r="AF228" s="45" t="str">
        <f>+'水洗化人口等'!B29</f>
        <v>01222</v>
      </c>
      <c r="AG228" s="11">
        <v>228</v>
      </c>
    </row>
    <row r="229" spans="32:33" ht="13.5">
      <c r="AF229" s="45" t="str">
        <f>+'水洗化人口等'!B30</f>
        <v>01223</v>
      </c>
      <c r="AG229" s="11">
        <v>229</v>
      </c>
    </row>
    <row r="230" spans="32:33" ht="13.5">
      <c r="AF230" s="45" t="str">
        <f>+'水洗化人口等'!B31</f>
        <v>01224</v>
      </c>
      <c r="AG230" s="11">
        <v>230</v>
      </c>
    </row>
    <row r="231" spans="32:33" ht="13.5">
      <c r="AF231" s="45" t="str">
        <f>+'水洗化人口等'!B32</f>
        <v>01225</v>
      </c>
      <c r="AG231" s="11">
        <v>231</v>
      </c>
    </row>
    <row r="232" spans="32:33" ht="13.5">
      <c r="AF232" s="45" t="str">
        <f>+'水洗化人口等'!B33</f>
        <v>01226</v>
      </c>
      <c r="AG232" s="11">
        <v>232</v>
      </c>
    </row>
    <row r="233" spans="32:33" ht="13.5">
      <c r="AF233" s="45" t="str">
        <f>+'水洗化人口等'!B34</f>
        <v>01227</v>
      </c>
      <c r="AG233" s="11">
        <v>233</v>
      </c>
    </row>
    <row r="234" spans="32:33" ht="13.5">
      <c r="AF234" s="45" t="str">
        <f>+'水洗化人口等'!B35</f>
        <v>01228</v>
      </c>
      <c r="AG234" s="11">
        <v>234</v>
      </c>
    </row>
    <row r="235" spans="32:33" ht="13.5">
      <c r="AF235" s="45" t="str">
        <f>+'水洗化人口等'!B36</f>
        <v>01229</v>
      </c>
      <c r="AG235" s="11">
        <v>235</v>
      </c>
    </row>
    <row r="236" spans="32:33" ht="13.5">
      <c r="AF236" s="45" t="str">
        <f>+'水洗化人口等'!B37</f>
        <v>01230</v>
      </c>
      <c r="AG236" s="11">
        <v>236</v>
      </c>
    </row>
    <row r="237" spans="32:33" ht="13.5">
      <c r="AF237" s="45" t="str">
        <f>+'水洗化人口等'!B38</f>
        <v>01231</v>
      </c>
      <c r="AG237" s="11">
        <v>237</v>
      </c>
    </row>
    <row r="238" spans="32:33" ht="13.5">
      <c r="AF238" s="45" t="str">
        <f>+'水洗化人口等'!B39</f>
        <v>01233</v>
      </c>
      <c r="AG238" s="11">
        <v>238</v>
      </c>
    </row>
    <row r="239" spans="32:33" ht="13.5">
      <c r="AF239" s="45" t="str">
        <f>+'水洗化人口等'!B40</f>
        <v>01234</v>
      </c>
      <c r="AG239" s="11">
        <v>239</v>
      </c>
    </row>
    <row r="240" spans="32:33" ht="13.5">
      <c r="AF240" s="45" t="str">
        <f>+'水洗化人口等'!B41</f>
        <v>01235</v>
      </c>
      <c r="AG240" s="11">
        <v>240</v>
      </c>
    </row>
    <row r="241" spans="32:33" ht="13.5">
      <c r="AF241" s="45" t="str">
        <f>+'水洗化人口等'!B42</f>
        <v>01236</v>
      </c>
      <c r="AG241" s="11">
        <v>241</v>
      </c>
    </row>
    <row r="242" spans="32:33" ht="13.5">
      <c r="AF242" s="45" t="str">
        <f>+'水洗化人口等'!B43</f>
        <v>01303</v>
      </c>
      <c r="AG242" s="11">
        <v>242</v>
      </c>
    </row>
    <row r="243" spans="32:33" ht="13.5">
      <c r="AF243" s="45" t="str">
        <f>+'水洗化人口等'!B44</f>
        <v>01304</v>
      </c>
      <c r="AG243" s="11">
        <v>243</v>
      </c>
    </row>
    <row r="244" spans="32:33" ht="13.5">
      <c r="AF244" s="45" t="str">
        <f>+'水洗化人口等'!B45</f>
        <v>01331</v>
      </c>
      <c r="AG244" s="11">
        <v>244</v>
      </c>
    </row>
    <row r="245" spans="32:33" ht="13.5">
      <c r="AF245" s="45" t="str">
        <f>+'水洗化人口等'!B46</f>
        <v>01332</v>
      </c>
      <c r="AG245" s="11">
        <v>245</v>
      </c>
    </row>
    <row r="246" spans="32:33" ht="13.5">
      <c r="AF246" s="45" t="str">
        <f>+'水洗化人口等'!B47</f>
        <v>01333</v>
      </c>
      <c r="AG246" s="11">
        <v>246</v>
      </c>
    </row>
    <row r="247" spans="32:33" ht="13.5">
      <c r="AF247" s="45" t="str">
        <f>+'水洗化人口等'!B48</f>
        <v>01334</v>
      </c>
      <c r="AG247" s="11">
        <v>247</v>
      </c>
    </row>
    <row r="248" spans="32:33" ht="13.5">
      <c r="AF248" s="45" t="str">
        <f>+'水洗化人口等'!B49</f>
        <v>01337</v>
      </c>
      <c r="AG248" s="11">
        <v>248</v>
      </c>
    </row>
    <row r="249" spans="32:33" ht="13.5">
      <c r="AF249" s="45" t="str">
        <f>+'水洗化人口等'!B50</f>
        <v>01343</v>
      </c>
      <c r="AG249" s="11">
        <v>249</v>
      </c>
    </row>
    <row r="250" spans="32:33" ht="13.5">
      <c r="AF250" s="45" t="str">
        <f>+'水洗化人口等'!B51</f>
        <v>01345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2017-03-07T07:36:08Z</dcterms:modified>
  <cp:category/>
  <cp:version/>
  <cp:contentType/>
  <cp:contentStatus/>
</cp:coreProperties>
</file>