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'手数料（事業系）'!$A$7:$W$30</definedName>
    <definedName name="_xlnm.Print_Area" localSheetId="6">'手数料（事業系直接搬入）'!$A$7:$W$30</definedName>
    <definedName name="_xlnm.Print_Area" localSheetId="3">'手数料（生活系）'!$A$7:$W$30</definedName>
    <definedName name="_xlnm.Print_Area" localSheetId="4">'手数料（生活系直接搬入）'!$A$7:$W$30</definedName>
    <definedName name="_xlnm.Print_Area" localSheetId="1">'収集運搬（事業系）'!$A$7:$GA$30</definedName>
    <definedName name="_xlnm.Print_Area" localSheetId="0">'収集運搬（生活系）'!$A$7:$GA$30</definedName>
    <definedName name="_xlnm.Print_Area" localSheetId="2">'分別数等'!$A$7:$IK$30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<sst xmlns="http://schemas.openxmlformats.org/spreadsheetml/2006/main" count="8315" uniqueCount="177">
  <si>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</si>
  <si>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</si>
  <si>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</si>
  <si>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</si>
  <si>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</si>
  <si>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</si>
  <si>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</si>
  <si>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</si>
  <si>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</si>
  <si>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</si>
  <si>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</si>
  <si>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</si>
  <si>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</si>
  <si>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</si>
  <si>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</si>
  <si>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</si>
  <si>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</si>
  <si>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</si>
  <si>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</si>
  <si>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</si>
  <si>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</si>
  <si>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</si>
  <si>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</si>
  <si>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</si>
  <si>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</si>
  <si>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</si>
  <si>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</si>
  <si>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</si>
  <si>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</si>
  <si>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</si>
  <si>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</si>
  <si>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</si>
  <si>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</si>
  <si>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</si>
  <si>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</si>
  <si>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</si>
  <si>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</si>
  <si>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</si>
  <si>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</si>
  <si>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</si>
  <si>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</si>
  <si>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</si>
  <si>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</si>
  <si>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</si>
  <si>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</si>
  <si>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</si>
  <si>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</si>
  <si>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</si>
  <si>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</si>
  <si>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</si>
  <si>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</si>
  <si>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</si>
  <si>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</si>
  <si>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</si>
  <si>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</si>
  <si>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</si>
  <si>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</si>
  <si>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</si>
  <si>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</si>
  <si>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</si>
  <si>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</si>
  <si>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</si>
  <si>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</si>
  <si>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</si>
  <si>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</si>
  <si>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</si>
  <si>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</si>
  <si>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</si>
  <si>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</si>
  <si>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</si>
  <si>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</si>
  <si>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</si>
  <si>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</si>
  <si>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</si>
  <si>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</si>
  <si>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</si>
  <si>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</si>
  <si>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</si>
  <si>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</si>
  <si>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</si>
  <si>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</si>
  <si>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</si>
  <si>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</si>
  <si>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</si>
  <si>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</si>
  <si>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</si>
  <si>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</si>
  <si>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</si>
  <si>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</si>
  <si>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</si>
  <si>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</si>
  <si>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</si>
  <si>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</si>
  <si>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</si>
  <si>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</si>
  <si>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</si>
  <si>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</si>
  <si>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</si>
  <si>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</si>
  <si>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</si>
  <si>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</si>
  <si>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</si>
  <si>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</si>
  <si>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</si>
  <si>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</si>
  <si>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</si>
  <si>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</si>
  <si>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</si>
  <si>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</si>
  <si>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</si>
  <si>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</si>
  <si>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</si>
  <si>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</si>
  <si>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</si>
  <si>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</si>
  <si>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</si>
  <si>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</si>
  <si>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</si>
  <si>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</si>
  <si>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</si>
  <si>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</si>
  <si>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</si>
  <si>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</si>
  <si>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</si>
  <si>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</si>
  <si>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</si>
  <si>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府中市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</si>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</sst>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0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174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175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176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176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176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176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176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176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176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176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176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176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176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176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176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176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176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176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176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176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176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176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I7">COUNTIF(D8:D30,"○")</f>
        <v>0</v>
      </c>
      <c r="E7" s="69">
        <f t="shared" si="0"/>
        <v>0</v>
      </c>
      <c r="F7" s="69">
        <f t="shared" si="0"/>
        <v>0</v>
      </c>
      <c r="G7" s="69">
        <f t="shared" si="0"/>
        <v>23</v>
      </c>
      <c r="H7" s="69">
        <f t="shared" si="0"/>
        <v>0</v>
      </c>
      <c r="I7" s="69">
        <f t="shared" si="0"/>
        <v>0</v>
      </c>
      <c r="J7" s="69">
        <f>COUNTIF(J8:J30,"&lt;&gt;")</f>
        <v>0</v>
      </c>
      <c r="K7" s="69">
        <f>COUNTIF(K8:K30,"○")</f>
        <v>0</v>
      </c>
      <c r="L7" s="69">
        <f>COUNTIF(L8:L30,"&lt;&gt;")</f>
        <v>0</v>
      </c>
      <c r="M7" s="69">
        <f aca="true" t="shared" si="1" ref="M7:R7">COUNTIF(M8:M30,"○")</f>
        <v>10</v>
      </c>
      <c r="N7" s="69">
        <f t="shared" si="1"/>
        <v>19</v>
      </c>
      <c r="O7" s="69">
        <f t="shared" si="1"/>
        <v>0</v>
      </c>
      <c r="P7" s="69">
        <f t="shared" si="1"/>
        <v>0</v>
      </c>
      <c r="Q7" s="69">
        <f t="shared" si="1"/>
        <v>21</v>
      </c>
      <c r="R7" s="69">
        <f t="shared" si="1"/>
        <v>2</v>
      </c>
      <c r="S7" s="69">
        <f>COUNTIF(S8:S30,"&lt;&gt;")</f>
        <v>23</v>
      </c>
      <c r="T7" s="69">
        <f>COUNTIF(T8:T30,"○")</f>
        <v>0</v>
      </c>
      <c r="U7" s="69">
        <f>COUNTIF(U8:U30,"&lt;&gt;")</f>
        <v>23</v>
      </c>
      <c r="V7" s="69">
        <f aca="true" t="shared" si="2" ref="V7:AA7">COUNTIF(V8:V30,"○")</f>
        <v>9</v>
      </c>
      <c r="W7" s="69">
        <f t="shared" si="2"/>
        <v>19</v>
      </c>
      <c r="X7" s="69">
        <f t="shared" si="2"/>
        <v>0</v>
      </c>
      <c r="Y7" s="69">
        <f t="shared" si="2"/>
        <v>0</v>
      </c>
      <c r="Z7" s="69">
        <f t="shared" si="2"/>
        <v>22</v>
      </c>
      <c r="AA7" s="69">
        <f t="shared" si="2"/>
        <v>1</v>
      </c>
      <c r="AB7" s="69">
        <f>COUNTIF(AB8:AB30,"&lt;&gt;")</f>
        <v>23</v>
      </c>
      <c r="AC7" s="69">
        <f>COUNTIF(AC8:AC30,"○")</f>
        <v>0</v>
      </c>
      <c r="AD7" s="69">
        <f>COUNTIF(AD8:AD30,"&lt;&gt;")</f>
        <v>23</v>
      </c>
      <c r="AE7" s="69">
        <f aca="true" t="shared" si="3" ref="AE7:AJ7">COUNTIF(AE8:AE30,"○")</f>
        <v>6</v>
      </c>
      <c r="AF7" s="69">
        <f t="shared" si="3"/>
        <v>18</v>
      </c>
      <c r="AG7" s="69">
        <f t="shared" si="3"/>
        <v>0</v>
      </c>
      <c r="AH7" s="69">
        <f t="shared" si="3"/>
        <v>2</v>
      </c>
      <c r="AI7" s="69">
        <f t="shared" si="3"/>
        <v>20</v>
      </c>
      <c r="AJ7" s="69">
        <f t="shared" si="3"/>
        <v>1</v>
      </c>
      <c r="AK7" s="69">
        <f>COUNTIF(AK8:AK30,"&lt;&gt;")</f>
        <v>21</v>
      </c>
      <c r="AL7" s="69">
        <f>COUNTIF(AL8:AL30,"○")</f>
        <v>0</v>
      </c>
      <c r="AM7" s="69">
        <f>COUNTIF(AM8:AM30,"&lt;&gt;")</f>
        <v>21</v>
      </c>
      <c r="AN7" s="69">
        <f aca="true" t="shared" si="4" ref="AN7:AS7">COUNTIF(AN8:AN30,"○")</f>
        <v>7</v>
      </c>
      <c r="AO7" s="69">
        <f t="shared" si="4"/>
        <v>14</v>
      </c>
      <c r="AP7" s="69">
        <f t="shared" si="4"/>
        <v>0</v>
      </c>
      <c r="AQ7" s="69">
        <f t="shared" si="4"/>
        <v>5</v>
      </c>
      <c r="AR7" s="69">
        <f t="shared" si="4"/>
        <v>18</v>
      </c>
      <c r="AS7" s="69">
        <f t="shared" si="4"/>
        <v>0</v>
      </c>
      <c r="AT7" s="69">
        <f>COUNTIF(AT8:AT30,"&lt;&gt;")</f>
        <v>18</v>
      </c>
      <c r="AU7" s="69">
        <f>COUNTIF(AU8:AU30,"○")</f>
        <v>0</v>
      </c>
      <c r="AV7" s="69">
        <f>COUNTIF(AV8:AV30,"&lt;&gt;")</f>
        <v>18</v>
      </c>
      <c r="AW7" s="69">
        <f aca="true" t="shared" si="5" ref="AW7:BB7">COUNTIF(AW8:AW30,"○")</f>
        <v>3</v>
      </c>
      <c r="AX7" s="69">
        <f t="shared" si="5"/>
        <v>8</v>
      </c>
      <c r="AY7" s="69">
        <f t="shared" si="5"/>
        <v>0</v>
      </c>
      <c r="AZ7" s="69">
        <f t="shared" si="5"/>
        <v>15</v>
      </c>
      <c r="BA7" s="69">
        <f t="shared" si="5"/>
        <v>8</v>
      </c>
      <c r="BB7" s="69">
        <f t="shared" si="5"/>
        <v>0</v>
      </c>
      <c r="BC7" s="69">
        <f>COUNTIF(BC8:BC30,"&lt;&gt;")</f>
        <v>8</v>
      </c>
      <c r="BD7" s="69">
        <f>COUNTIF(BD8:BD30,"○")</f>
        <v>0</v>
      </c>
      <c r="BE7" s="69">
        <f>COUNTIF(BE8:BE30,"&lt;&gt;")</f>
        <v>8</v>
      </c>
      <c r="BF7" s="69">
        <f aca="true" t="shared" si="6" ref="BF7:BK7">COUNTIF(BF8:BF30,"○")</f>
        <v>8</v>
      </c>
      <c r="BG7" s="69">
        <f t="shared" si="6"/>
        <v>19</v>
      </c>
      <c r="BH7" s="69">
        <f t="shared" si="6"/>
        <v>0</v>
      </c>
      <c r="BI7" s="69">
        <f t="shared" si="6"/>
        <v>1</v>
      </c>
      <c r="BJ7" s="69">
        <f t="shared" si="6"/>
        <v>22</v>
      </c>
      <c r="BK7" s="69">
        <f t="shared" si="6"/>
        <v>0</v>
      </c>
      <c r="BL7" s="69">
        <f>COUNTIF(BL8:BL30,"&lt;&gt;")</f>
        <v>22</v>
      </c>
      <c r="BM7" s="69">
        <f>COUNTIF(BM8:BM30,"○")</f>
        <v>0</v>
      </c>
      <c r="BN7" s="69">
        <f>COUNTIF(BN8:BN30,"&lt;&gt;")</f>
        <v>22</v>
      </c>
      <c r="BO7" s="69">
        <f aca="true" t="shared" si="7" ref="BO7:BT7">COUNTIF(BO8:BO30,"○")</f>
        <v>8</v>
      </c>
      <c r="BP7" s="69">
        <f t="shared" si="7"/>
        <v>18</v>
      </c>
      <c r="BQ7" s="69">
        <f t="shared" si="7"/>
        <v>0</v>
      </c>
      <c r="BR7" s="69">
        <f t="shared" si="7"/>
        <v>2</v>
      </c>
      <c r="BS7" s="69">
        <f t="shared" si="7"/>
        <v>21</v>
      </c>
      <c r="BT7" s="69">
        <f t="shared" si="7"/>
        <v>0</v>
      </c>
      <c r="BU7" s="69">
        <f>COUNTIF(BU8:BU30,"&lt;&gt;")</f>
        <v>21</v>
      </c>
      <c r="BV7" s="69">
        <f>COUNTIF(BV8:BV30,"○")</f>
        <v>0</v>
      </c>
      <c r="BW7" s="69">
        <f>COUNTIF(BW8:BW30,"&lt;&gt;")</f>
        <v>21</v>
      </c>
      <c r="BX7" s="69">
        <f aca="true" t="shared" si="8" ref="BX7:CC7">COUNTIF(BX8:BX30,"○")</f>
        <v>9</v>
      </c>
      <c r="BY7" s="69">
        <f t="shared" si="8"/>
        <v>20</v>
      </c>
      <c r="BZ7" s="69">
        <f t="shared" si="8"/>
        <v>0</v>
      </c>
      <c r="CA7" s="69">
        <f t="shared" si="8"/>
        <v>0</v>
      </c>
      <c r="CB7" s="69">
        <f t="shared" si="8"/>
        <v>23</v>
      </c>
      <c r="CC7" s="69">
        <f t="shared" si="8"/>
        <v>0</v>
      </c>
      <c r="CD7" s="69">
        <f>COUNTIF(CD8:CD30,"&lt;&gt;")</f>
        <v>23</v>
      </c>
      <c r="CE7" s="69">
        <f>COUNTIF(CE8:CE30,"○")</f>
        <v>0</v>
      </c>
      <c r="CF7" s="69">
        <f>COUNTIF(CF8:CF30,"&lt;&gt;")</f>
        <v>23</v>
      </c>
      <c r="CG7" s="69">
        <f aca="true" t="shared" si="9" ref="CG7:CL7">COUNTIF(CG8:CG30,"○")</f>
        <v>9</v>
      </c>
      <c r="CH7" s="69">
        <f t="shared" si="9"/>
        <v>17</v>
      </c>
      <c r="CI7" s="69">
        <f t="shared" si="9"/>
        <v>0</v>
      </c>
      <c r="CJ7" s="69">
        <f t="shared" si="9"/>
        <v>2</v>
      </c>
      <c r="CK7" s="69">
        <f t="shared" si="9"/>
        <v>19</v>
      </c>
      <c r="CL7" s="69">
        <f t="shared" si="9"/>
        <v>2</v>
      </c>
      <c r="CM7" s="69">
        <f>COUNTIF(CM8:CM30,"&lt;&gt;")</f>
        <v>21</v>
      </c>
      <c r="CN7" s="69">
        <f>COUNTIF(CN8:CN30,"○")</f>
        <v>0</v>
      </c>
      <c r="CO7" s="69">
        <f>COUNTIF(CO8:CO30,"&lt;&gt;")</f>
        <v>21</v>
      </c>
      <c r="CP7" s="69">
        <f aca="true" t="shared" si="10" ref="CP7:CU7">COUNTIF(CP8:CP30,"○")</f>
        <v>9</v>
      </c>
      <c r="CQ7" s="69">
        <f t="shared" si="10"/>
        <v>14</v>
      </c>
      <c r="CR7" s="69">
        <f t="shared" si="10"/>
        <v>0</v>
      </c>
      <c r="CS7" s="69">
        <f t="shared" si="10"/>
        <v>6</v>
      </c>
      <c r="CT7" s="69">
        <f t="shared" si="10"/>
        <v>16</v>
      </c>
      <c r="CU7" s="69">
        <f t="shared" si="10"/>
        <v>1</v>
      </c>
      <c r="CV7" s="69">
        <f>COUNTIF(CV8:CV30,"&lt;&gt;")</f>
        <v>17</v>
      </c>
      <c r="CW7" s="69">
        <f>COUNTIF(CW8:CW30,"○")</f>
        <v>0</v>
      </c>
      <c r="CX7" s="69">
        <f>COUNTIF(CX8:CX30,"&lt;&gt;")</f>
        <v>17</v>
      </c>
      <c r="CY7" s="69">
        <f aca="true" t="shared" si="11" ref="CY7:DD7">COUNTIF(CY8:CY30,"○")</f>
        <v>5</v>
      </c>
      <c r="CZ7" s="69">
        <f t="shared" si="11"/>
        <v>4</v>
      </c>
      <c r="DA7" s="69">
        <f t="shared" si="11"/>
        <v>0</v>
      </c>
      <c r="DB7" s="69">
        <f t="shared" si="11"/>
        <v>16</v>
      </c>
      <c r="DC7" s="69">
        <f t="shared" si="11"/>
        <v>7</v>
      </c>
      <c r="DD7" s="69">
        <f t="shared" si="11"/>
        <v>0</v>
      </c>
      <c r="DE7" s="69">
        <f>COUNTIF(DE8:DE30,"&lt;&gt;")</f>
        <v>7</v>
      </c>
      <c r="DF7" s="69">
        <f>COUNTIF(DF8:DF30,"○")</f>
        <v>0</v>
      </c>
      <c r="DG7" s="69">
        <f>COUNTIF(DG8:DG30,"&lt;&gt;")</f>
        <v>7</v>
      </c>
      <c r="DH7" s="69">
        <f aca="true" t="shared" si="12" ref="DH7:DM7">COUNTIF(DH8:DH30,"○")</f>
        <v>3</v>
      </c>
      <c r="DI7" s="69">
        <f t="shared" si="12"/>
        <v>16</v>
      </c>
      <c r="DJ7" s="69">
        <f t="shared" si="12"/>
        <v>0</v>
      </c>
      <c r="DK7" s="69">
        <f t="shared" si="12"/>
        <v>6</v>
      </c>
      <c r="DL7" s="69">
        <f t="shared" si="12"/>
        <v>13</v>
      </c>
      <c r="DM7" s="69">
        <f t="shared" si="12"/>
        <v>4</v>
      </c>
      <c r="DN7" s="69">
        <f>COUNTIF(DN8:DN30,"&lt;&gt;")</f>
        <v>17</v>
      </c>
      <c r="DO7" s="69">
        <f>COUNTIF(DO8:DO30,"○")</f>
        <v>0</v>
      </c>
      <c r="DP7" s="69">
        <f>COUNTIF(DP8:DP30,"&lt;&gt;")</f>
        <v>17</v>
      </c>
      <c r="DQ7" s="69">
        <f aca="true" t="shared" si="13" ref="DQ7:DV7">COUNTIF(DQ8:DQ30,"○")</f>
        <v>1</v>
      </c>
      <c r="DR7" s="69">
        <f t="shared" si="13"/>
        <v>2</v>
      </c>
      <c r="DS7" s="69">
        <f t="shared" si="13"/>
        <v>0</v>
      </c>
      <c r="DT7" s="69">
        <f t="shared" si="13"/>
        <v>21</v>
      </c>
      <c r="DU7" s="69">
        <f t="shared" si="13"/>
        <v>1</v>
      </c>
      <c r="DV7" s="69">
        <f t="shared" si="13"/>
        <v>1</v>
      </c>
      <c r="DW7" s="69">
        <f>COUNTIF(DW8:DW30,"&lt;&gt;")</f>
        <v>2</v>
      </c>
      <c r="DX7" s="69">
        <f>COUNTIF(DX8:DX30,"○")</f>
        <v>0</v>
      </c>
      <c r="DY7" s="69">
        <f>COUNTIF(DY8:DY30,"&lt;&gt;")</f>
        <v>2</v>
      </c>
      <c r="DZ7" s="69">
        <f aca="true" t="shared" si="14" ref="DZ7:EE7">COUNTIF(DZ8:DZ30,"○")</f>
        <v>2</v>
      </c>
      <c r="EA7" s="69">
        <f t="shared" si="14"/>
        <v>4</v>
      </c>
      <c r="EB7" s="69">
        <f t="shared" si="14"/>
        <v>0</v>
      </c>
      <c r="EC7" s="69">
        <f t="shared" si="14"/>
        <v>18</v>
      </c>
      <c r="ED7" s="69">
        <f t="shared" si="14"/>
        <v>2</v>
      </c>
      <c r="EE7" s="69">
        <f t="shared" si="14"/>
        <v>3</v>
      </c>
      <c r="EF7" s="69">
        <f>COUNTIF(EF8:EF30,"&lt;&gt;")</f>
        <v>5</v>
      </c>
      <c r="EG7" s="69">
        <f>COUNTIF(EG8:EG30,"○")</f>
        <v>0</v>
      </c>
      <c r="EH7" s="69">
        <f>COUNTIF(EH8:EH30,"&lt;&gt;")</f>
        <v>5</v>
      </c>
      <c r="EI7" s="69">
        <f aca="true" t="shared" si="15" ref="EI7:EN7">COUNTIF(EI8:EI30,"○")</f>
        <v>1</v>
      </c>
      <c r="EJ7" s="69">
        <f t="shared" si="15"/>
        <v>1</v>
      </c>
      <c r="EK7" s="69">
        <f t="shared" si="15"/>
        <v>0</v>
      </c>
      <c r="EL7" s="69">
        <f t="shared" si="15"/>
        <v>22</v>
      </c>
      <c r="EM7" s="69">
        <f t="shared" si="15"/>
        <v>1</v>
      </c>
      <c r="EN7" s="69">
        <f t="shared" si="15"/>
        <v>0</v>
      </c>
      <c r="EO7" s="69">
        <f>COUNTIF(EO8:EO30,"&lt;&gt;")</f>
        <v>1</v>
      </c>
      <c r="EP7" s="69">
        <f>COUNTIF(EP8:EP30,"○")</f>
        <v>0</v>
      </c>
      <c r="EQ7" s="69">
        <f>COUNTIF(EQ8:EQ30,"&lt;&gt;")</f>
        <v>1</v>
      </c>
      <c r="ER7" s="69">
        <f aca="true" t="shared" si="16" ref="ER7:EW7">COUNTIF(ER8:ER30,"○")</f>
        <v>0</v>
      </c>
      <c r="ES7" s="69">
        <f t="shared" si="16"/>
        <v>0</v>
      </c>
      <c r="ET7" s="69">
        <f t="shared" si="16"/>
        <v>0</v>
      </c>
      <c r="EU7" s="69">
        <f t="shared" si="16"/>
        <v>23</v>
      </c>
      <c r="EV7" s="69">
        <f t="shared" si="16"/>
        <v>0</v>
      </c>
      <c r="EW7" s="69">
        <f t="shared" si="16"/>
        <v>0</v>
      </c>
      <c r="EX7" s="69">
        <f>COUNTIF(EX8:EX30,"&lt;&gt;")</f>
        <v>0</v>
      </c>
      <c r="EY7" s="69">
        <f>COUNTIF(EY8:EY30,"○")</f>
        <v>0</v>
      </c>
      <c r="EZ7" s="69">
        <f>COUNTIF(EZ8:EZ30,"&lt;&gt;")</f>
        <v>0</v>
      </c>
      <c r="FA7" s="69">
        <f aca="true" t="shared" si="17" ref="FA7:FF7">COUNTIF(FA8:FA30,"○")</f>
        <v>2</v>
      </c>
      <c r="FB7" s="69">
        <f t="shared" si="17"/>
        <v>4</v>
      </c>
      <c r="FC7" s="69">
        <f t="shared" si="17"/>
        <v>0</v>
      </c>
      <c r="FD7" s="69">
        <f t="shared" si="17"/>
        <v>17</v>
      </c>
      <c r="FE7" s="69">
        <f t="shared" si="17"/>
        <v>6</v>
      </c>
      <c r="FF7" s="69">
        <f t="shared" si="17"/>
        <v>0</v>
      </c>
      <c r="FG7" s="69">
        <f>COUNTIF(FG8:FG30,"&lt;&gt;")</f>
        <v>6</v>
      </c>
      <c r="FH7" s="69">
        <f>COUNTIF(FH8:FH30,"○")</f>
        <v>0</v>
      </c>
      <c r="FI7" s="69">
        <f>COUNTIF(FI8:FI30,"&lt;&gt;")</f>
        <v>6</v>
      </c>
      <c r="FJ7" s="69">
        <f aca="true" t="shared" si="18" ref="FJ7:FO7">COUNTIF(FJ8:FJ30,"○")</f>
        <v>5</v>
      </c>
      <c r="FK7" s="69">
        <f t="shared" si="18"/>
        <v>14</v>
      </c>
      <c r="FL7" s="69">
        <f t="shared" si="18"/>
        <v>0</v>
      </c>
      <c r="FM7" s="69">
        <f t="shared" si="18"/>
        <v>6</v>
      </c>
      <c r="FN7" s="69">
        <f t="shared" si="18"/>
        <v>17</v>
      </c>
      <c r="FO7" s="69">
        <f t="shared" si="18"/>
        <v>0</v>
      </c>
      <c r="FP7" s="69">
        <f>COUNTIF(FP8:FP30,"&lt;&gt;")</f>
        <v>17</v>
      </c>
      <c r="FQ7" s="69">
        <f>COUNTIF(FQ8:FQ30,"○")</f>
        <v>0</v>
      </c>
      <c r="FR7" s="69">
        <f>COUNTIF(FR8:FR30,"&lt;&gt;")</f>
        <v>17</v>
      </c>
      <c r="FS7" s="69">
        <f aca="true" t="shared" si="19" ref="FS7:FX7">COUNTIF(FS8:FS30,"○")</f>
        <v>9</v>
      </c>
      <c r="FT7" s="69">
        <f t="shared" si="19"/>
        <v>16</v>
      </c>
      <c r="FU7" s="69">
        <f t="shared" si="19"/>
        <v>0</v>
      </c>
      <c r="FV7" s="69">
        <f t="shared" si="19"/>
        <v>2</v>
      </c>
      <c r="FW7" s="69">
        <f t="shared" si="19"/>
        <v>19</v>
      </c>
      <c r="FX7" s="69">
        <f t="shared" si="19"/>
        <v>2</v>
      </c>
      <c r="FY7" s="69">
        <f>COUNTIF(FY8:FY30,"&lt;&gt;")</f>
        <v>21</v>
      </c>
      <c r="FZ7" s="69">
        <f>COUNTIF(FZ8:FZ30,"○")</f>
        <v>0</v>
      </c>
      <c r="GA7" s="69">
        <f>COUNTIF(GA8:GA30,"&lt;&gt;")</f>
        <v>21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115</v>
      </c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 t="s">
        <v>113</v>
      </c>
      <c r="BY8" s="42" t="s">
        <v>113</v>
      </c>
      <c r="BZ8" s="42"/>
      <c r="CA8" s="42"/>
      <c r="CB8" s="42" t="s">
        <v>113</v>
      </c>
      <c r="CC8" s="42"/>
      <c r="CD8" s="42" t="s">
        <v>117</v>
      </c>
      <c r="CE8" s="42"/>
      <c r="CF8" s="42" t="s">
        <v>115</v>
      </c>
      <c r="CG8" s="42" t="s">
        <v>113</v>
      </c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 t="s">
        <v>113</v>
      </c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 t="s">
        <v>114</v>
      </c>
      <c r="FQ8" s="42"/>
      <c r="FR8" s="42" t="s">
        <v>115</v>
      </c>
      <c r="FS8" s="42"/>
      <c r="FT8" s="42" t="s">
        <v>113</v>
      </c>
      <c r="FU8" s="42"/>
      <c r="FV8" s="42"/>
      <c r="FW8" s="42" t="s">
        <v>113</v>
      </c>
      <c r="FX8" s="42"/>
      <c r="FY8" s="42" t="s">
        <v>114</v>
      </c>
      <c r="FZ8" s="42"/>
      <c r="GA8" s="42" t="s">
        <v>118</v>
      </c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/>
      <c r="O9" s="42"/>
      <c r="P9" s="42"/>
      <c r="Q9" s="42"/>
      <c r="R9" s="42" t="s">
        <v>113</v>
      </c>
      <c r="S9" s="42" t="s">
        <v>114</v>
      </c>
      <c r="T9" s="42"/>
      <c r="U9" s="42" t="s">
        <v>115</v>
      </c>
      <c r="V9" s="42" t="s">
        <v>113</v>
      </c>
      <c r="W9" s="42"/>
      <c r="X9" s="42"/>
      <c r="Y9" s="42"/>
      <c r="Z9" s="42"/>
      <c r="AA9" s="42" t="s">
        <v>113</v>
      </c>
      <c r="AB9" s="42" t="s">
        <v>117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 t="s">
        <v>113</v>
      </c>
      <c r="CH9" s="42"/>
      <c r="CI9" s="42"/>
      <c r="CJ9" s="42"/>
      <c r="CK9" s="42" t="s">
        <v>113</v>
      </c>
      <c r="CL9" s="42"/>
      <c r="CM9" s="42" t="s">
        <v>117</v>
      </c>
      <c r="CN9" s="42"/>
      <c r="CO9" s="42" t="s">
        <v>121</v>
      </c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 t="s">
        <v>113</v>
      </c>
      <c r="DI9" s="42"/>
      <c r="DJ9" s="42"/>
      <c r="DK9" s="42"/>
      <c r="DL9" s="42" t="s">
        <v>113</v>
      </c>
      <c r="DM9" s="42"/>
      <c r="DN9" s="42" t="s">
        <v>117</v>
      </c>
      <c r="DO9" s="42"/>
      <c r="DP9" s="42" t="s">
        <v>121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 t="s">
        <v>113</v>
      </c>
      <c r="FL9" s="42"/>
      <c r="FM9" s="42"/>
      <c r="FN9" s="42" t="s">
        <v>113</v>
      </c>
      <c r="FO9" s="42"/>
      <c r="FP9" s="42" t="s">
        <v>116</v>
      </c>
      <c r="FQ9" s="42"/>
      <c r="FR9" s="42" t="s">
        <v>115</v>
      </c>
      <c r="FS9" s="42" t="s">
        <v>113</v>
      </c>
      <c r="FT9" s="42"/>
      <c r="FU9" s="42"/>
      <c r="FV9" s="42"/>
      <c r="FW9" s="42"/>
      <c r="FX9" s="42" t="s">
        <v>113</v>
      </c>
      <c r="FY9" s="42" t="s">
        <v>116</v>
      </c>
      <c r="FZ9" s="42"/>
      <c r="GA9" s="42" t="s">
        <v>115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116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116</v>
      </c>
      <c r="AU10" s="42"/>
      <c r="AV10" s="42" t="s">
        <v>115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 t="s">
        <v>113</v>
      </c>
      <c r="BK10" s="42"/>
      <c r="BL10" s="42" t="s">
        <v>116</v>
      </c>
      <c r="BM10" s="42"/>
      <c r="BN10" s="42" t="s">
        <v>115</v>
      </c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 t="s">
        <v>113</v>
      </c>
      <c r="BZ10" s="42"/>
      <c r="CA10" s="42"/>
      <c r="CB10" s="42" t="s">
        <v>113</v>
      </c>
      <c r="CC10" s="42"/>
      <c r="CD10" s="42" t="s">
        <v>116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116</v>
      </c>
      <c r="CN10" s="42"/>
      <c r="CO10" s="42" t="s">
        <v>115</v>
      </c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116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123</v>
      </c>
      <c r="FQ10" s="42"/>
      <c r="FR10" s="42" t="s">
        <v>115</v>
      </c>
      <c r="FS10" s="42"/>
      <c r="FT10" s="42" t="s">
        <v>113</v>
      </c>
      <c r="FU10" s="42"/>
      <c r="FV10" s="42"/>
      <c r="FW10" s="42" t="s">
        <v>113</v>
      </c>
      <c r="FX10" s="42"/>
      <c r="FY10" s="42" t="s">
        <v>123</v>
      </c>
      <c r="FZ10" s="42"/>
      <c r="GA10" s="42" t="s">
        <v>115</v>
      </c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 t="s">
        <v>113</v>
      </c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 t="s">
        <v>113</v>
      </c>
      <c r="BG11" s="42" t="s">
        <v>113</v>
      </c>
      <c r="BH11" s="42"/>
      <c r="BI11" s="42"/>
      <c r="BJ11" s="42" t="s">
        <v>113</v>
      </c>
      <c r="BK11" s="42"/>
      <c r="BL11" s="42" t="s">
        <v>125</v>
      </c>
      <c r="BM11" s="42"/>
      <c r="BN11" s="42" t="s">
        <v>115</v>
      </c>
      <c r="BO11" s="42" t="s">
        <v>113</v>
      </c>
      <c r="BP11" s="42" t="s">
        <v>113</v>
      </c>
      <c r="BQ11" s="42"/>
      <c r="BR11" s="42"/>
      <c r="BS11" s="42" t="s">
        <v>113</v>
      </c>
      <c r="BT11" s="42"/>
      <c r="BU11" s="42" t="s">
        <v>125</v>
      </c>
      <c r="BV11" s="42"/>
      <c r="BW11" s="42" t="s">
        <v>115</v>
      </c>
      <c r="BX11" s="42" t="s">
        <v>113</v>
      </c>
      <c r="BY11" s="42" t="s">
        <v>113</v>
      </c>
      <c r="BZ11" s="42"/>
      <c r="CA11" s="42"/>
      <c r="CB11" s="42" t="s">
        <v>113</v>
      </c>
      <c r="CC11" s="42"/>
      <c r="CD11" s="42" t="s">
        <v>125</v>
      </c>
      <c r="CE11" s="42"/>
      <c r="CF11" s="42" t="s">
        <v>115</v>
      </c>
      <c r="CG11" s="42" t="s">
        <v>113</v>
      </c>
      <c r="CH11" s="42" t="s">
        <v>113</v>
      </c>
      <c r="CI11" s="42"/>
      <c r="CJ11" s="42"/>
      <c r="CK11" s="42" t="s">
        <v>113</v>
      </c>
      <c r="CL11" s="42"/>
      <c r="CM11" s="42" t="s">
        <v>125</v>
      </c>
      <c r="CN11" s="42"/>
      <c r="CO11" s="42" t="s">
        <v>115</v>
      </c>
      <c r="CP11" s="42" t="s">
        <v>113</v>
      </c>
      <c r="CQ11" s="42" t="s">
        <v>113</v>
      </c>
      <c r="CR11" s="42"/>
      <c r="CS11" s="42"/>
      <c r="CT11" s="42" t="s">
        <v>113</v>
      </c>
      <c r="CU11" s="42"/>
      <c r="CV11" s="42" t="s">
        <v>125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 t="s">
        <v>113</v>
      </c>
      <c r="FT11" s="42" t="s">
        <v>113</v>
      </c>
      <c r="FU11" s="42"/>
      <c r="FV11" s="42"/>
      <c r="FW11" s="42" t="s">
        <v>113</v>
      </c>
      <c r="FX11" s="42"/>
      <c r="FY11" s="42" t="s">
        <v>117</v>
      </c>
      <c r="FZ11" s="42"/>
      <c r="GA11" s="42" t="s">
        <v>115</v>
      </c>
    </row>
    <row r="12" spans="1:183" s="58" customFormat="1" ht="12" customHeight="1">
      <c r="A12" s="42" t="s">
        <v>127</v>
      </c>
      <c r="B12" s="43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 t="s">
        <v>113</v>
      </c>
      <c r="W12" s="42" t="s">
        <v>113</v>
      </c>
      <c r="X12" s="42"/>
      <c r="Y12" s="42"/>
      <c r="Z12" s="42" t="s">
        <v>113</v>
      </c>
      <c r="AA12" s="42"/>
      <c r="AB12" s="42" t="s">
        <v>114</v>
      </c>
      <c r="AC12" s="42"/>
      <c r="AD12" s="42" t="s">
        <v>115</v>
      </c>
      <c r="AE12" s="42" t="s">
        <v>113</v>
      </c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 t="s">
        <v>113</v>
      </c>
      <c r="AO12" s="42" t="s">
        <v>113</v>
      </c>
      <c r="AP12" s="42"/>
      <c r="AQ12" s="42"/>
      <c r="AR12" s="42" t="s">
        <v>113</v>
      </c>
      <c r="AS12" s="42"/>
      <c r="AT12" s="42" t="s">
        <v>116</v>
      </c>
      <c r="AU12" s="42"/>
      <c r="AV12" s="42" t="s">
        <v>115</v>
      </c>
      <c r="AW12" s="42" t="s">
        <v>113</v>
      </c>
      <c r="AX12" s="42" t="s">
        <v>113</v>
      </c>
      <c r="AY12" s="42"/>
      <c r="AZ12" s="42"/>
      <c r="BA12" s="42" t="s">
        <v>113</v>
      </c>
      <c r="BB12" s="42"/>
      <c r="BC12" s="42" t="s">
        <v>116</v>
      </c>
      <c r="BD12" s="42"/>
      <c r="BE12" s="42" t="s">
        <v>115</v>
      </c>
      <c r="BF12" s="42" t="s">
        <v>113</v>
      </c>
      <c r="BG12" s="42" t="s">
        <v>113</v>
      </c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 t="s">
        <v>113</v>
      </c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 t="s">
        <v>113</v>
      </c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 t="s">
        <v>113</v>
      </c>
      <c r="CH12" s="42" t="s">
        <v>113</v>
      </c>
      <c r="CI12" s="42"/>
      <c r="CJ12" s="42"/>
      <c r="CK12" s="42" t="s">
        <v>113</v>
      </c>
      <c r="CL12" s="42"/>
      <c r="CM12" s="42" t="s">
        <v>117</v>
      </c>
      <c r="CN12" s="42"/>
      <c r="CO12" s="42" t="s">
        <v>115</v>
      </c>
      <c r="CP12" s="42" t="s">
        <v>113</v>
      </c>
      <c r="CQ12" s="42" t="s">
        <v>113</v>
      </c>
      <c r="CR12" s="42"/>
      <c r="CS12" s="42"/>
      <c r="CT12" s="42" t="s">
        <v>113</v>
      </c>
      <c r="CU12" s="42"/>
      <c r="CV12" s="42" t="s">
        <v>117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/>
      <c r="DM12" s="42" t="s">
        <v>113</v>
      </c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 t="s">
        <v>113</v>
      </c>
      <c r="EB12" s="42"/>
      <c r="EC12" s="42"/>
      <c r="ED12" s="42"/>
      <c r="EE12" s="42" t="s">
        <v>113</v>
      </c>
      <c r="EF12" s="42" t="s">
        <v>116</v>
      </c>
      <c r="EG12" s="42"/>
      <c r="EH12" s="42" t="s">
        <v>115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 t="s">
        <v>113</v>
      </c>
      <c r="FT12" s="42" t="s">
        <v>113</v>
      </c>
      <c r="FU12" s="42"/>
      <c r="FV12" s="42"/>
      <c r="FW12" s="42" t="s">
        <v>113</v>
      </c>
      <c r="FX12" s="42"/>
      <c r="FY12" s="42" t="s">
        <v>117</v>
      </c>
      <c r="FZ12" s="42"/>
      <c r="GA12" s="42" t="s">
        <v>118</v>
      </c>
    </row>
    <row r="13" spans="1:183" s="58" customFormat="1" ht="12" customHeight="1">
      <c r="A13" s="42" t="s">
        <v>127</v>
      </c>
      <c r="B13" s="43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 t="s">
        <v>113</v>
      </c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 t="s">
        <v>113</v>
      </c>
      <c r="W13" s="42" t="s">
        <v>113</v>
      </c>
      <c r="X13" s="42"/>
      <c r="Y13" s="42"/>
      <c r="Z13" s="42" t="s">
        <v>113</v>
      </c>
      <c r="AA13" s="42"/>
      <c r="AB13" s="42" t="s">
        <v>125</v>
      </c>
      <c r="AC13" s="42"/>
      <c r="AD13" s="42" t="s">
        <v>115</v>
      </c>
      <c r="AE13" s="42"/>
      <c r="AF13" s="42" t="s">
        <v>113</v>
      </c>
      <c r="AG13" s="42"/>
      <c r="AH13" s="42"/>
      <c r="AI13" s="42"/>
      <c r="AJ13" s="42" t="s">
        <v>113</v>
      </c>
      <c r="AK13" s="42" t="s">
        <v>117</v>
      </c>
      <c r="AL13" s="42"/>
      <c r="AM13" s="42" t="s">
        <v>115</v>
      </c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 t="s">
        <v>113</v>
      </c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115</v>
      </c>
      <c r="BO13" s="42" t="s">
        <v>113</v>
      </c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115</v>
      </c>
      <c r="BX13" s="42" t="s">
        <v>113</v>
      </c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 t="s">
        <v>113</v>
      </c>
      <c r="CI13" s="42"/>
      <c r="CJ13" s="42"/>
      <c r="CK13" s="42"/>
      <c r="CL13" s="42" t="s">
        <v>113</v>
      </c>
      <c r="CM13" s="42" t="s">
        <v>117</v>
      </c>
      <c r="CN13" s="42"/>
      <c r="CO13" s="42" t="s">
        <v>115</v>
      </c>
      <c r="CP13" s="42" t="s">
        <v>113</v>
      </c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/>
      <c r="DM13" s="42" t="s">
        <v>113</v>
      </c>
      <c r="DN13" s="42" t="s">
        <v>117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 t="s">
        <v>113</v>
      </c>
      <c r="FK13" s="42" t="s">
        <v>113</v>
      </c>
      <c r="FL13" s="42"/>
      <c r="FM13" s="42"/>
      <c r="FN13" s="42" t="s">
        <v>113</v>
      </c>
      <c r="FO13" s="42"/>
      <c r="FP13" s="42" t="s">
        <v>123</v>
      </c>
      <c r="FQ13" s="42"/>
      <c r="FR13" s="42" t="s">
        <v>115</v>
      </c>
      <c r="FS13" s="42" t="s">
        <v>113</v>
      </c>
      <c r="FT13" s="42" t="s">
        <v>113</v>
      </c>
      <c r="FU13" s="42"/>
      <c r="FV13" s="42"/>
      <c r="FW13" s="42" t="s">
        <v>113</v>
      </c>
      <c r="FX13" s="42"/>
      <c r="FY13" s="42" t="s">
        <v>123</v>
      </c>
      <c r="FZ13" s="42"/>
      <c r="GA13" s="42" t="s">
        <v>115</v>
      </c>
    </row>
    <row r="14" spans="1:183" s="58" customFormat="1" ht="12" customHeight="1">
      <c r="A14" s="42" t="s">
        <v>127</v>
      </c>
      <c r="B14" s="43" t="s">
        <v>141</v>
      </c>
      <c r="C14" s="42" t="s">
        <v>126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116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116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114</v>
      </c>
      <c r="CW14" s="42"/>
      <c r="CX14" s="42" t="s">
        <v>115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 t="s">
        <v>113</v>
      </c>
      <c r="DJ14" s="42"/>
      <c r="DK14" s="42"/>
      <c r="DL14" s="42" t="s">
        <v>113</v>
      </c>
      <c r="DM14" s="42"/>
      <c r="DN14" s="42" t="s">
        <v>116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 t="s">
        <v>113</v>
      </c>
      <c r="FC14" s="42"/>
      <c r="FD14" s="42"/>
      <c r="FE14" s="42" t="s">
        <v>113</v>
      </c>
      <c r="FF14" s="42"/>
      <c r="FG14" s="42" t="s">
        <v>116</v>
      </c>
      <c r="FH14" s="42"/>
      <c r="FI14" s="42" t="s">
        <v>115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2" t="s">
        <v>127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 t="s">
        <v>113</v>
      </c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 t="s">
        <v>113</v>
      </c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 t="s">
        <v>113</v>
      </c>
      <c r="AF15" s="42" t="s">
        <v>113</v>
      </c>
      <c r="AG15" s="42"/>
      <c r="AH15" s="42"/>
      <c r="AI15" s="42" t="s">
        <v>113</v>
      </c>
      <c r="AJ15" s="42"/>
      <c r="AK15" s="42" t="s">
        <v>117</v>
      </c>
      <c r="AL15" s="42"/>
      <c r="AM15" s="42" t="s">
        <v>115</v>
      </c>
      <c r="AN15" s="42" t="s">
        <v>113</v>
      </c>
      <c r="AO15" s="42" t="s">
        <v>113</v>
      </c>
      <c r="AP15" s="42"/>
      <c r="AQ15" s="42"/>
      <c r="AR15" s="42" t="s">
        <v>113</v>
      </c>
      <c r="AS15" s="42"/>
      <c r="AT15" s="42" t="s">
        <v>117</v>
      </c>
      <c r="AU15" s="42"/>
      <c r="AV15" s="42" t="s">
        <v>115</v>
      </c>
      <c r="AW15" s="42" t="s">
        <v>113</v>
      </c>
      <c r="AX15" s="42" t="s">
        <v>113</v>
      </c>
      <c r="AY15" s="42"/>
      <c r="AZ15" s="42"/>
      <c r="BA15" s="42" t="s">
        <v>113</v>
      </c>
      <c r="BB15" s="42"/>
      <c r="BC15" s="42" t="s">
        <v>117</v>
      </c>
      <c r="BD15" s="42"/>
      <c r="BE15" s="42" t="s">
        <v>115</v>
      </c>
      <c r="BF15" s="42" t="s">
        <v>113</v>
      </c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 t="s">
        <v>113</v>
      </c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 t="s">
        <v>113</v>
      </c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 t="s">
        <v>113</v>
      </c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 t="s">
        <v>113</v>
      </c>
      <c r="CQ15" s="42" t="s">
        <v>113</v>
      </c>
      <c r="CR15" s="42"/>
      <c r="CS15" s="42"/>
      <c r="CT15" s="42" t="s">
        <v>113</v>
      </c>
      <c r="CU15" s="42"/>
      <c r="CV15" s="42" t="s">
        <v>117</v>
      </c>
      <c r="CW15" s="42"/>
      <c r="CX15" s="42" t="s">
        <v>115</v>
      </c>
      <c r="CY15" s="42" t="s">
        <v>113</v>
      </c>
      <c r="CZ15" s="42" t="s">
        <v>113</v>
      </c>
      <c r="DA15" s="42"/>
      <c r="DB15" s="42"/>
      <c r="DC15" s="42" t="s">
        <v>113</v>
      </c>
      <c r="DD15" s="42"/>
      <c r="DE15" s="42" t="s">
        <v>114</v>
      </c>
      <c r="DF15" s="42"/>
      <c r="DG15" s="42" t="s">
        <v>115</v>
      </c>
      <c r="DH15" s="42" t="s">
        <v>113</v>
      </c>
      <c r="DI15" s="42" t="s">
        <v>113</v>
      </c>
      <c r="DJ15" s="42"/>
      <c r="DK15" s="42"/>
      <c r="DL15" s="42" t="s">
        <v>113</v>
      </c>
      <c r="DM15" s="42"/>
      <c r="DN15" s="42" t="s">
        <v>114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 t="s">
        <v>113</v>
      </c>
      <c r="EA15" s="42"/>
      <c r="EB15" s="42"/>
      <c r="EC15" s="42"/>
      <c r="ED15" s="42" t="s">
        <v>113</v>
      </c>
      <c r="EE15" s="42"/>
      <c r="EF15" s="42" t="s">
        <v>120</v>
      </c>
      <c r="EG15" s="42"/>
      <c r="EH15" s="42" t="s">
        <v>121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 t="s">
        <v>113</v>
      </c>
      <c r="FK15" s="42" t="s">
        <v>113</v>
      </c>
      <c r="FL15" s="42"/>
      <c r="FM15" s="42"/>
      <c r="FN15" s="42" t="s">
        <v>113</v>
      </c>
      <c r="FO15" s="42"/>
      <c r="FP15" s="42" t="s">
        <v>114</v>
      </c>
      <c r="FQ15" s="42"/>
      <c r="FR15" s="42" t="s">
        <v>115</v>
      </c>
      <c r="FS15" s="42" t="s">
        <v>113</v>
      </c>
      <c r="FT15" s="42" t="s">
        <v>113</v>
      </c>
      <c r="FU15" s="42"/>
      <c r="FV15" s="42"/>
      <c r="FW15" s="42" t="s">
        <v>113</v>
      </c>
      <c r="FX15" s="42"/>
      <c r="FY15" s="42" t="s">
        <v>114</v>
      </c>
      <c r="FZ15" s="42"/>
      <c r="GA15" s="42" t="s">
        <v>115</v>
      </c>
    </row>
    <row r="16" spans="1:183" s="58" customFormat="1" ht="12" customHeight="1">
      <c r="A16" s="42" t="s">
        <v>127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 t="s">
        <v>113</v>
      </c>
      <c r="N16" s="42"/>
      <c r="O16" s="42"/>
      <c r="P16" s="42"/>
      <c r="Q16" s="42"/>
      <c r="R16" s="42" t="s">
        <v>113</v>
      </c>
      <c r="S16" s="42" t="s">
        <v>114</v>
      </c>
      <c r="T16" s="42"/>
      <c r="U16" s="42" t="s">
        <v>115</v>
      </c>
      <c r="V16" s="42" t="s">
        <v>113</v>
      </c>
      <c r="W16" s="42"/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117</v>
      </c>
      <c r="AL16" s="42"/>
      <c r="AM16" s="42" t="s">
        <v>115</v>
      </c>
      <c r="AN16" s="42" t="s">
        <v>113</v>
      </c>
      <c r="AO16" s="42"/>
      <c r="AP16" s="42"/>
      <c r="AQ16" s="42"/>
      <c r="AR16" s="42" t="s">
        <v>113</v>
      </c>
      <c r="AS16" s="42"/>
      <c r="AT16" s="42" t="s">
        <v>117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 t="s">
        <v>113</v>
      </c>
      <c r="BG16" s="42"/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 t="s">
        <v>113</v>
      </c>
      <c r="BP16" s="42"/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 t="s">
        <v>113</v>
      </c>
      <c r="BY16" s="42"/>
      <c r="BZ16" s="42"/>
      <c r="CA16" s="42"/>
      <c r="CB16" s="42" t="s">
        <v>113</v>
      </c>
      <c r="CC16" s="42"/>
      <c r="CD16" s="42" t="s">
        <v>116</v>
      </c>
      <c r="CE16" s="42"/>
      <c r="CF16" s="42" t="s">
        <v>115</v>
      </c>
      <c r="CG16" s="42" t="s">
        <v>113</v>
      </c>
      <c r="CH16" s="42"/>
      <c r="CI16" s="42"/>
      <c r="CJ16" s="42"/>
      <c r="CK16" s="42" t="s">
        <v>113</v>
      </c>
      <c r="CL16" s="42"/>
      <c r="CM16" s="42" t="s">
        <v>117</v>
      </c>
      <c r="CN16" s="42"/>
      <c r="CO16" s="42" t="s">
        <v>115</v>
      </c>
      <c r="CP16" s="42" t="s">
        <v>113</v>
      </c>
      <c r="CQ16" s="42"/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 t="s">
        <v>113</v>
      </c>
      <c r="CZ16" s="42"/>
      <c r="DA16" s="42"/>
      <c r="DB16" s="42"/>
      <c r="DC16" s="42" t="s">
        <v>113</v>
      </c>
      <c r="DD16" s="42"/>
      <c r="DE16" s="42" t="s">
        <v>116</v>
      </c>
      <c r="DF16" s="42"/>
      <c r="DG16" s="42" t="s">
        <v>115</v>
      </c>
      <c r="DH16" s="42"/>
      <c r="DI16" s="42" t="s">
        <v>113</v>
      </c>
      <c r="DJ16" s="42"/>
      <c r="DK16" s="42"/>
      <c r="DL16" s="42"/>
      <c r="DM16" s="42" t="s">
        <v>113</v>
      </c>
      <c r="DN16" s="42" t="s">
        <v>114</v>
      </c>
      <c r="DO16" s="42"/>
      <c r="DP16" s="42" t="s">
        <v>115</v>
      </c>
      <c r="DQ16" s="42"/>
      <c r="DR16" s="42" t="s">
        <v>113</v>
      </c>
      <c r="DS16" s="42"/>
      <c r="DT16" s="42"/>
      <c r="DU16" s="42"/>
      <c r="DV16" s="42" t="s">
        <v>113</v>
      </c>
      <c r="DW16" s="42" t="s">
        <v>122</v>
      </c>
      <c r="DX16" s="42"/>
      <c r="DY16" s="42" t="s">
        <v>115</v>
      </c>
      <c r="DZ16" s="42"/>
      <c r="EA16" s="42" t="s">
        <v>113</v>
      </c>
      <c r="EB16" s="42"/>
      <c r="EC16" s="42"/>
      <c r="ED16" s="42"/>
      <c r="EE16" s="42" t="s">
        <v>113</v>
      </c>
      <c r="EF16" s="42" t="s">
        <v>120</v>
      </c>
      <c r="EG16" s="42"/>
      <c r="EH16" s="42" t="s">
        <v>115</v>
      </c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 t="s">
        <v>113</v>
      </c>
      <c r="FB16" s="42"/>
      <c r="FC16" s="42"/>
      <c r="FD16" s="42"/>
      <c r="FE16" s="42" t="s">
        <v>113</v>
      </c>
      <c r="FF16" s="42"/>
      <c r="FG16" s="42" t="s">
        <v>116</v>
      </c>
      <c r="FH16" s="42"/>
      <c r="FI16" s="42" t="s">
        <v>115</v>
      </c>
      <c r="FJ16" s="42" t="s">
        <v>113</v>
      </c>
      <c r="FK16" s="42"/>
      <c r="FL16" s="42"/>
      <c r="FM16" s="42"/>
      <c r="FN16" s="42" t="s">
        <v>113</v>
      </c>
      <c r="FO16" s="42"/>
      <c r="FP16" s="42" t="s">
        <v>116</v>
      </c>
      <c r="FQ16" s="42"/>
      <c r="FR16" s="42" t="s">
        <v>115</v>
      </c>
      <c r="FS16" s="42"/>
      <c r="FT16" s="42" t="s">
        <v>113</v>
      </c>
      <c r="FU16" s="42"/>
      <c r="FV16" s="42"/>
      <c r="FW16" s="42"/>
      <c r="FX16" s="42" t="s">
        <v>113</v>
      </c>
      <c r="FY16" s="42" t="s">
        <v>116</v>
      </c>
      <c r="FZ16" s="42"/>
      <c r="GA16" s="42" t="s">
        <v>118</v>
      </c>
    </row>
    <row r="17" spans="1:183" s="58" customFormat="1" ht="12" customHeight="1">
      <c r="A17" s="42" t="s">
        <v>127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 t="s">
        <v>113</v>
      </c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 t="s">
        <v>113</v>
      </c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 t="s">
        <v>113</v>
      </c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 t="s">
        <v>113</v>
      </c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 t="s">
        <v>113</v>
      </c>
      <c r="AX17" s="42" t="s">
        <v>113</v>
      </c>
      <c r="AY17" s="42"/>
      <c r="AZ17" s="42"/>
      <c r="BA17" s="42" t="s">
        <v>113</v>
      </c>
      <c r="BB17" s="42"/>
      <c r="BC17" s="42" t="s">
        <v>122</v>
      </c>
      <c r="BD17" s="42"/>
      <c r="BE17" s="42" t="s">
        <v>115</v>
      </c>
      <c r="BF17" s="42" t="s">
        <v>113</v>
      </c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 t="s">
        <v>113</v>
      </c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 t="s">
        <v>113</v>
      </c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 t="s">
        <v>113</v>
      </c>
      <c r="CH17" s="42" t="s">
        <v>113</v>
      </c>
      <c r="CI17" s="42"/>
      <c r="CJ17" s="42"/>
      <c r="CK17" s="42" t="s">
        <v>113</v>
      </c>
      <c r="CL17" s="42"/>
      <c r="CM17" s="42" t="s">
        <v>124</v>
      </c>
      <c r="CN17" s="42"/>
      <c r="CO17" s="42" t="s">
        <v>115</v>
      </c>
      <c r="CP17" s="42" t="s">
        <v>113</v>
      </c>
      <c r="CQ17" s="42" t="s">
        <v>113</v>
      </c>
      <c r="CR17" s="42"/>
      <c r="CS17" s="42"/>
      <c r="CT17" s="42" t="s">
        <v>113</v>
      </c>
      <c r="CU17" s="42"/>
      <c r="CV17" s="42" t="s">
        <v>124</v>
      </c>
      <c r="CW17" s="42"/>
      <c r="CX17" s="42" t="s">
        <v>115</v>
      </c>
      <c r="CY17" s="42" t="s">
        <v>113</v>
      </c>
      <c r="CZ17" s="42" t="s">
        <v>113</v>
      </c>
      <c r="DA17" s="42"/>
      <c r="DB17" s="42"/>
      <c r="DC17" s="42" t="s">
        <v>113</v>
      </c>
      <c r="DD17" s="42"/>
      <c r="DE17" s="42" t="s">
        <v>124</v>
      </c>
      <c r="DF17" s="42"/>
      <c r="DG17" s="42" t="s">
        <v>115</v>
      </c>
      <c r="DH17" s="42" t="s">
        <v>113</v>
      </c>
      <c r="DI17" s="42" t="s">
        <v>113</v>
      </c>
      <c r="DJ17" s="42"/>
      <c r="DK17" s="42"/>
      <c r="DL17" s="42" t="s">
        <v>113</v>
      </c>
      <c r="DM17" s="42"/>
      <c r="DN17" s="42" t="s">
        <v>122</v>
      </c>
      <c r="DO17" s="42"/>
      <c r="DP17" s="42" t="s">
        <v>115</v>
      </c>
      <c r="DQ17" s="42" t="s">
        <v>113</v>
      </c>
      <c r="DR17" s="42" t="s">
        <v>113</v>
      </c>
      <c r="DS17" s="42"/>
      <c r="DT17" s="42"/>
      <c r="DU17" s="42" t="s">
        <v>113</v>
      </c>
      <c r="DV17" s="42"/>
      <c r="DW17" s="42" t="s">
        <v>122</v>
      </c>
      <c r="DX17" s="42"/>
      <c r="DY17" s="42" t="s">
        <v>115</v>
      </c>
      <c r="DZ17" s="42" t="s">
        <v>113</v>
      </c>
      <c r="EA17" s="42" t="s">
        <v>113</v>
      </c>
      <c r="EB17" s="42"/>
      <c r="EC17" s="42"/>
      <c r="ED17" s="42" t="s">
        <v>113</v>
      </c>
      <c r="EE17" s="42"/>
      <c r="EF17" s="42" t="s">
        <v>122</v>
      </c>
      <c r="EG17" s="42"/>
      <c r="EH17" s="42" t="s">
        <v>115</v>
      </c>
      <c r="EI17" s="42" t="s">
        <v>113</v>
      </c>
      <c r="EJ17" s="42" t="s">
        <v>113</v>
      </c>
      <c r="EK17" s="42"/>
      <c r="EL17" s="42"/>
      <c r="EM17" s="42" t="s">
        <v>113</v>
      </c>
      <c r="EN17" s="42"/>
      <c r="EO17" s="42" t="s">
        <v>116</v>
      </c>
      <c r="EP17" s="42"/>
      <c r="EQ17" s="42" t="s">
        <v>115</v>
      </c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 t="s">
        <v>113</v>
      </c>
      <c r="FB17" s="42"/>
      <c r="FC17" s="42"/>
      <c r="FD17" s="42"/>
      <c r="FE17" s="42" t="s">
        <v>113</v>
      </c>
      <c r="FF17" s="42"/>
      <c r="FG17" s="42" t="s">
        <v>120</v>
      </c>
      <c r="FH17" s="42"/>
      <c r="FI17" s="42" t="s">
        <v>115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 t="s">
        <v>113</v>
      </c>
      <c r="FT17" s="42"/>
      <c r="FU17" s="42"/>
      <c r="FV17" s="42"/>
      <c r="FW17" s="42" t="s">
        <v>113</v>
      </c>
      <c r="FX17" s="42"/>
      <c r="FY17" s="42" t="s">
        <v>124</v>
      </c>
      <c r="FZ17" s="42"/>
      <c r="GA17" s="42" t="s">
        <v>118</v>
      </c>
    </row>
    <row r="18" spans="1:183" s="58" customFormat="1" ht="12" customHeight="1">
      <c r="A18" s="42" t="s">
        <v>127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123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116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/>
      <c r="CL18" s="42" t="s">
        <v>113</v>
      </c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/>
      <c r="CU18" s="42" t="s">
        <v>113</v>
      </c>
      <c r="CV18" s="42" t="s">
        <v>117</v>
      </c>
      <c r="CW18" s="42"/>
      <c r="CX18" s="42" t="s">
        <v>115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 t="s">
        <v>113</v>
      </c>
      <c r="DJ18" s="42"/>
      <c r="DK18" s="42"/>
      <c r="DL18" s="42"/>
      <c r="DM18" s="42" t="s">
        <v>113</v>
      </c>
      <c r="DN18" s="42" t="s">
        <v>116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 t="s">
        <v>113</v>
      </c>
      <c r="FL18" s="42"/>
      <c r="FM18" s="42"/>
      <c r="FN18" s="42" t="s">
        <v>113</v>
      </c>
      <c r="FO18" s="42"/>
      <c r="FP18" s="42" t="s">
        <v>123</v>
      </c>
      <c r="FQ18" s="42"/>
      <c r="FR18" s="42" t="s">
        <v>115</v>
      </c>
      <c r="FS18" s="42"/>
      <c r="FT18" s="42" t="s">
        <v>113</v>
      </c>
      <c r="FU18" s="42"/>
      <c r="FV18" s="42"/>
      <c r="FW18" s="42" t="s">
        <v>113</v>
      </c>
      <c r="FX18" s="42"/>
      <c r="FY18" s="42" t="s">
        <v>120</v>
      </c>
      <c r="FZ18" s="42"/>
      <c r="GA18" s="42" t="s">
        <v>115</v>
      </c>
    </row>
    <row r="19" spans="1:183" s="58" customFormat="1" ht="12" customHeight="1">
      <c r="A19" s="42" t="s">
        <v>127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125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125</v>
      </c>
      <c r="AU19" s="42"/>
      <c r="AV19" s="42" t="s">
        <v>115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 t="s">
        <v>113</v>
      </c>
      <c r="BH19" s="42"/>
      <c r="BI19" s="42"/>
      <c r="BJ19" s="42" t="s">
        <v>113</v>
      </c>
      <c r="BK19" s="42"/>
      <c r="BL19" s="42" t="s">
        <v>125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125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125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125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125</v>
      </c>
      <c r="CW19" s="42"/>
      <c r="CX19" s="42" t="s">
        <v>115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125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 t="s">
        <v>113</v>
      </c>
      <c r="FL19" s="42"/>
      <c r="FM19" s="42"/>
      <c r="FN19" s="42" t="s">
        <v>113</v>
      </c>
      <c r="FO19" s="42"/>
      <c r="FP19" s="42" t="s">
        <v>116</v>
      </c>
      <c r="FQ19" s="42"/>
      <c r="FR19" s="42" t="s">
        <v>115</v>
      </c>
      <c r="FS19" s="42"/>
      <c r="FT19" s="42" t="s">
        <v>113</v>
      </c>
      <c r="FU19" s="42"/>
      <c r="FV19" s="42"/>
      <c r="FW19" s="42" t="s">
        <v>113</v>
      </c>
      <c r="FX19" s="42"/>
      <c r="FY19" s="42" t="s">
        <v>116</v>
      </c>
      <c r="FZ19" s="42"/>
      <c r="GA19" s="42" t="s">
        <v>115</v>
      </c>
    </row>
    <row r="20" spans="1:183" s="58" customFormat="1" ht="12" customHeight="1">
      <c r="A20" s="42" t="s">
        <v>127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114</v>
      </c>
      <c r="AC20" s="42"/>
      <c r="AD20" s="42" t="s">
        <v>115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 t="s">
        <v>113</v>
      </c>
      <c r="BG20" s="42"/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 t="s">
        <v>113</v>
      </c>
      <c r="CZ20" s="42"/>
      <c r="DA20" s="42"/>
      <c r="DB20" s="42"/>
      <c r="DC20" s="42" t="s">
        <v>113</v>
      </c>
      <c r="DD20" s="42"/>
      <c r="DE20" s="42" t="s">
        <v>114</v>
      </c>
      <c r="DF20" s="42"/>
      <c r="DG20" s="42" t="s">
        <v>115</v>
      </c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 t="s">
        <v>113</v>
      </c>
      <c r="FK20" s="42"/>
      <c r="FL20" s="42"/>
      <c r="FM20" s="42"/>
      <c r="FN20" s="42" t="s">
        <v>113</v>
      </c>
      <c r="FO20" s="42"/>
      <c r="FP20" s="42" t="s">
        <v>114</v>
      </c>
      <c r="FQ20" s="42"/>
      <c r="FR20" s="42" t="s">
        <v>115</v>
      </c>
      <c r="FS20" s="42" t="s">
        <v>113</v>
      </c>
      <c r="FT20" s="42"/>
      <c r="FU20" s="42"/>
      <c r="FV20" s="42"/>
      <c r="FW20" s="42" t="s">
        <v>113</v>
      </c>
      <c r="FX20" s="42"/>
      <c r="FY20" s="42" t="s">
        <v>123</v>
      </c>
      <c r="FZ20" s="42"/>
      <c r="GA20" s="42" t="s">
        <v>115</v>
      </c>
    </row>
    <row r="21" spans="1:183" s="58" customFormat="1" ht="12" customHeight="1">
      <c r="A21" s="42" t="s">
        <v>127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 t="s">
        <v>113</v>
      </c>
      <c r="FL21" s="42"/>
      <c r="FM21" s="42"/>
      <c r="FN21" s="42" t="s">
        <v>113</v>
      </c>
      <c r="FO21" s="42"/>
      <c r="FP21" s="42" t="s">
        <v>116</v>
      </c>
      <c r="FQ21" s="42"/>
      <c r="FR21" s="42" t="s">
        <v>115</v>
      </c>
      <c r="FS21" s="42"/>
      <c r="FT21" s="42" t="s">
        <v>113</v>
      </c>
      <c r="FU21" s="42"/>
      <c r="FV21" s="42"/>
      <c r="FW21" s="42" t="s">
        <v>113</v>
      </c>
      <c r="FX21" s="42"/>
      <c r="FY21" s="42" t="s">
        <v>116</v>
      </c>
      <c r="FZ21" s="42"/>
      <c r="GA21" s="42" t="s">
        <v>115</v>
      </c>
    </row>
    <row r="22" spans="1:183" s="58" customFormat="1" ht="12" customHeight="1">
      <c r="A22" s="42" t="s">
        <v>127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116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117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117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117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117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117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 t="s">
        <v>113</v>
      </c>
      <c r="FL22" s="42"/>
      <c r="FM22" s="42"/>
      <c r="FN22" s="42" t="s">
        <v>113</v>
      </c>
      <c r="FO22" s="42"/>
      <c r="FP22" s="42" t="s">
        <v>116</v>
      </c>
      <c r="FQ22" s="42"/>
      <c r="FR22" s="42" t="s">
        <v>115</v>
      </c>
      <c r="FS22" s="42"/>
      <c r="FT22" s="42" t="s">
        <v>113</v>
      </c>
      <c r="FU22" s="42"/>
      <c r="FV22" s="42"/>
      <c r="FW22" s="42" t="s">
        <v>113</v>
      </c>
      <c r="FX22" s="42"/>
      <c r="FY22" s="42" t="s">
        <v>123</v>
      </c>
      <c r="FZ22" s="42"/>
      <c r="GA22" s="42" t="s">
        <v>115</v>
      </c>
    </row>
    <row r="23" spans="1:183" s="58" customFormat="1" ht="12" customHeight="1">
      <c r="A23" s="42" t="s">
        <v>127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125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116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116</v>
      </c>
      <c r="AU23" s="42"/>
      <c r="AV23" s="42" t="s">
        <v>115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116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116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114</v>
      </c>
      <c r="CN23" s="42"/>
      <c r="CO23" s="42" t="s">
        <v>115</v>
      </c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 t="s">
        <v>113</v>
      </c>
      <c r="DJ23" s="42"/>
      <c r="DK23" s="42"/>
      <c r="DL23" s="42" t="s">
        <v>113</v>
      </c>
      <c r="DM23" s="42"/>
      <c r="DN23" s="42" t="s">
        <v>116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123</v>
      </c>
      <c r="FZ23" s="42"/>
      <c r="GA23" s="42" t="s">
        <v>115</v>
      </c>
    </row>
    <row r="24" spans="1:183" s="58" customFormat="1" ht="12" customHeight="1">
      <c r="A24" s="42" t="s">
        <v>127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117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117</v>
      </c>
      <c r="AU24" s="42"/>
      <c r="AV24" s="42" t="s">
        <v>115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 t="s">
        <v>113</v>
      </c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117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117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117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117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117</v>
      </c>
      <c r="FH24" s="42"/>
      <c r="FI24" s="42" t="s">
        <v>115</v>
      </c>
      <c r="FJ24" s="42"/>
      <c r="FK24" s="42" t="s">
        <v>113</v>
      </c>
      <c r="FL24" s="42"/>
      <c r="FM24" s="42"/>
      <c r="FN24" s="42" t="s">
        <v>113</v>
      </c>
      <c r="FO24" s="42"/>
      <c r="FP24" s="42" t="s">
        <v>123</v>
      </c>
      <c r="FQ24" s="42"/>
      <c r="FR24" s="42" t="s">
        <v>115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123</v>
      </c>
      <c r="FZ24" s="42"/>
      <c r="GA24" s="42" t="s">
        <v>115</v>
      </c>
    </row>
    <row r="25" spans="1:183" s="58" customFormat="1" ht="12" customHeight="1">
      <c r="A25" s="42" t="s">
        <v>127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114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114</v>
      </c>
      <c r="AU25" s="42"/>
      <c r="AV25" s="42" t="s">
        <v>115</v>
      </c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 t="s">
        <v>113</v>
      </c>
      <c r="BH25" s="42"/>
      <c r="BI25" s="42"/>
      <c r="BJ25" s="42" t="s">
        <v>113</v>
      </c>
      <c r="BK25" s="42"/>
      <c r="BL25" s="42" t="s">
        <v>114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114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115</v>
      </c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114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 t="s">
        <v>113</v>
      </c>
      <c r="EB25" s="42"/>
      <c r="EC25" s="42"/>
      <c r="ED25" s="42"/>
      <c r="EE25" s="42" t="s">
        <v>113</v>
      </c>
      <c r="EF25" s="42" t="s">
        <v>120</v>
      </c>
      <c r="EG25" s="42"/>
      <c r="EH25" s="42" t="s">
        <v>115</v>
      </c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 t="s">
        <v>113</v>
      </c>
      <c r="FL25" s="42"/>
      <c r="FM25" s="42"/>
      <c r="FN25" s="42" t="s">
        <v>113</v>
      </c>
      <c r="FO25" s="42"/>
      <c r="FP25" s="42" t="s">
        <v>123</v>
      </c>
      <c r="FQ25" s="42"/>
      <c r="FR25" s="42" t="s">
        <v>115</v>
      </c>
      <c r="FS25" s="42"/>
      <c r="FT25" s="42" t="s">
        <v>113</v>
      </c>
      <c r="FU25" s="42"/>
      <c r="FV25" s="42"/>
      <c r="FW25" s="42" t="s">
        <v>113</v>
      </c>
      <c r="FX25" s="42"/>
      <c r="FY25" s="42" t="s">
        <v>114</v>
      </c>
      <c r="FZ25" s="42"/>
      <c r="GA25" s="42" t="s">
        <v>115</v>
      </c>
    </row>
    <row r="26" spans="1:183" s="58" customFormat="1" ht="12" customHeight="1">
      <c r="A26" s="42" t="s">
        <v>127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117</v>
      </c>
      <c r="AC26" s="42"/>
      <c r="AD26" s="42" t="s">
        <v>115</v>
      </c>
      <c r="AE26" s="42" t="s">
        <v>113</v>
      </c>
      <c r="AF26" s="42"/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 t="s">
        <v>113</v>
      </c>
      <c r="AO26" s="42"/>
      <c r="AP26" s="42"/>
      <c r="AQ26" s="42"/>
      <c r="AR26" s="42" t="s">
        <v>113</v>
      </c>
      <c r="AS26" s="42"/>
      <c r="AT26" s="42" t="s">
        <v>116</v>
      </c>
      <c r="AU26" s="42"/>
      <c r="AV26" s="42" t="s">
        <v>115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117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117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117</v>
      </c>
      <c r="CW26" s="42"/>
      <c r="CX26" s="42" t="s">
        <v>115</v>
      </c>
      <c r="CY26" s="42"/>
      <c r="CZ26" s="42" t="s">
        <v>113</v>
      </c>
      <c r="DA26" s="42"/>
      <c r="DB26" s="42"/>
      <c r="DC26" s="42" t="s">
        <v>113</v>
      </c>
      <c r="DD26" s="42"/>
      <c r="DE26" s="42" t="s">
        <v>117</v>
      </c>
      <c r="DF26" s="42"/>
      <c r="DG26" s="42" t="s">
        <v>115</v>
      </c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 t="s">
        <v>113</v>
      </c>
      <c r="FC26" s="42"/>
      <c r="FD26" s="42"/>
      <c r="FE26" s="42" t="s">
        <v>113</v>
      </c>
      <c r="FF26" s="42"/>
      <c r="FG26" s="42" t="s">
        <v>117</v>
      </c>
      <c r="FH26" s="42"/>
      <c r="FI26" s="42" t="s">
        <v>115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 t="s">
        <v>113</v>
      </c>
      <c r="FT26" s="42"/>
      <c r="FU26" s="42"/>
      <c r="FV26" s="42"/>
      <c r="FW26" s="42" t="s">
        <v>113</v>
      </c>
      <c r="FX26" s="42"/>
      <c r="FY26" s="42" t="s">
        <v>123</v>
      </c>
      <c r="FZ26" s="42"/>
      <c r="GA26" s="42" t="s">
        <v>115</v>
      </c>
    </row>
    <row r="27" spans="1:183" s="58" customFormat="1" ht="12" customHeight="1">
      <c r="A27" s="42" t="s">
        <v>127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 t="s">
        <v>113</v>
      </c>
      <c r="N27" s="42"/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 t="s">
        <v>113</v>
      </c>
      <c r="W27" s="42"/>
      <c r="X27" s="42"/>
      <c r="Y27" s="42"/>
      <c r="Z27" s="42" t="s">
        <v>113</v>
      </c>
      <c r="AA27" s="42"/>
      <c r="AB27" s="42" t="s">
        <v>114</v>
      </c>
      <c r="AC27" s="42"/>
      <c r="AD27" s="42" t="s">
        <v>115</v>
      </c>
      <c r="AE27" s="42" t="s">
        <v>113</v>
      </c>
      <c r="AF27" s="42"/>
      <c r="AG27" s="42"/>
      <c r="AH27" s="42"/>
      <c r="AI27" s="42" t="s">
        <v>113</v>
      </c>
      <c r="AJ27" s="42"/>
      <c r="AK27" s="42" t="s">
        <v>114</v>
      </c>
      <c r="AL27" s="42"/>
      <c r="AM27" s="42" t="s">
        <v>115</v>
      </c>
      <c r="AN27" s="42" t="s">
        <v>113</v>
      </c>
      <c r="AO27" s="42"/>
      <c r="AP27" s="42"/>
      <c r="AQ27" s="42"/>
      <c r="AR27" s="42" t="s">
        <v>113</v>
      </c>
      <c r="AS27" s="42"/>
      <c r="AT27" s="42" t="s">
        <v>114</v>
      </c>
      <c r="AU27" s="42"/>
      <c r="AV27" s="42" t="s">
        <v>115</v>
      </c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 t="s">
        <v>113</v>
      </c>
      <c r="BG27" s="42"/>
      <c r="BH27" s="42"/>
      <c r="BI27" s="42"/>
      <c r="BJ27" s="42" t="s">
        <v>113</v>
      </c>
      <c r="BK27" s="42"/>
      <c r="BL27" s="42" t="s">
        <v>114</v>
      </c>
      <c r="BM27" s="42"/>
      <c r="BN27" s="42" t="s">
        <v>115</v>
      </c>
      <c r="BO27" s="42" t="s">
        <v>113</v>
      </c>
      <c r="BP27" s="42"/>
      <c r="BQ27" s="42"/>
      <c r="BR27" s="42"/>
      <c r="BS27" s="42" t="s">
        <v>113</v>
      </c>
      <c r="BT27" s="42"/>
      <c r="BU27" s="42" t="s">
        <v>114</v>
      </c>
      <c r="BV27" s="42"/>
      <c r="BW27" s="42" t="s">
        <v>115</v>
      </c>
      <c r="BX27" s="42" t="s">
        <v>113</v>
      </c>
      <c r="BY27" s="42"/>
      <c r="BZ27" s="42"/>
      <c r="CA27" s="42"/>
      <c r="CB27" s="42" t="s">
        <v>113</v>
      </c>
      <c r="CC27" s="42"/>
      <c r="CD27" s="42" t="s">
        <v>114</v>
      </c>
      <c r="CE27" s="42"/>
      <c r="CF27" s="42" t="s">
        <v>115</v>
      </c>
      <c r="CG27" s="42" t="s">
        <v>113</v>
      </c>
      <c r="CH27" s="42"/>
      <c r="CI27" s="42"/>
      <c r="CJ27" s="42"/>
      <c r="CK27" s="42" t="s">
        <v>113</v>
      </c>
      <c r="CL27" s="42"/>
      <c r="CM27" s="42" t="s">
        <v>114</v>
      </c>
      <c r="CN27" s="42"/>
      <c r="CO27" s="42" t="s">
        <v>115</v>
      </c>
      <c r="CP27" s="42" t="s">
        <v>113</v>
      </c>
      <c r="CQ27" s="42"/>
      <c r="CR27" s="42"/>
      <c r="CS27" s="42"/>
      <c r="CT27" s="42" t="s">
        <v>113</v>
      </c>
      <c r="CU27" s="42"/>
      <c r="CV27" s="42" t="s">
        <v>114</v>
      </c>
      <c r="CW27" s="42"/>
      <c r="CX27" s="42" t="s">
        <v>115</v>
      </c>
      <c r="CY27" s="42" t="s">
        <v>113</v>
      </c>
      <c r="CZ27" s="42"/>
      <c r="DA27" s="42"/>
      <c r="DB27" s="42"/>
      <c r="DC27" s="42" t="s">
        <v>113</v>
      </c>
      <c r="DD27" s="42"/>
      <c r="DE27" s="42" t="s">
        <v>114</v>
      </c>
      <c r="DF27" s="42"/>
      <c r="DG27" s="42" t="s">
        <v>115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 t="s">
        <v>113</v>
      </c>
      <c r="FK27" s="42"/>
      <c r="FL27" s="42"/>
      <c r="FM27" s="42"/>
      <c r="FN27" s="42" t="s">
        <v>113</v>
      </c>
      <c r="FO27" s="42"/>
      <c r="FP27" s="42" t="s">
        <v>114</v>
      </c>
      <c r="FQ27" s="42"/>
      <c r="FR27" s="42" t="s">
        <v>115</v>
      </c>
      <c r="FS27" s="42" t="s">
        <v>113</v>
      </c>
      <c r="FT27" s="42"/>
      <c r="FU27" s="42"/>
      <c r="FV27" s="42"/>
      <c r="FW27" s="42" t="s">
        <v>113</v>
      </c>
      <c r="FX27" s="42"/>
      <c r="FY27" s="42" t="s">
        <v>123</v>
      </c>
      <c r="FZ27" s="42"/>
      <c r="GA27" s="42" t="s">
        <v>115</v>
      </c>
    </row>
    <row r="28" spans="1:183" s="58" customFormat="1" ht="12" customHeight="1">
      <c r="A28" s="42" t="s">
        <v>127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122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125</v>
      </c>
      <c r="AL28" s="42"/>
      <c r="AM28" s="42" t="s">
        <v>115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 t="s">
        <v>113</v>
      </c>
      <c r="AY28" s="42"/>
      <c r="AZ28" s="42"/>
      <c r="BA28" s="42" t="s">
        <v>113</v>
      </c>
      <c r="BB28" s="42"/>
      <c r="BC28" s="42" t="s">
        <v>125</v>
      </c>
      <c r="BD28" s="42"/>
      <c r="BE28" s="42" t="s">
        <v>115</v>
      </c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 t="s">
        <v>113</v>
      </c>
      <c r="BZ28" s="42"/>
      <c r="CA28" s="42"/>
      <c r="CB28" s="42" t="s">
        <v>113</v>
      </c>
      <c r="CC28" s="42"/>
      <c r="CD28" s="42" t="s">
        <v>124</v>
      </c>
      <c r="CE28" s="42"/>
      <c r="CF28" s="42" t="s">
        <v>115</v>
      </c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 t="s">
        <v>113</v>
      </c>
      <c r="CR28" s="42"/>
      <c r="CS28" s="42"/>
      <c r="CT28" s="42" t="s">
        <v>113</v>
      </c>
      <c r="CU28" s="42"/>
      <c r="CV28" s="42" t="s">
        <v>125</v>
      </c>
      <c r="CW28" s="42"/>
      <c r="CX28" s="42" t="s">
        <v>115</v>
      </c>
      <c r="CY28" s="42"/>
      <c r="CZ28" s="42" t="s">
        <v>113</v>
      </c>
      <c r="DA28" s="42"/>
      <c r="DB28" s="42"/>
      <c r="DC28" s="42" t="s">
        <v>113</v>
      </c>
      <c r="DD28" s="42"/>
      <c r="DE28" s="42" t="s">
        <v>125</v>
      </c>
      <c r="DF28" s="42"/>
      <c r="DG28" s="42" t="s">
        <v>115</v>
      </c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 t="s">
        <v>113</v>
      </c>
      <c r="FL28" s="42"/>
      <c r="FM28" s="42"/>
      <c r="FN28" s="42" t="s">
        <v>113</v>
      </c>
      <c r="FO28" s="42"/>
      <c r="FP28" s="42" t="s">
        <v>116</v>
      </c>
      <c r="FQ28" s="42"/>
      <c r="FR28" s="42" t="s">
        <v>115</v>
      </c>
      <c r="FS28" s="42"/>
      <c r="FT28" s="42" t="s">
        <v>113</v>
      </c>
      <c r="FU28" s="42"/>
      <c r="FV28" s="42"/>
      <c r="FW28" s="42" t="s">
        <v>113</v>
      </c>
      <c r="FX28" s="42"/>
      <c r="FY28" s="42" t="s">
        <v>114</v>
      </c>
      <c r="FZ28" s="42"/>
      <c r="GA28" s="42" t="s">
        <v>115</v>
      </c>
    </row>
    <row r="29" spans="1:183" s="58" customFormat="1" ht="12" customHeight="1">
      <c r="A29" s="42" t="s">
        <v>127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119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119</v>
      </c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119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119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114</v>
      </c>
      <c r="CE29" s="42"/>
      <c r="CF29" s="42" t="s">
        <v>119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119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119</v>
      </c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 t="s">
        <v>113</v>
      </c>
      <c r="FL29" s="42"/>
      <c r="FM29" s="42"/>
      <c r="FN29" s="42" t="s">
        <v>113</v>
      </c>
      <c r="FO29" s="42"/>
      <c r="FP29" s="42" t="s">
        <v>116</v>
      </c>
      <c r="FQ29" s="42"/>
      <c r="FR29" s="42" t="s">
        <v>119</v>
      </c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2" t="s">
        <v>127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116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116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116</v>
      </c>
      <c r="AU30" s="42"/>
      <c r="AV30" s="42" t="s">
        <v>115</v>
      </c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116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116</v>
      </c>
      <c r="CE30" s="42"/>
      <c r="CF30" s="42" t="s">
        <v>115</v>
      </c>
      <c r="CG30" s="42"/>
      <c r="CH30" s="42" t="s">
        <v>113</v>
      </c>
      <c r="CI30" s="42"/>
      <c r="CJ30" s="42"/>
      <c r="CK30" s="42" t="s">
        <v>113</v>
      </c>
      <c r="CL30" s="42"/>
      <c r="CM30" s="42" t="s">
        <v>117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117</v>
      </c>
      <c r="CW30" s="42"/>
      <c r="CX30" s="42" t="s">
        <v>115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 t="s">
        <v>113</v>
      </c>
      <c r="DM30" s="42"/>
      <c r="DN30" s="42" t="s">
        <v>116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 t="s">
        <v>113</v>
      </c>
      <c r="FC30" s="42"/>
      <c r="FD30" s="42"/>
      <c r="FE30" s="42" t="s">
        <v>113</v>
      </c>
      <c r="FF30" s="42"/>
      <c r="FG30" s="42" t="s">
        <v>116</v>
      </c>
      <c r="FH30" s="42"/>
      <c r="FI30" s="42" t="s">
        <v>115</v>
      </c>
      <c r="FJ30" s="42"/>
      <c r="FK30" s="42" t="s">
        <v>113</v>
      </c>
      <c r="FL30" s="42"/>
      <c r="FM30" s="42"/>
      <c r="FN30" s="42" t="s">
        <v>113</v>
      </c>
      <c r="FO30" s="42"/>
      <c r="FP30" s="42" t="s">
        <v>120</v>
      </c>
      <c r="FQ30" s="42"/>
      <c r="FR30" s="42" t="s">
        <v>121</v>
      </c>
      <c r="FS30" s="42"/>
      <c r="FT30" s="42" t="s">
        <v>113</v>
      </c>
      <c r="FU30" s="42"/>
      <c r="FV30" s="42"/>
      <c r="FW30" s="42" t="s">
        <v>113</v>
      </c>
      <c r="FX30" s="42"/>
      <c r="FY30" s="42" t="s">
        <v>120</v>
      </c>
      <c r="FZ30" s="42"/>
      <c r="GA30" s="42" t="s">
        <v>121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0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5" t="s">
        <v>128</v>
      </c>
      <c r="C7" s="39" t="s">
        <v>112</v>
      </c>
      <c r="D7" s="69">
        <f aca="true" t="shared" si="0" ref="D7:I7">COUNTIF(D8:D30,"○")</f>
        <v>0</v>
      </c>
      <c r="E7" s="69">
        <f t="shared" si="0"/>
        <v>0</v>
      </c>
      <c r="F7" s="69">
        <f t="shared" si="0"/>
        <v>0</v>
      </c>
      <c r="G7" s="69">
        <f t="shared" si="0"/>
        <v>23</v>
      </c>
      <c r="H7" s="69">
        <f t="shared" si="0"/>
        <v>0</v>
      </c>
      <c r="I7" s="69">
        <f t="shared" si="0"/>
        <v>0</v>
      </c>
      <c r="J7" s="69">
        <f>COUNTIF(J8:J30,"&lt;&gt;")</f>
        <v>0</v>
      </c>
      <c r="K7" s="69">
        <f>COUNTIF(K8:K30,"○")</f>
        <v>0</v>
      </c>
      <c r="L7" s="69">
        <f>COUNTIF(L8:L30,"&lt;&gt;")</f>
        <v>0</v>
      </c>
      <c r="M7" s="69">
        <f aca="true" t="shared" si="1" ref="M7:R7">COUNTIF(M8:M30,"○")</f>
        <v>0</v>
      </c>
      <c r="N7" s="69">
        <f t="shared" si="1"/>
        <v>1</v>
      </c>
      <c r="O7" s="69">
        <f t="shared" si="1"/>
        <v>20</v>
      </c>
      <c r="P7" s="69">
        <f t="shared" si="1"/>
        <v>2</v>
      </c>
      <c r="Q7" s="69">
        <f t="shared" si="1"/>
        <v>20</v>
      </c>
      <c r="R7" s="69">
        <f t="shared" si="1"/>
        <v>1</v>
      </c>
      <c r="S7" s="69">
        <f>COUNTIF(S8:S30,"&lt;&gt;")</f>
        <v>21</v>
      </c>
      <c r="T7" s="69">
        <f>COUNTIF(T8:T30,"○")</f>
        <v>0</v>
      </c>
      <c r="U7" s="69">
        <f>COUNTIF(U8:U30,"&lt;&gt;")</f>
        <v>21</v>
      </c>
      <c r="V7" s="69">
        <f aca="true" t="shared" si="2" ref="V7:AA7">COUNTIF(V8:V30,"○")</f>
        <v>0</v>
      </c>
      <c r="W7" s="69">
        <f t="shared" si="2"/>
        <v>0</v>
      </c>
      <c r="X7" s="69">
        <f t="shared" si="2"/>
        <v>16</v>
      </c>
      <c r="Y7" s="69">
        <f t="shared" si="2"/>
        <v>7</v>
      </c>
      <c r="Z7" s="69">
        <f t="shared" si="2"/>
        <v>16</v>
      </c>
      <c r="AA7" s="69">
        <f t="shared" si="2"/>
        <v>0</v>
      </c>
      <c r="AB7" s="69">
        <f>COUNTIF(AB8:AB30,"&lt;&gt;")</f>
        <v>16</v>
      </c>
      <c r="AC7" s="69">
        <f>COUNTIF(AC8:AC30,"○")</f>
        <v>0</v>
      </c>
      <c r="AD7" s="69">
        <f>COUNTIF(AD8:AD30,"&lt;&gt;")</f>
        <v>16</v>
      </c>
      <c r="AE7" s="69">
        <f aca="true" t="shared" si="3" ref="AE7:AJ7">COUNTIF(AE8:AE30,"○")</f>
        <v>0</v>
      </c>
      <c r="AF7" s="69">
        <f t="shared" si="3"/>
        <v>0</v>
      </c>
      <c r="AG7" s="69">
        <f t="shared" si="3"/>
        <v>12</v>
      </c>
      <c r="AH7" s="69">
        <f t="shared" si="3"/>
        <v>11</v>
      </c>
      <c r="AI7" s="69">
        <f t="shared" si="3"/>
        <v>12</v>
      </c>
      <c r="AJ7" s="69">
        <f t="shared" si="3"/>
        <v>0</v>
      </c>
      <c r="AK7" s="69">
        <f>COUNTIF(AK8:AK30,"&lt;&gt;")</f>
        <v>12</v>
      </c>
      <c r="AL7" s="69">
        <f>COUNTIF(AL8:AL30,"○")</f>
        <v>0</v>
      </c>
      <c r="AM7" s="69">
        <f>COUNTIF(AM8:AM30,"&lt;&gt;")</f>
        <v>12</v>
      </c>
      <c r="AN7" s="69">
        <f aca="true" t="shared" si="4" ref="AN7:AS7">COUNTIF(AN8:AN30,"○")</f>
        <v>0</v>
      </c>
      <c r="AO7" s="69">
        <f t="shared" si="4"/>
        <v>0</v>
      </c>
      <c r="AP7" s="69">
        <f t="shared" si="4"/>
        <v>11</v>
      </c>
      <c r="AQ7" s="69">
        <f t="shared" si="4"/>
        <v>12</v>
      </c>
      <c r="AR7" s="69">
        <f t="shared" si="4"/>
        <v>11</v>
      </c>
      <c r="AS7" s="69">
        <f t="shared" si="4"/>
        <v>0</v>
      </c>
      <c r="AT7" s="69">
        <f>COUNTIF(AT8:AT30,"&lt;&gt;")</f>
        <v>11</v>
      </c>
      <c r="AU7" s="69">
        <f>COUNTIF(AU8:AU30,"○")</f>
        <v>0</v>
      </c>
      <c r="AV7" s="69">
        <f>COUNTIF(AV8:AV30,"&lt;&gt;")</f>
        <v>11</v>
      </c>
      <c r="AW7" s="69">
        <f aca="true" t="shared" si="5" ref="AW7:BB7">COUNTIF(AW8:AW30,"○")</f>
        <v>0</v>
      </c>
      <c r="AX7" s="69">
        <f t="shared" si="5"/>
        <v>0</v>
      </c>
      <c r="AY7" s="69">
        <f t="shared" si="5"/>
        <v>3</v>
      </c>
      <c r="AZ7" s="69">
        <f t="shared" si="5"/>
        <v>20</v>
      </c>
      <c r="BA7" s="69">
        <f t="shared" si="5"/>
        <v>3</v>
      </c>
      <c r="BB7" s="69">
        <f t="shared" si="5"/>
        <v>0</v>
      </c>
      <c r="BC7" s="69">
        <f>COUNTIF(BC8:BC30,"&lt;&gt;")</f>
        <v>3</v>
      </c>
      <c r="BD7" s="69">
        <f>COUNTIF(BD8:BD30,"○")</f>
        <v>0</v>
      </c>
      <c r="BE7" s="69">
        <f>COUNTIF(BE8:BE30,"&lt;&gt;")</f>
        <v>3</v>
      </c>
      <c r="BF7" s="69">
        <f aca="true" t="shared" si="6" ref="BF7:BK7">COUNTIF(BF8:BF30,"○")</f>
        <v>0</v>
      </c>
      <c r="BG7" s="69">
        <f t="shared" si="6"/>
        <v>0</v>
      </c>
      <c r="BH7" s="69">
        <f t="shared" si="6"/>
        <v>15</v>
      </c>
      <c r="BI7" s="69">
        <f t="shared" si="6"/>
        <v>8</v>
      </c>
      <c r="BJ7" s="69">
        <f t="shared" si="6"/>
        <v>14</v>
      </c>
      <c r="BK7" s="69">
        <f t="shared" si="6"/>
        <v>1</v>
      </c>
      <c r="BL7" s="69">
        <f>COUNTIF(BL8:BL30,"&lt;&gt;")</f>
        <v>15</v>
      </c>
      <c r="BM7" s="69">
        <f>COUNTIF(BM8:BM30,"○")</f>
        <v>0</v>
      </c>
      <c r="BN7" s="69">
        <f>COUNTIF(BN8:BN30,"&lt;&gt;")</f>
        <v>15</v>
      </c>
      <c r="BO7" s="69">
        <f aca="true" t="shared" si="7" ref="BO7:BT7">COUNTIF(BO8:BO30,"○")</f>
        <v>0</v>
      </c>
      <c r="BP7" s="69">
        <f t="shared" si="7"/>
        <v>0</v>
      </c>
      <c r="BQ7" s="69">
        <f t="shared" si="7"/>
        <v>14</v>
      </c>
      <c r="BR7" s="69">
        <f t="shared" si="7"/>
        <v>9</v>
      </c>
      <c r="BS7" s="69">
        <f t="shared" si="7"/>
        <v>13</v>
      </c>
      <c r="BT7" s="69">
        <f t="shared" si="7"/>
        <v>1</v>
      </c>
      <c r="BU7" s="69">
        <f>COUNTIF(BU8:BU30,"&lt;&gt;")</f>
        <v>14</v>
      </c>
      <c r="BV7" s="69">
        <f>COUNTIF(BV8:BV30,"○")</f>
        <v>0</v>
      </c>
      <c r="BW7" s="69">
        <f>COUNTIF(BW8:BW30,"&lt;&gt;")</f>
        <v>14</v>
      </c>
      <c r="BX7" s="69">
        <f aca="true" t="shared" si="8" ref="BX7:CC7">COUNTIF(BX8:BX30,"○")</f>
        <v>0</v>
      </c>
      <c r="BY7" s="69">
        <f t="shared" si="8"/>
        <v>0</v>
      </c>
      <c r="BZ7" s="69">
        <f t="shared" si="8"/>
        <v>14</v>
      </c>
      <c r="CA7" s="69">
        <f t="shared" si="8"/>
        <v>9</v>
      </c>
      <c r="CB7" s="69">
        <f t="shared" si="8"/>
        <v>14</v>
      </c>
      <c r="CC7" s="69">
        <f t="shared" si="8"/>
        <v>0</v>
      </c>
      <c r="CD7" s="69">
        <f>COUNTIF(CD8:CD30,"&lt;&gt;")</f>
        <v>14</v>
      </c>
      <c r="CE7" s="69">
        <f>COUNTIF(CE8:CE30,"○")</f>
        <v>0</v>
      </c>
      <c r="CF7" s="69">
        <f>COUNTIF(CF8:CF30,"&lt;&gt;")</f>
        <v>14</v>
      </c>
      <c r="CG7" s="69">
        <f aca="true" t="shared" si="9" ref="CG7:CL7">COUNTIF(CG8:CG30,"○")</f>
        <v>0</v>
      </c>
      <c r="CH7" s="69">
        <f t="shared" si="9"/>
        <v>0</v>
      </c>
      <c r="CI7" s="69">
        <f t="shared" si="9"/>
        <v>12</v>
      </c>
      <c r="CJ7" s="69">
        <f t="shared" si="9"/>
        <v>11</v>
      </c>
      <c r="CK7" s="69">
        <f t="shared" si="9"/>
        <v>12</v>
      </c>
      <c r="CL7" s="69">
        <f t="shared" si="9"/>
        <v>0</v>
      </c>
      <c r="CM7" s="69">
        <f>COUNTIF(CM8:CM30,"&lt;&gt;")</f>
        <v>12</v>
      </c>
      <c r="CN7" s="69">
        <f>COUNTIF(CN8:CN30,"○")</f>
        <v>0</v>
      </c>
      <c r="CO7" s="69">
        <f>COUNTIF(CO8:CO30,"&lt;&gt;")</f>
        <v>12</v>
      </c>
      <c r="CP7" s="69">
        <f aca="true" t="shared" si="10" ref="CP7:CU7">COUNTIF(CP8:CP30,"○")</f>
        <v>0</v>
      </c>
      <c r="CQ7" s="69">
        <f t="shared" si="10"/>
        <v>0</v>
      </c>
      <c r="CR7" s="69">
        <f t="shared" si="10"/>
        <v>10</v>
      </c>
      <c r="CS7" s="69">
        <f t="shared" si="10"/>
        <v>13</v>
      </c>
      <c r="CT7" s="69">
        <f t="shared" si="10"/>
        <v>10</v>
      </c>
      <c r="CU7" s="69">
        <f t="shared" si="10"/>
        <v>0</v>
      </c>
      <c r="CV7" s="69">
        <f>COUNTIF(CV8:CV30,"&lt;&gt;")</f>
        <v>10</v>
      </c>
      <c r="CW7" s="69">
        <f>COUNTIF(CW8:CW30,"○")</f>
        <v>0</v>
      </c>
      <c r="CX7" s="69">
        <f>COUNTIF(CX8:CX30,"&lt;&gt;")</f>
        <v>10</v>
      </c>
      <c r="CY7" s="69">
        <f aca="true" t="shared" si="11" ref="CY7:DD7">COUNTIF(CY8:CY30,"○")</f>
        <v>0</v>
      </c>
      <c r="CZ7" s="69">
        <f t="shared" si="11"/>
        <v>0</v>
      </c>
      <c r="DA7" s="69">
        <f t="shared" si="11"/>
        <v>6</v>
      </c>
      <c r="DB7" s="69">
        <f t="shared" si="11"/>
        <v>17</v>
      </c>
      <c r="DC7" s="69">
        <f t="shared" si="11"/>
        <v>6</v>
      </c>
      <c r="DD7" s="69">
        <f t="shared" si="11"/>
        <v>0</v>
      </c>
      <c r="DE7" s="69">
        <f>COUNTIF(DE8:DE30,"&lt;&gt;")</f>
        <v>6</v>
      </c>
      <c r="DF7" s="69">
        <f>COUNTIF(DF8:DF30,"○")</f>
        <v>0</v>
      </c>
      <c r="DG7" s="69">
        <f>COUNTIF(DG8:DG30,"&lt;&gt;")</f>
        <v>6</v>
      </c>
      <c r="DH7" s="69">
        <f aca="true" t="shared" si="12" ref="DH7:DM7">COUNTIF(DH8:DH30,"○")</f>
        <v>0</v>
      </c>
      <c r="DI7" s="69">
        <f t="shared" si="12"/>
        <v>1</v>
      </c>
      <c r="DJ7" s="69">
        <f t="shared" si="12"/>
        <v>7</v>
      </c>
      <c r="DK7" s="69">
        <f t="shared" si="12"/>
        <v>15</v>
      </c>
      <c r="DL7" s="69">
        <f t="shared" si="12"/>
        <v>7</v>
      </c>
      <c r="DM7" s="69">
        <f t="shared" si="12"/>
        <v>1</v>
      </c>
      <c r="DN7" s="69">
        <f>COUNTIF(DN8:DN30,"&lt;&gt;")</f>
        <v>8</v>
      </c>
      <c r="DO7" s="69">
        <f>COUNTIF(DO8:DO30,"○")</f>
        <v>0</v>
      </c>
      <c r="DP7" s="69">
        <f>COUNTIF(DP8:DP30,"&lt;&gt;")</f>
        <v>8</v>
      </c>
      <c r="DQ7" s="69">
        <f aca="true" t="shared" si="13" ref="DQ7:DV7">COUNTIF(DQ8:DQ30,"○")</f>
        <v>0</v>
      </c>
      <c r="DR7" s="69">
        <f t="shared" si="13"/>
        <v>0</v>
      </c>
      <c r="DS7" s="69">
        <f t="shared" si="13"/>
        <v>2</v>
      </c>
      <c r="DT7" s="69">
        <f t="shared" si="13"/>
        <v>21</v>
      </c>
      <c r="DU7" s="69">
        <f t="shared" si="13"/>
        <v>1</v>
      </c>
      <c r="DV7" s="69">
        <f t="shared" si="13"/>
        <v>1</v>
      </c>
      <c r="DW7" s="69">
        <f>COUNTIF(DW8:DW30,"&lt;&gt;")</f>
        <v>2</v>
      </c>
      <c r="DX7" s="69">
        <f>COUNTIF(DX8:DX30,"○")</f>
        <v>0</v>
      </c>
      <c r="DY7" s="69">
        <f>COUNTIF(DY8:DY30,"&lt;&gt;")</f>
        <v>2</v>
      </c>
      <c r="DZ7" s="69">
        <f aca="true" t="shared" si="14" ref="DZ7:EE7">COUNTIF(DZ8:DZ30,"○")</f>
        <v>0</v>
      </c>
      <c r="EA7" s="69">
        <f t="shared" si="14"/>
        <v>0</v>
      </c>
      <c r="EB7" s="69">
        <f t="shared" si="14"/>
        <v>1</v>
      </c>
      <c r="EC7" s="69">
        <f t="shared" si="14"/>
        <v>22</v>
      </c>
      <c r="ED7" s="69">
        <f t="shared" si="14"/>
        <v>1</v>
      </c>
      <c r="EE7" s="69">
        <f t="shared" si="14"/>
        <v>0</v>
      </c>
      <c r="EF7" s="69">
        <f>COUNTIF(EF8:EF30,"&lt;&gt;")</f>
        <v>1</v>
      </c>
      <c r="EG7" s="69">
        <f>COUNTIF(EG8:EG30,"○")</f>
        <v>0</v>
      </c>
      <c r="EH7" s="69">
        <f>COUNTIF(EH8:EH30,"&lt;&gt;")</f>
        <v>1</v>
      </c>
      <c r="EI7" s="69">
        <f aca="true" t="shared" si="15" ref="EI7:EN7">COUNTIF(EI8:EI30,"○")</f>
        <v>0</v>
      </c>
      <c r="EJ7" s="69">
        <f t="shared" si="15"/>
        <v>0</v>
      </c>
      <c r="EK7" s="69">
        <f t="shared" si="15"/>
        <v>1</v>
      </c>
      <c r="EL7" s="69">
        <f t="shared" si="15"/>
        <v>22</v>
      </c>
      <c r="EM7" s="69">
        <f t="shared" si="15"/>
        <v>1</v>
      </c>
      <c r="EN7" s="69">
        <f t="shared" si="15"/>
        <v>0</v>
      </c>
      <c r="EO7" s="69">
        <f>COUNTIF(EO8:EO30,"&lt;&gt;")</f>
        <v>1</v>
      </c>
      <c r="EP7" s="69">
        <f>COUNTIF(EP8:EP30,"○")</f>
        <v>0</v>
      </c>
      <c r="EQ7" s="69">
        <f>COUNTIF(EQ8:EQ30,"&lt;&gt;")</f>
        <v>1</v>
      </c>
      <c r="ER7" s="69">
        <f aca="true" t="shared" si="16" ref="ER7:EW7">COUNTIF(ER8:ER30,"○")</f>
        <v>0</v>
      </c>
      <c r="ES7" s="69">
        <f t="shared" si="16"/>
        <v>0</v>
      </c>
      <c r="ET7" s="69">
        <f t="shared" si="16"/>
        <v>0</v>
      </c>
      <c r="EU7" s="69">
        <f t="shared" si="16"/>
        <v>23</v>
      </c>
      <c r="EV7" s="69">
        <f t="shared" si="16"/>
        <v>0</v>
      </c>
      <c r="EW7" s="69">
        <f t="shared" si="16"/>
        <v>0</v>
      </c>
      <c r="EX7" s="69">
        <f>COUNTIF(EX8:EX30,"&lt;&gt;")</f>
        <v>0</v>
      </c>
      <c r="EY7" s="69">
        <f>COUNTIF(EY8:EY30,"○")</f>
        <v>0</v>
      </c>
      <c r="EZ7" s="69">
        <f>COUNTIF(EZ8:EZ30,"&lt;&gt;")</f>
        <v>0</v>
      </c>
      <c r="FA7" s="69">
        <f aca="true" t="shared" si="17" ref="FA7:FF7">COUNTIF(FA8:FA30,"○")</f>
        <v>0</v>
      </c>
      <c r="FB7" s="69">
        <f t="shared" si="17"/>
        <v>0</v>
      </c>
      <c r="FC7" s="69">
        <f t="shared" si="17"/>
        <v>4</v>
      </c>
      <c r="FD7" s="69">
        <f t="shared" si="17"/>
        <v>19</v>
      </c>
      <c r="FE7" s="69">
        <f t="shared" si="17"/>
        <v>4</v>
      </c>
      <c r="FF7" s="69">
        <f t="shared" si="17"/>
        <v>0</v>
      </c>
      <c r="FG7" s="69">
        <f>COUNTIF(FG8:FG30,"&lt;&gt;")</f>
        <v>4</v>
      </c>
      <c r="FH7" s="69">
        <f>COUNTIF(FH8:FH30,"○")</f>
        <v>0</v>
      </c>
      <c r="FI7" s="69">
        <f>COUNTIF(FI8:FI30,"&lt;&gt;")</f>
        <v>4</v>
      </c>
      <c r="FJ7" s="69">
        <f aca="true" t="shared" si="18" ref="FJ7:FO7">COUNTIF(FJ8:FJ30,"○")</f>
        <v>0</v>
      </c>
      <c r="FK7" s="69">
        <f t="shared" si="18"/>
        <v>0</v>
      </c>
      <c r="FL7" s="69">
        <f t="shared" si="18"/>
        <v>10</v>
      </c>
      <c r="FM7" s="69">
        <f t="shared" si="18"/>
        <v>13</v>
      </c>
      <c r="FN7" s="69">
        <f t="shared" si="18"/>
        <v>10</v>
      </c>
      <c r="FO7" s="69">
        <f t="shared" si="18"/>
        <v>0</v>
      </c>
      <c r="FP7" s="69">
        <f>COUNTIF(FP8:FP30,"&lt;&gt;")</f>
        <v>10</v>
      </c>
      <c r="FQ7" s="69">
        <f>COUNTIF(FQ8:FQ30,"○")</f>
        <v>0</v>
      </c>
      <c r="FR7" s="69">
        <f>COUNTIF(FR8:FR30,"&lt;&gt;")</f>
        <v>10</v>
      </c>
      <c r="FS7" s="69">
        <f aca="true" t="shared" si="19" ref="FS7:FX7">COUNTIF(FS8:FS30,"○")</f>
        <v>0</v>
      </c>
      <c r="FT7" s="69">
        <f t="shared" si="19"/>
        <v>0</v>
      </c>
      <c r="FU7" s="69">
        <f t="shared" si="19"/>
        <v>14</v>
      </c>
      <c r="FV7" s="69">
        <f t="shared" si="19"/>
        <v>9</v>
      </c>
      <c r="FW7" s="69">
        <f t="shared" si="19"/>
        <v>13</v>
      </c>
      <c r="FX7" s="69">
        <f t="shared" si="19"/>
        <v>1</v>
      </c>
      <c r="FY7" s="69">
        <f>COUNTIF(FY8:FY30,"&lt;&gt;")</f>
        <v>14</v>
      </c>
      <c r="FZ7" s="69">
        <f>COUNTIF(FZ8:FZ30,"○")</f>
        <v>0</v>
      </c>
      <c r="GA7" s="69">
        <f>COUNTIF(GA8:GA30,"&lt;&gt;")</f>
        <v>14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 t="s">
        <v>113</v>
      </c>
      <c r="CC8" s="42"/>
      <c r="CD8" s="42" t="s">
        <v>120</v>
      </c>
      <c r="CE8" s="42"/>
      <c r="CF8" s="42" t="s">
        <v>118</v>
      </c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120</v>
      </c>
      <c r="AL10" s="42"/>
      <c r="AM10" s="42" t="s">
        <v>118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120</v>
      </c>
      <c r="AU10" s="42"/>
      <c r="AV10" s="42" t="s">
        <v>118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 t="s">
        <v>113</v>
      </c>
      <c r="BK10" s="42"/>
      <c r="BL10" s="42" t="s">
        <v>120</v>
      </c>
      <c r="BM10" s="42"/>
      <c r="BN10" s="42" t="s">
        <v>118</v>
      </c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 t="s">
        <v>113</v>
      </c>
      <c r="CA10" s="42"/>
      <c r="CB10" s="42" t="s">
        <v>113</v>
      </c>
      <c r="CC10" s="42"/>
      <c r="CD10" s="42" t="s">
        <v>120</v>
      </c>
      <c r="CE10" s="42"/>
      <c r="CF10" s="42" t="s">
        <v>118</v>
      </c>
      <c r="CG10" s="42"/>
      <c r="CH10" s="42"/>
      <c r="CI10" s="42" t="s">
        <v>113</v>
      </c>
      <c r="CJ10" s="42"/>
      <c r="CK10" s="42" t="s">
        <v>113</v>
      </c>
      <c r="CL10" s="42"/>
      <c r="CM10" s="42" t="s">
        <v>120</v>
      </c>
      <c r="CN10" s="42"/>
      <c r="CO10" s="42" t="s">
        <v>118</v>
      </c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 t="s">
        <v>113</v>
      </c>
      <c r="DK10" s="42"/>
      <c r="DL10" s="42" t="s">
        <v>113</v>
      </c>
      <c r="DM10" s="42"/>
      <c r="DN10" s="42" t="s">
        <v>120</v>
      </c>
      <c r="DO10" s="42"/>
      <c r="DP10" s="42" t="s">
        <v>118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 t="s">
        <v>113</v>
      </c>
      <c r="FM10" s="42"/>
      <c r="FN10" s="42" t="s">
        <v>113</v>
      </c>
      <c r="FO10" s="42"/>
      <c r="FP10" s="42" t="s">
        <v>120</v>
      </c>
      <c r="FQ10" s="42"/>
      <c r="FR10" s="42" t="s">
        <v>118</v>
      </c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127</v>
      </c>
      <c r="B12" s="59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121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121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121</v>
      </c>
    </row>
    <row r="13" spans="1:183" s="58" customFormat="1" ht="12" customHeight="1">
      <c r="A13" s="49" t="s">
        <v>127</v>
      </c>
      <c r="B13" s="59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118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 t="s">
        <v>113</v>
      </c>
      <c r="CJ13" s="42"/>
      <c r="CK13" s="42" t="s">
        <v>113</v>
      </c>
      <c r="CL13" s="42"/>
      <c r="CM13" s="42" t="s">
        <v>120</v>
      </c>
      <c r="CN13" s="42"/>
      <c r="CO13" s="42" t="s">
        <v>118</v>
      </c>
      <c r="CP13" s="42"/>
      <c r="CQ13" s="42"/>
      <c r="CR13" s="42" t="s">
        <v>113</v>
      </c>
      <c r="CS13" s="42"/>
      <c r="CT13" s="42" t="s">
        <v>113</v>
      </c>
      <c r="CU13" s="42"/>
      <c r="CV13" s="42" t="s">
        <v>120</v>
      </c>
      <c r="CW13" s="42"/>
      <c r="CX13" s="42" t="s">
        <v>118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118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9" t="s">
        <v>127</v>
      </c>
      <c r="B14" s="59" t="s">
        <v>141</v>
      </c>
      <c r="C14" s="42" t="s">
        <v>126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9" t="s">
        <v>127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118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118</v>
      </c>
      <c r="AW15" s="42"/>
      <c r="AX15" s="42"/>
      <c r="AY15" s="42" t="s">
        <v>113</v>
      </c>
      <c r="AZ15" s="42"/>
      <c r="BA15" s="42" t="s">
        <v>113</v>
      </c>
      <c r="BB15" s="42"/>
      <c r="BC15" s="42" t="s">
        <v>120</v>
      </c>
      <c r="BD15" s="42"/>
      <c r="BE15" s="42" t="s">
        <v>118</v>
      </c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118</v>
      </c>
      <c r="CP15" s="42"/>
      <c r="CQ15" s="42"/>
      <c r="CR15" s="42" t="s">
        <v>113</v>
      </c>
      <c r="CS15" s="42"/>
      <c r="CT15" s="42" t="s">
        <v>113</v>
      </c>
      <c r="CU15" s="42"/>
      <c r="CV15" s="42" t="s">
        <v>120</v>
      </c>
      <c r="CW15" s="42"/>
      <c r="CX15" s="42" t="s">
        <v>118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 t="s">
        <v>113</v>
      </c>
      <c r="DK15" s="42"/>
      <c r="DL15" s="42" t="s">
        <v>113</v>
      </c>
      <c r="DM15" s="42"/>
      <c r="DN15" s="42" t="s">
        <v>120</v>
      </c>
      <c r="DO15" s="42"/>
      <c r="DP15" s="42" t="s">
        <v>118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8" customFormat="1" ht="12" customHeight="1">
      <c r="A16" s="49" t="s">
        <v>127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/>
      <c r="R16" s="42" t="s">
        <v>113</v>
      </c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 t="s">
        <v>113</v>
      </c>
      <c r="AH16" s="42"/>
      <c r="AI16" s="42" t="s">
        <v>113</v>
      </c>
      <c r="AJ16" s="42"/>
      <c r="AK16" s="42" t="s">
        <v>120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120</v>
      </c>
      <c r="AU16" s="42"/>
      <c r="AV16" s="42" t="s">
        <v>118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 t="s">
        <v>113</v>
      </c>
      <c r="BI16" s="42"/>
      <c r="BJ16" s="42"/>
      <c r="BK16" s="42" t="s">
        <v>113</v>
      </c>
      <c r="BL16" s="42" t="s">
        <v>120</v>
      </c>
      <c r="BM16" s="42"/>
      <c r="BN16" s="42" t="s">
        <v>118</v>
      </c>
      <c r="BO16" s="42"/>
      <c r="BP16" s="42"/>
      <c r="BQ16" s="42" t="s">
        <v>113</v>
      </c>
      <c r="BR16" s="42"/>
      <c r="BS16" s="42"/>
      <c r="BT16" s="42" t="s">
        <v>113</v>
      </c>
      <c r="BU16" s="42" t="s">
        <v>120</v>
      </c>
      <c r="BV16" s="42"/>
      <c r="BW16" s="42" t="s">
        <v>118</v>
      </c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 t="s">
        <v>113</v>
      </c>
      <c r="CJ16" s="42"/>
      <c r="CK16" s="42" t="s">
        <v>113</v>
      </c>
      <c r="CL16" s="42"/>
      <c r="CM16" s="42" t="s">
        <v>120</v>
      </c>
      <c r="CN16" s="42"/>
      <c r="CO16" s="42" t="s">
        <v>118</v>
      </c>
      <c r="CP16" s="42"/>
      <c r="CQ16" s="42"/>
      <c r="CR16" s="42" t="s">
        <v>113</v>
      </c>
      <c r="CS16" s="42"/>
      <c r="CT16" s="42" t="s">
        <v>113</v>
      </c>
      <c r="CU16" s="42"/>
      <c r="CV16" s="42" t="s">
        <v>120</v>
      </c>
      <c r="CW16" s="42"/>
      <c r="CX16" s="42" t="s">
        <v>118</v>
      </c>
      <c r="CY16" s="42"/>
      <c r="CZ16" s="42"/>
      <c r="DA16" s="42" t="s">
        <v>113</v>
      </c>
      <c r="DB16" s="42"/>
      <c r="DC16" s="42" t="s">
        <v>113</v>
      </c>
      <c r="DD16" s="42"/>
      <c r="DE16" s="42" t="s">
        <v>120</v>
      </c>
      <c r="DF16" s="42"/>
      <c r="DG16" s="42" t="s">
        <v>118</v>
      </c>
      <c r="DH16" s="42"/>
      <c r="DI16" s="42" t="s">
        <v>113</v>
      </c>
      <c r="DJ16" s="42"/>
      <c r="DK16" s="42"/>
      <c r="DL16" s="42"/>
      <c r="DM16" s="42" t="s">
        <v>113</v>
      </c>
      <c r="DN16" s="42" t="s">
        <v>120</v>
      </c>
      <c r="DO16" s="42"/>
      <c r="DP16" s="42" t="s">
        <v>118</v>
      </c>
      <c r="DQ16" s="42"/>
      <c r="DR16" s="42"/>
      <c r="DS16" s="42" t="s">
        <v>113</v>
      </c>
      <c r="DT16" s="42"/>
      <c r="DU16" s="42"/>
      <c r="DV16" s="42" t="s">
        <v>113</v>
      </c>
      <c r="DW16" s="42" t="s">
        <v>120</v>
      </c>
      <c r="DX16" s="42"/>
      <c r="DY16" s="42" t="s">
        <v>118</v>
      </c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 t="s">
        <v>113</v>
      </c>
      <c r="FD16" s="42"/>
      <c r="FE16" s="42" t="s">
        <v>113</v>
      </c>
      <c r="FF16" s="42"/>
      <c r="FG16" s="42" t="s">
        <v>120</v>
      </c>
      <c r="FH16" s="42"/>
      <c r="FI16" s="42" t="s">
        <v>118</v>
      </c>
      <c r="FJ16" s="42"/>
      <c r="FK16" s="42"/>
      <c r="FL16" s="42" t="s">
        <v>113</v>
      </c>
      <c r="FM16" s="42"/>
      <c r="FN16" s="42" t="s">
        <v>113</v>
      </c>
      <c r="FO16" s="42"/>
      <c r="FP16" s="42" t="s">
        <v>120</v>
      </c>
      <c r="FQ16" s="42"/>
      <c r="FR16" s="42" t="s">
        <v>118</v>
      </c>
      <c r="FS16" s="42"/>
      <c r="FT16" s="42"/>
      <c r="FU16" s="42" t="s">
        <v>113</v>
      </c>
      <c r="FV16" s="42"/>
      <c r="FW16" s="42"/>
      <c r="FX16" s="42" t="s">
        <v>113</v>
      </c>
      <c r="FY16" s="42" t="s">
        <v>120</v>
      </c>
      <c r="FZ16" s="42"/>
      <c r="GA16" s="42" t="s">
        <v>118</v>
      </c>
    </row>
    <row r="17" spans="1:183" s="58" customFormat="1" ht="12" customHeight="1">
      <c r="A17" s="49" t="s">
        <v>127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/>
      <c r="P17" s="42" t="s">
        <v>113</v>
      </c>
      <c r="Q17" s="42"/>
      <c r="R17" s="42"/>
      <c r="S17" s="42"/>
      <c r="T17" s="42"/>
      <c r="U17" s="42"/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9" t="s">
        <v>127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119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119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119</v>
      </c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119</v>
      </c>
    </row>
    <row r="19" spans="1:183" s="58" customFormat="1" ht="12" customHeight="1">
      <c r="A19" s="49" t="s">
        <v>127</v>
      </c>
      <c r="B19" s="59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 t="s">
        <v>113</v>
      </c>
      <c r="DK19" s="42"/>
      <c r="DL19" s="42" t="s">
        <v>113</v>
      </c>
      <c r="DM19" s="42"/>
      <c r="DN19" s="42" t="s">
        <v>120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 t="s">
        <v>113</v>
      </c>
      <c r="FM19" s="42"/>
      <c r="FN19" s="42" t="s">
        <v>113</v>
      </c>
      <c r="FO19" s="42"/>
      <c r="FP19" s="42" t="s">
        <v>120</v>
      </c>
      <c r="FQ19" s="42"/>
      <c r="FR19" s="42" t="s">
        <v>118</v>
      </c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8" customFormat="1" ht="12" customHeight="1">
      <c r="A20" s="49" t="s">
        <v>127</v>
      </c>
      <c r="B20" s="59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 t="s">
        <v>113</v>
      </c>
      <c r="AH20" s="42"/>
      <c r="AI20" s="42" t="s">
        <v>113</v>
      </c>
      <c r="AJ20" s="42"/>
      <c r="AK20" s="42" t="s">
        <v>120</v>
      </c>
      <c r="AL20" s="42"/>
      <c r="AM20" s="42" t="s">
        <v>118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120</v>
      </c>
      <c r="AU20" s="42"/>
      <c r="AV20" s="42" t="s">
        <v>118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 t="s">
        <v>113</v>
      </c>
      <c r="CJ20" s="42"/>
      <c r="CK20" s="42" t="s">
        <v>113</v>
      </c>
      <c r="CL20" s="42"/>
      <c r="CM20" s="42" t="s">
        <v>120</v>
      </c>
      <c r="CN20" s="42"/>
      <c r="CO20" s="42" t="s">
        <v>118</v>
      </c>
      <c r="CP20" s="42"/>
      <c r="CQ20" s="42"/>
      <c r="CR20" s="42" t="s">
        <v>113</v>
      </c>
      <c r="CS20" s="42"/>
      <c r="CT20" s="42" t="s">
        <v>113</v>
      </c>
      <c r="CU20" s="42"/>
      <c r="CV20" s="42" t="s">
        <v>120</v>
      </c>
      <c r="CW20" s="42"/>
      <c r="CX20" s="42" t="s">
        <v>118</v>
      </c>
      <c r="CY20" s="42"/>
      <c r="CZ20" s="42"/>
      <c r="DA20" s="42" t="s">
        <v>113</v>
      </c>
      <c r="DB20" s="42"/>
      <c r="DC20" s="42" t="s">
        <v>113</v>
      </c>
      <c r="DD20" s="42"/>
      <c r="DE20" s="42" t="s">
        <v>120</v>
      </c>
      <c r="DF20" s="42"/>
      <c r="DG20" s="42" t="s">
        <v>118</v>
      </c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 t="s">
        <v>113</v>
      </c>
      <c r="FM20" s="42"/>
      <c r="FN20" s="42" t="s">
        <v>113</v>
      </c>
      <c r="FO20" s="42"/>
      <c r="FP20" s="42" t="s">
        <v>120</v>
      </c>
      <c r="FQ20" s="42"/>
      <c r="FR20" s="42" t="s">
        <v>118</v>
      </c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127</v>
      </c>
      <c r="B21" s="59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118</v>
      </c>
      <c r="AN21" s="42"/>
      <c r="AO21" s="42"/>
      <c r="AP21" s="42" t="s">
        <v>113</v>
      </c>
      <c r="AQ21" s="42"/>
      <c r="AR21" s="42" t="s">
        <v>113</v>
      </c>
      <c r="AS21" s="42"/>
      <c r="AT21" s="42" t="s">
        <v>120</v>
      </c>
      <c r="AU21" s="42"/>
      <c r="AV21" s="42" t="s">
        <v>118</v>
      </c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 t="s">
        <v>113</v>
      </c>
      <c r="DK21" s="42"/>
      <c r="DL21" s="42" t="s">
        <v>113</v>
      </c>
      <c r="DM21" s="42"/>
      <c r="DN21" s="42" t="s">
        <v>120</v>
      </c>
      <c r="DO21" s="42"/>
      <c r="DP21" s="42" t="s">
        <v>118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 t="s">
        <v>113</v>
      </c>
      <c r="FM21" s="42"/>
      <c r="FN21" s="42" t="s">
        <v>113</v>
      </c>
      <c r="FO21" s="42"/>
      <c r="FP21" s="42" t="s">
        <v>120</v>
      </c>
      <c r="FQ21" s="42"/>
      <c r="FR21" s="42" t="s">
        <v>118</v>
      </c>
      <c r="FS21" s="42"/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8" customFormat="1" ht="12" customHeight="1">
      <c r="A22" s="49" t="s">
        <v>127</v>
      </c>
      <c r="B22" s="59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121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8" customFormat="1" ht="12" customHeight="1">
      <c r="A23" s="49" t="s">
        <v>127</v>
      </c>
      <c r="B23" s="59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121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121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121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121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121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121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121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121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121</v>
      </c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 t="s">
        <v>113</v>
      </c>
      <c r="DK23" s="42"/>
      <c r="DL23" s="42" t="s">
        <v>113</v>
      </c>
      <c r="DM23" s="42"/>
      <c r="DN23" s="42" t="s">
        <v>120</v>
      </c>
      <c r="DO23" s="42"/>
      <c r="DP23" s="42" t="s">
        <v>121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121</v>
      </c>
    </row>
    <row r="24" spans="1:183" s="58" customFormat="1" ht="12" customHeight="1">
      <c r="A24" s="49" t="s">
        <v>127</v>
      </c>
      <c r="B24" s="59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118</v>
      </c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120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118</v>
      </c>
      <c r="CG24" s="42"/>
      <c r="CH24" s="42"/>
      <c r="CI24" s="42" t="s">
        <v>113</v>
      </c>
      <c r="CJ24" s="42"/>
      <c r="CK24" s="42" t="s">
        <v>113</v>
      </c>
      <c r="CL24" s="42"/>
      <c r="CM24" s="42" t="s">
        <v>120</v>
      </c>
      <c r="CN24" s="42"/>
      <c r="CO24" s="42" t="s">
        <v>118</v>
      </c>
      <c r="CP24" s="42"/>
      <c r="CQ24" s="42"/>
      <c r="CR24" s="42" t="s">
        <v>113</v>
      </c>
      <c r="CS24" s="42"/>
      <c r="CT24" s="42" t="s">
        <v>113</v>
      </c>
      <c r="CU24" s="42"/>
      <c r="CV24" s="42" t="s">
        <v>120</v>
      </c>
      <c r="CW24" s="42"/>
      <c r="CX24" s="42" t="s">
        <v>118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 t="s">
        <v>113</v>
      </c>
      <c r="DK24" s="42"/>
      <c r="DL24" s="42" t="s">
        <v>113</v>
      </c>
      <c r="DM24" s="42"/>
      <c r="DN24" s="42" t="s">
        <v>120</v>
      </c>
      <c r="DO24" s="42"/>
      <c r="DP24" s="42" t="s">
        <v>118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 t="s">
        <v>113</v>
      </c>
      <c r="FD24" s="42"/>
      <c r="FE24" s="42" t="s">
        <v>113</v>
      </c>
      <c r="FF24" s="42"/>
      <c r="FG24" s="42" t="s">
        <v>120</v>
      </c>
      <c r="FH24" s="42"/>
      <c r="FI24" s="42" t="s">
        <v>118</v>
      </c>
      <c r="FJ24" s="42"/>
      <c r="FK24" s="42"/>
      <c r="FL24" s="42" t="s">
        <v>113</v>
      </c>
      <c r="FM24" s="42"/>
      <c r="FN24" s="42" t="s">
        <v>113</v>
      </c>
      <c r="FO24" s="42"/>
      <c r="FP24" s="42" t="s">
        <v>120</v>
      </c>
      <c r="FQ24" s="42"/>
      <c r="FR24" s="42" t="s">
        <v>118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8" customFormat="1" ht="12" customHeight="1">
      <c r="A25" s="49" t="s">
        <v>127</v>
      </c>
      <c r="B25" s="59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 t="s">
        <v>113</v>
      </c>
      <c r="AH25" s="42"/>
      <c r="AI25" s="42" t="s">
        <v>113</v>
      </c>
      <c r="AJ25" s="42"/>
      <c r="AK25" s="42" t="s">
        <v>120</v>
      </c>
      <c r="AL25" s="42"/>
      <c r="AM25" s="42" t="s">
        <v>118</v>
      </c>
      <c r="AN25" s="42"/>
      <c r="AO25" s="42"/>
      <c r="AP25" s="42" t="s">
        <v>113</v>
      </c>
      <c r="AQ25" s="42"/>
      <c r="AR25" s="42" t="s">
        <v>113</v>
      </c>
      <c r="AS25" s="42"/>
      <c r="AT25" s="42" t="s">
        <v>120</v>
      </c>
      <c r="AU25" s="42"/>
      <c r="AV25" s="42" t="s">
        <v>118</v>
      </c>
      <c r="AW25" s="42"/>
      <c r="AX25" s="42"/>
      <c r="AY25" s="42" t="s">
        <v>113</v>
      </c>
      <c r="AZ25" s="42"/>
      <c r="BA25" s="42" t="s">
        <v>113</v>
      </c>
      <c r="BB25" s="42"/>
      <c r="BC25" s="42" t="s">
        <v>120</v>
      </c>
      <c r="BD25" s="42"/>
      <c r="BE25" s="42" t="s">
        <v>118</v>
      </c>
      <c r="BF25" s="42"/>
      <c r="BG25" s="42"/>
      <c r="BH25" s="42" t="s">
        <v>113</v>
      </c>
      <c r="BI25" s="42"/>
      <c r="BJ25" s="42" t="s">
        <v>113</v>
      </c>
      <c r="BK25" s="42"/>
      <c r="BL25" s="42" t="s">
        <v>120</v>
      </c>
      <c r="BM25" s="42"/>
      <c r="BN25" s="42" t="s">
        <v>118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120</v>
      </c>
      <c r="BV25" s="42"/>
      <c r="BW25" s="42" t="s">
        <v>118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120</v>
      </c>
      <c r="CE25" s="42"/>
      <c r="CF25" s="42" t="s">
        <v>118</v>
      </c>
      <c r="CG25" s="42"/>
      <c r="CH25" s="42"/>
      <c r="CI25" s="42" t="s">
        <v>113</v>
      </c>
      <c r="CJ25" s="42"/>
      <c r="CK25" s="42" t="s">
        <v>113</v>
      </c>
      <c r="CL25" s="42"/>
      <c r="CM25" s="42" t="s">
        <v>120</v>
      </c>
      <c r="CN25" s="42"/>
      <c r="CO25" s="42" t="s">
        <v>118</v>
      </c>
      <c r="CP25" s="42"/>
      <c r="CQ25" s="42"/>
      <c r="CR25" s="42" t="s">
        <v>113</v>
      </c>
      <c r="CS25" s="42"/>
      <c r="CT25" s="42" t="s">
        <v>113</v>
      </c>
      <c r="CU25" s="42"/>
      <c r="CV25" s="42" t="s">
        <v>120</v>
      </c>
      <c r="CW25" s="42"/>
      <c r="CX25" s="42" t="s">
        <v>118</v>
      </c>
      <c r="CY25" s="42"/>
      <c r="CZ25" s="42"/>
      <c r="DA25" s="42" t="s">
        <v>113</v>
      </c>
      <c r="DB25" s="42"/>
      <c r="DC25" s="42" t="s">
        <v>113</v>
      </c>
      <c r="DD25" s="42"/>
      <c r="DE25" s="42" t="s">
        <v>120</v>
      </c>
      <c r="DF25" s="42"/>
      <c r="DG25" s="42" t="s">
        <v>118</v>
      </c>
      <c r="DH25" s="42"/>
      <c r="DI25" s="42"/>
      <c r="DJ25" s="42" t="s">
        <v>113</v>
      </c>
      <c r="DK25" s="42"/>
      <c r="DL25" s="42" t="s">
        <v>113</v>
      </c>
      <c r="DM25" s="42"/>
      <c r="DN25" s="42" t="s">
        <v>120</v>
      </c>
      <c r="DO25" s="42"/>
      <c r="DP25" s="42" t="s">
        <v>118</v>
      </c>
      <c r="DQ25" s="42"/>
      <c r="DR25" s="42"/>
      <c r="DS25" s="42" t="s">
        <v>113</v>
      </c>
      <c r="DT25" s="42"/>
      <c r="DU25" s="42" t="s">
        <v>113</v>
      </c>
      <c r="DV25" s="42"/>
      <c r="DW25" s="42" t="s">
        <v>120</v>
      </c>
      <c r="DX25" s="42"/>
      <c r="DY25" s="42" t="s">
        <v>118</v>
      </c>
      <c r="DZ25" s="42"/>
      <c r="EA25" s="42"/>
      <c r="EB25" s="42" t="s">
        <v>113</v>
      </c>
      <c r="EC25" s="42"/>
      <c r="ED25" s="42" t="s">
        <v>113</v>
      </c>
      <c r="EE25" s="42"/>
      <c r="EF25" s="42" t="s">
        <v>120</v>
      </c>
      <c r="EG25" s="42"/>
      <c r="EH25" s="42" t="s">
        <v>118</v>
      </c>
      <c r="EI25" s="42"/>
      <c r="EJ25" s="42"/>
      <c r="EK25" s="42" t="s">
        <v>113</v>
      </c>
      <c r="EL25" s="42"/>
      <c r="EM25" s="42" t="s">
        <v>113</v>
      </c>
      <c r="EN25" s="42"/>
      <c r="EO25" s="42" t="s">
        <v>120</v>
      </c>
      <c r="EP25" s="42"/>
      <c r="EQ25" s="42" t="s">
        <v>118</v>
      </c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 t="s">
        <v>113</v>
      </c>
      <c r="FD25" s="42"/>
      <c r="FE25" s="42" t="s">
        <v>113</v>
      </c>
      <c r="FF25" s="42"/>
      <c r="FG25" s="42" t="s">
        <v>120</v>
      </c>
      <c r="FH25" s="42"/>
      <c r="FI25" s="42" t="s">
        <v>118</v>
      </c>
      <c r="FJ25" s="42"/>
      <c r="FK25" s="42"/>
      <c r="FL25" s="42" t="s">
        <v>113</v>
      </c>
      <c r="FM25" s="42"/>
      <c r="FN25" s="42" t="s">
        <v>113</v>
      </c>
      <c r="FO25" s="42"/>
      <c r="FP25" s="42" t="s">
        <v>120</v>
      </c>
      <c r="FQ25" s="42"/>
      <c r="FR25" s="42" t="s">
        <v>118</v>
      </c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8" customFormat="1" ht="12" customHeight="1">
      <c r="A26" s="49" t="s">
        <v>127</v>
      </c>
      <c r="B26" s="59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 t="s">
        <v>113</v>
      </c>
      <c r="AH26" s="42"/>
      <c r="AI26" s="42" t="s">
        <v>113</v>
      </c>
      <c r="AJ26" s="42"/>
      <c r="AK26" s="42" t="s">
        <v>120</v>
      </c>
      <c r="AL26" s="42"/>
      <c r="AM26" s="42" t="s">
        <v>118</v>
      </c>
      <c r="AN26" s="42"/>
      <c r="AO26" s="42"/>
      <c r="AP26" s="42" t="s">
        <v>113</v>
      </c>
      <c r="AQ26" s="42"/>
      <c r="AR26" s="42" t="s">
        <v>113</v>
      </c>
      <c r="AS26" s="42"/>
      <c r="AT26" s="42" t="s">
        <v>120</v>
      </c>
      <c r="AU26" s="42"/>
      <c r="AV26" s="42" t="s">
        <v>118</v>
      </c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 t="s">
        <v>113</v>
      </c>
      <c r="BI26" s="42"/>
      <c r="BJ26" s="42" t="s">
        <v>113</v>
      </c>
      <c r="BK26" s="42"/>
      <c r="BL26" s="42" t="s">
        <v>120</v>
      </c>
      <c r="BM26" s="42"/>
      <c r="BN26" s="42" t="s">
        <v>118</v>
      </c>
      <c r="BO26" s="42"/>
      <c r="BP26" s="42"/>
      <c r="BQ26" s="42" t="s">
        <v>113</v>
      </c>
      <c r="BR26" s="42"/>
      <c r="BS26" s="42" t="s">
        <v>113</v>
      </c>
      <c r="BT26" s="42"/>
      <c r="BU26" s="42" t="s">
        <v>120</v>
      </c>
      <c r="BV26" s="42"/>
      <c r="BW26" s="42" t="s">
        <v>118</v>
      </c>
      <c r="BX26" s="42"/>
      <c r="BY26" s="42"/>
      <c r="BZ26" s="42" t="s">
        <v>113</v>
      </c>
      <c r="CA26" s="42"/>
      <c r="CB26" s="42" t="s">
        <v>113</v>
      </c>
      <c r="CC26" s="42"/>
      <c r="CD26" s="42" t="s">
        <v>120</v>
      </c>
      <c r="CE26" s="42"/>
      <c r="CF26" s="42" t="s">
        <v>118</v>
      </c>
      <c r="CG26" s="42"/>
      <c r="CH26" s="42"/>
      <c r="CI26" s="42" t="s">
        <v>113</v>
      </c>
      <c r="CJ26" s="42"/>
      <c r="CK26" s="42" t="s">
        <v>113</v>
      </c>
      <c r="CL26" s="42"/>
      <c r="CM26" s="42" t="s">
        <v>120</v>
      </c>
      <c r="CN26" s="42"/>
      <c r="CO26" s="42" t="s">
        <v>118</v>
      </c>
      <c r="CP26" s="42"/>
      <c r="CQ26" s="42"/>
      <c r="CR26" s="42" t="s">
        <v>113</v>
      </c>
      <c r="CS26" s="42"/>
      <c r="CT26" s="42" t="s">
        <v>113</v>
      </c>
      <c r="CU26" s="42"/>
      <c r="CV26" s="42" t="s">
        <v>120</v>
      </c>
      <c r="CW26" s="42"/>
      <c r="CX26" s="42" t="s">
        <v>118</v>
      </c>
      <c r="CY26" s="42"/>
      <c r="CZ26" s="42"/>
      <c r="DA26" s="42" t="s">
        <v>113</v>
      </c>
      <c r="DB26" s="42"/>
      <c r="DC26" s="42" t="s">
        <v>113</v>
      </c>
      <c r="DD26" s="42"/>
      <c r="DE26" s="42" t="s">
        <v>120</v>
      </c>
      <c r="DF26" s="42"/>
      <c r="DG26" s="42" t="s">
        <v>118</v>
      </c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 t="s">
        <v>113</v>
      </c>
      <c r="FD26" s="42"/>
      <c r="FE26" s="42" t="s">
        <v>113</v>
      </c>
      <c r="FF26" s="42"/>
      <c r="FG26" s="42" t="s">
        <v>120</v>
      </c>
      <c r="FH26" s="42"/>
      <c r="FI26" s="42" t="s">
        <v>118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8" customFormat="1" ht="12" customHeight="1">
      <c r="A27" s="49" t="s">
        <v>127</v>
      </c>
      <c r="B27" s="59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118</v>
      </c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 t="s">
        <v>113</v>
      </c>
      <c r="DB27" s="42"/>
      <c r="DC27" s="42" t="s">
        <v>113</v>
      </c>
      <c r="DD27" s="42"/>
      <c r="DE27" s="42" t="s">
        <v>120</v>
      </c>
      <c r="DF27" s="42"/>
      <c r="DG27" s="42" t="s">
        <v>118</v>
      </c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 t="s">
        <v>113</v>
      </c>
      <c r="FM27" s="42"/>
      <c r="FN27" s="42" t="s">
        <v>113</v>
      </c>
      <c r="FO27" s="42"/>
      <c r="FP27" s="42" t="s">
        <v>120</v>
      </c>
      <c r="FQ27" s="42"/>
      <c r="FR27" s="42" t="s">
        <v>118</v>
      </c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8" customFormat="1" ht="12" customHeight="1">
      <c r="A28" s="49" t="s">
        <v>127</v>
      </c>
      <c r="B28" s="59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/>
      <c r="P28" s="42" t="s">
        <v>113</v>
      </c>
      <c r="Q28" s="42"/>
      <c r="R28" s="42"/>
      <c r="S28" s="42"/>
      <c r="T28" s="42"/>
      <c r="U28" s="42"/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8" customFormat="1" ht="12" customHeight="1">
      <c r="A29" s="49" t="s">
        <v>127</v>
      </c>
      <c r="B29" s="59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 t="s">
        <v>113</v>
      </c>
      <c r="BI29" s="42"/>
      <c r="BJ29" s="42" t="s">
        <v>113</v>
      </c>
      <c r="BK29" s="42"/>
      <c r="BL29" s="42" t="s">
        <v>120</v>
      </c>
      <c r="BM29" s="42"/>
      <c r="BN29" s="42" t="s">
        <v>118</v>
      </c>
      <c r="BO29" s="42"/>
      <c r="BP29" s="42"/>
      <c r="BQ29" s="42" t="s">
        <v>113</v>
      </c>
      <c r="BR29" s="42"/>
      <c r="BS29" s="42" t="s">
        <v>113</v>
      </c>
      <c r="BT29" s="42"/>
      <c r="BU29" s="42" t="s">
        <v>120</v>
      </c>
      <c r="BV29" s="42"/>
      <c r="BW29" s="42" t="s">
        <v>118</v>
      </c>
      <c r="BX29" s="42"/>
      <c r="BY29" s="42"/>
      <c r="BZ29" s="42" t="s">
        <v>113</v>
      </c>
      <c r="CA29" s="42"/>
      <c r="CB29" s="42" t="s">
        <v>113</v>
      </c>
      <c r="CC29" s="42"/>
      <c r="CD29" s="42" t="s">
        <v>120</v>
      </c>
      <c r="CE29" s="42"/>
      <c r="CF29" s="42" t="s">
        <v>118</v>
      </c>
      <c r="CG29" s="42"/>
      <c r="CH29" s="42"/>
      <c r="CI29" s="42" t="s">
        <v>113</v>
      </c>
      <c r="CJ29" s="42"/>
      <c r="CK29" s="42" t="s">
        <v>113</v>
      </c>
      <c r="CL29" s="42"/>
      <c r="CM29" s="42" t="s">
        <v>120</v>
      </c>
      <c r="CN29" s="42"/>
      <c r="CO29" s="42" t="s">
        <v>118</v>
      </c>
      <c r="CP29" s="42"/>
      <c r="CQ29" s="42"/>
      <c r="CR29" s="42" t="s">
        <v>113</v>
      </c>
      <c r="CS29" s="42"/>
      <c r="CT29" s="42" t="s">
        <v>113</v>
      </c>
      <c r="CU29" s="42"/>
      <c r="CV29" s="42" t="s">
        <v>120</v>
      </c>
      <c r="CW29" s="42"/>
      <c r="CX29" s="42" t="s">
        <v>118</v>
      </c>
      <c r="CY29" s="42"/>
      <c r="CZ29" s="42"/>
      <c r="DA29" s="42" t="s">
        <v>113</v>
      </c>
      <c r="DB29" s="42"/>
      <c r="DC29" s="42" t="s">
        <v>113</v>
      </c>
      <c r="DD29" s="42"/>
      <c r="DE29" s="42" t="s">
        <v>120</v>
      </c>
      <c r="DF29" s="42"/>
      <c r="DG29" s="42" t="s">
        <v>118</v>
      </c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 t="s">
        <v>113</v>
      </c>
      <c r="FM29" s="42"/>
      <c r="FN29" s="42" t="s">
        <v>113</v>
      </c>
      <c r="FO29" s="42"/>
      <c r="FP29" s="42" t="s">
        <v>120</v>
      </c>
      <c r="FQ29" s="42"/>
      <c r="FR29" s="42" t="s">
        <v>118</v>
      </c>
      <c r="FS29" s="42"/>
      <c r="FT29" s="42"/>
      <c r="FU29" s="42" t="s">
        <v>113</v>
      </c>
      <c r="FV29" s="42"/>
      <c r="FW29" s="42" t="s">
        <v>113</v>
      </c>
      <c r="FX29" s="42"/>
      <c r="FY29" s="42" t="s">
        <v>120</v>
      </c>
      <c r="FZ29" s="42"/>
      <c r="GA29" s="42" t="s">
        <v>118</v>
      </c>
    </row>
    <row r="30" spans="1:183" s="58" customFormat="1" ht="12" customHeight="1">
      <c r="A30" s="49" t="s">
        <v>127</v>
      </c>
      <c r="B30" s="59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127</v>
      </c>
      <c r="B7" s="40" t="s">
        <v>128</v>
      </c>
      <c r="C7" s="39" t="s">
        <v>112</v>
      </c>
      <c r="D7" s="70">
        <f>COUNTIF(D8:D30,"&lt;&gt;")</f>
        <v>23</v>
      </c>
      <c r="E7" s="69">
        <f aca="true" t="shared" si="0" ref="E7:BP7">COUNTIF(E8:E30,"○")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2</v>
      </c>
      <c r="K7" s="69">
        <f t="shared" si="0"/>
        <v>0</v>
      </c>
      <c r="L7" s="69">
        <f t="shared" si="0"/>
        <v>2</v>
      </c>
      <c r="M7" s="69">
        <f t="shared" si="0"/>
        <v>1</v>
      </c>
      <c r="N7" s="69">
        <f t="shared" si="0"/>
        <v>1</v>
      </c>
      <c r="O7" s="69">
        <f t="shared" si="0"/>
        <v>2</v>
      </c>
      <c r="P7" s="69">
        <f t="shared" si="0"/>
        <v>1</v>
      </c>
      <c r="Q7" s="69">
        <f t="shared" si="0"/>
        <v>1</v>
      </c>
      <c r="R7" s="69">
        <f t="shared" si="0"/>
        <v>1</v>
      </c>
      <c r="S7" s="69">
        <f t="shared" si="0"/>
        <v>6</v>
      </c>
      <c r="T7" s="69">
        <f t="shared" si="0"/>
        <v>1</v>
      </c>
      <c r="U7" s="69">
        <f t="shared" si="0"/>
        <v>1</v>
      </c>
      <c r="V7" s="69">
        <f t="shared" si="0"/>
        <v>1</v>
      </c>
      <c r="W7" s="69">
        <f t="shared" si="0"/>
        <v>0</v>
      </c>
      <c r="X7" s="69">
        <f t="shared" si="0"/>
        <v>0</v>
      </c>
      <c r="Y7" s="69">
        <f t="shared" si="0"/>
        <v>1</v>
      </c>
      <c r="Z7" s="69">
        <f t="shared" si="0"/>
        <v>1</v>
      </c>
      <c r="AA7" s="69">
        <f t="shared" si="0"/>
        <v>1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7</v>
      </c>
      <c r="AP7" s="69">
        <f t="shared" si="0"/>
        <v>11</v>
      </c>
      <c r="AQ7" s="69">
        <f t="shared" si="0"/>
        <v>8</v>
      </c>
      <c r="AR7" s="69">
        <f t="shared" si="0"/>
        <v>13</v>
      </c>
      <c r="AS7" s="69">
        <f t="shared" si="0"/>
        <v>11</v>
      </c>
      <c r="AT7" s="69">
        <f t="shared" si="0"/>
        <v>21</v>
      </c>
      <c r="AU7" s="69">
        <f t="shared" si="0"/>
        <v>23</v>
      </c>
      <c r="AV7" s="69">
        <f t="shared" si="0"/>
        <v>20</v>
      </c>
      <c r="AW7" s="69">
        <f t="shared" si="0"/>
        <v>23</v>
      </c>
      <c r="AX7" s="69">
        <f t="shared" si="0"/>
        <v>1</v>
      </c>
      <c r="AY7" s="69">
        <f t="shared" si="0"/>
        <v>2</v>
      </c>
      <c r="AZ7" s="69">
        <f t="shared" si="0"/>
        <v>1</v>
      </c>
      <c r="BA7" s="69">
        <f t="shared" si="0"/>
        <v>9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1</v>
      </c>
      <c r="BF7" s="69">
        <f t="shared" si="0"/>
        <v>0</v>
      </c>
      <c r="BG7" s="69">
        <f t="shared" si="0"/>
        <v>23</v>
      </c>
      <c r="BH7" s="69">
        <f t="shared" si="0"/>
        <v>17</v>
      </c>
      <c r="BI7" s="69">
        <f t="shared" si="0"/>
        <v>21</v>
      </c>
      <c r="BJ7" s="69">
        <f t="shared" si="0"/>
        <v>7</v>
      </c>
      <c r="BK7" s="69">
        <f t="shared" si="0"/>
        <v>18</v>
      </c>
      <c r="BL7" s="69">
        <f t="shared" si="0"/>
        <v>8</v>
      </c>
      <c r="BM7" s="69">
        <f t="shared" si="0"/>
        <v>2</v>
      </c>
      <c r="BN7" s="69">
        <f t="shared" si="0"/>
        <v>5</v>
      </c>
      <c r="BO7" s="69">
        <f t="shared" si="0"/>
        <v>1</v>
      </c>
      <c r="BP7" s="69">
        <f t="shared" si="0"/>
        <v>0</v>
      </c>
      <c r="BQ7" s="69">
        <f aca="true" t="shared" si="1" ref="BQ7:EB7">COUNTIF(BQ8:BQ30,"○")</f>
        <v>0</v>
      </c>
      <c r="BR7" s="69">
        <f t="shared" si="1"/>
        <v>0</v>
      </c>
      <c r="BS7" s="69">
        <f t="shared" si="1"/>
        <v>0</v>
      </c>
      <c r="BT7" s="69">
        <f t="shared" si="1"/>
        <v>4</v>
      </c>
      <c r="BU7" s="69">
        <f t="shared" si="1"/>
        <v>3</v>
      </c>
      <c r="BV7" s="69">
        <f t="shared" si="1"/>
        <v>0</v>
      </c>
      <c r="BW7" s="69">
        <f t="shared" si="1"/>
        <v>0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0</v>
      </c>
      <c r="CG7" s="69">
        <f t="shared" si="1"/>
        <v>0</v>
      </c>
      <c r="CH7" s="69">
        <f t="shared" si="1"/>
        <v>0</v>
      </c>
      <c r="CI7" s="69">
        <f t="shared" si="1"/>
        <v>0</v>
      </c>
      <c r="CJ7" s="69">
        <f t="shared" si="1"/>
        <v>0</v>
      </c>
      <c r="CK7" s="69">
        <f t="shared" si="1"/>
        <v>23</v>
      </c>
      <c r="CL7" s="69">
        <f t="shared" si="1"/>
        <v>0</v>
      </c>
      <c r="CM7" s="69">
        <f t="shared" si="1"/>
        <v>0</v>
      </c>
      <c r="CN7" s="69">
        <f t="shared" si="1"/>
        <v>0</v>
      </c>
      <c r="CO7" s="69">
        <f t="shared" si="1"/>
        <v>23</v>
      </c>
      <c r="CP7" s="69">
        <f t="shared" si="1"/>
        <v>18</v>
      </c>
      <c r="CQ7" s="69">
        <f t="shared" si="1"/>
        <v>6</v>
      </c>
      <c r="CR7" s="69">
        <f t="shared" si="1"/>
        <v>0</v>
      </c>
      <c r="CS7" s="69">
        <f t="shared" si="1"/>
        <v>0</v>
      </c>
      <c r="CT7" s="69">
        <f t="shared" si="1"/>
        <v>10</v>
      </c>
      <c r="CU7" s="69">
        <f t="shared" si="1"/>
        <v>14</v>
      </c>
      <c r="CV7" s="69">
        <f t="shared" si="1"/>
        <v>0</v>
      </c>
      <c r="CW7" s="69">
        <f t="shared" si="1"/>
        <v>0</v>
      </c>
      <c r="CX7" s="69">
        <f t="shared" si="1"/>
        <v>13</v>
      </c>
      <c r="CY7" s="69">
        <f t="shared" si="1"/>
        <v>8</v>
      </c>
      <c r="CZ7" s="69">
        <f t="shared" si="1"/>
        <v>0</v>
      </c>
      <c r="DA7" s="69">
        <f t="shared" si="1"/>
        <v>4</v>
      </c>
      <c r="DB7" s="69">
        <f t="shared" si="1"/>
        <v>10</v>
      </c>
      <c r="DC7" s="69">
        <f t="shared" si="1"/>
        <v>13</v>
      </c>
      <c r="DD7" s="69">
        <f t="shared" si="1"/>
        <v>0</v>
      </c>
      <c r="DE7" s="69">
        <f t="shared" si="1"/>
        <v>0</v>
      </c>
      <c r="DF7" s="69">
        <f t="shared" si="1"/>
        <v>9</v>
      </c>
      <c r="DG7" s="69">
        <f t="shared" si="1"/>
        <v>6</v>
      </c>
      <c r="DH7" s="69">
        <f t="shared" si="1"/>
        <v>0</v>
      </c>
      <c r="DI7" s="69">
        <f t="shared" si="1"/>
        <v>9</v>
      </c>
      <c r="DJ7" s="69">
        <f t="shared" si="1"/>
        <v>3</v>
      </c>
      <c r="DK7" s="69">
        <f t="shared" si="1"/>
        <v>8</v>
      </c>
      <c r="DL7" s="69">
        <f t="shared" si="1"/>
        <v>0</v>
      </c>
      <c r="DM7" s="69">
        <f t="shared" si="1"/>
        <v>12</v>
      </c>
      <c r="DN7" s="69">
        <f t="shared" si="1"/>
        <v>10</v>
      </c>
      <c r="DO7" s="69">
        <f t="shared" si="1"/>
        <v>5</v>
      </c>
      <c r="DP7" s="69">
        <f t="shared" si="1"/>
        <v>0</v>
      </c>
      <c r="DQ7" s="69">
        <f t="shared" si="1"/>
        <v>9</v>
      </c>
      <c r="DR7" s="69">
        <f t="shared" si="1"/>
        <v>4</v>
      </c>
      <c r="DS7" s="69">
        <f t="shared" si="1"/>
        <v>8</v>
      </c>
      <c r="DT7" s="69">
        <f t="shared" si="1"/>
        <v>0</v>
      </c>
      <c r="DU7" s="69">
        <f t="shared" si="1"/>
        <v>11</v>
      </c>
      <c r="DV7" s="69">
        <f t="shared" si="1"/>
        <v>3</v>
      </c>
      <c r="DW7" s="69">
        <f t="shared" si="1"/>
        <v>2</v>
      </c>
      <c r="DX7" s="69">
        <f t="shared" si="1"/>
        <v>0</v>
      </c>
      <c r="DY7" s="69">
        <f t="shared" si="1"/>
        <v>18</v>
      </c>
      <c r="DZ7" s="69">
        <f t="shared" si="1"/>
        <v>1</v>
      </c>
      <c r="EA7" s="69">
        <f t="shared" si="1"/>
        <v>3</v>
      </c>
      <c r="EB7" s="69">
        <f t="shared" si="1"/>
        <v>0</v>
      </c>
      <c r="EC7" s="69">
        <f aca="true" t="shared" si="2" ref="EC7:GN7">COUNTIF(EC8:EC30,"○")</f>
        <v>19</v>
      </c>
      <c r="ED7" s="69">
        <f t="shared" si="2"/>
        <v>11</v>
      </c>
      <c r="EE7" s="69">
        <f t="shared" si="2"/>
        <v>10</v>
      </c>
      <c r="EF7" s="69">
        <f t="shared" si="2"/>
        <v>0</v>
      </c>
      <c r="EG7" s="69">
        <f t="shared" si="2"/>
        <v>3</v>
      </c>
      <c r="EH7" s="69">
        <f t="shared" si="2"/>
        <v>8</v>
      </c>
      <c r="EI7" s="69">
        <f t="shared" si="2"/>
        <v>9</v>
      </c>
      <c r="EJ7" s="69">
        <f t="shared" si="2"/>
        <v>0</v>
      </c>
      <c r="EK7" s="69">
        <f t="shared" si="2"/>
        <v>6</v>
      </c>
      <c r="EL7" s="69">
        <f t="shared" si="2"/>
        <v>11</v>
      </c>
      <c r="EM7" s="69">
        <f t="shared" si="2"/>
        <v>9</v>
      </c>
      <c r="EN7" s="69">
        <f t="shared" si="2"/>
        <v>0</v>
      </c>
      <c r="EO7" s="69">
        <f t="shared" si="2"/>
        <v>4</v>
      </c>
      <c r="EP7" s="69">
        <f t="shared" si="2"/>
        <v>8</v>
      </c>
      <c r="EQ7" s="69">
        <f t="shared" si="2"/>
        <v>10</v>
      </c>
      <c r="ER7" s="69">
        <f t="shared" si="2"/>
        <v>0</v>
      </c>
      <c r="ES7" s="69">
        <f t="shared" si="2"/>
        <v>5</v>
      </c>
      <c r="ET7" s="69">
        <f t="shared" si="2"/>
        <v>13</v>
      </c>
      <c r="EU7" s="69">
        <f t="shared" si="2"/>
        <v>9</v>
      </c>
      <c r="EV7" s="69">
        <f t="shared" si="2"/>
        <v>0</v>
      </c>
      <c r="EW7" s="69">
        <f t="shared" si="2"/>
        <v>2</v>
      </c>
      <c r="EX7" s="69">
        <f t="shared" si="2"/>
        <v>8</v>
      </c>
      <c r="EY7" s="69">
        <f t="shared" si="2"/>
        <v>11</v>
      </c>
      <c r="EZ7" s="69">
        <f t="shared" si="2"/>
        <v>0</v>
      </c>
      <c r="FA7" s="69">
        <f t="shared" si="2"/>
        <v>4</v>
      </c>
      <c r="FB7" s="69">
        <f t="shared" si="2"/>
        <v>11</v>
      </c>
      <c r="FC7" s="69">
        <f t="shared" si="2"/>
        <v>10</v>
      </c>
      <c r="FD7" s="69">
        <f t="shared" si="2"/>
        <v>0</v>
      </c>
      <c r="FE7" s="69">
        <f t="shared" si="2"/>
        <v>4</v>
      </c>
      <c r="FF7" s="69">
        <f t="shared" si="2"/>
        <v>7</v>
      </c>
      <c r="FG7" s="69">
        <f t="shared" si="2"/>
        <v>11</v>
      </c>
      <c r="FH7" s="69">
        <f t="shared" si="2"/>
        <v>0</v>
      </c>
      <c r="FI7" s="69">
        <f t="shared" si="2"/>
        <v>5</v>
      </c>
      <c r="FJ7" s="69">
        <f t="shared" si="2"/>
        <v>10</v>
      </c>
      <c r="FK7" s="69">
        <f t="shared" si="2"/>
        <v>9</v>
      </c>
      <c r="FL7" s="69">
        <f t="shared" si="2"/>
        <v>0</v>
      </c>
      <c r="FM7" s="69">
        <f t="shared" si="2"/>
        <v>6</v>
      </c>
      <c r="FN7" s="69">
        <f t="shared" si="2"/>
        <v>7</v>
      </c>
      <c r="FO7" s="69">
        <f t="shared" si="2"/>
        <v>9</v>
      </c>
      <c r="FP7" s="69">
        <f t="shared" si="2"/>
        <v>0</v>
      </c>
      <c r="FQ7" s="69">
        <f t="shared" si="2"/>
        <v>7</v>
      </c>
      <c r="FR7" s="69">
        <f t="shared" si="2"/>
        <v>6</v>
      </c>
      <c r="FS7" s="69">
        <f t="shared" si="2"/>
        <v>4</v>
      </c>
      <c r="FT7" s="69">
        <f t="shared" si="2"/>
        <v>0</v>
      </c>
      <c r="FU7" s="69">
        <f t="shared" si="2"/>
        <v>14</v>
      </c>
      <c r="FV7" s="69">
        <f t="shared" si="2"/>
        <v>2</v>
      </c>
      <c r="FW7" s="69">
        <f t="shared" si="2"/>
        <v>7</v>
      </c>
      <c r="FX7" s="69">
        <f t="shared" si="2"/>
        <v>0</v>
      </c>
      <c r="FY7" s="69">
        <f t="shared" si="2"/>
        <v>14</v>
      </c>
      <c r="FZ7" s="69">
        <f t="shared" si="2"/>
        <v>5</v>
      </c>
      <c r="GA7" s="69">
        <f t="shared" si="2"/>
        <v>7</v>
      </c>
      <c r="GB7" s="69">
        <f t="shared" si="2"/>
        <v>0</v>
      </c>
      <c r="GC7" s="69">
        <f t="shared" si="2"/>
        <v>12</v>
      </c>
      <c r="GD7" s="69">
        <f t="shared" si="2"/>
        <v>3</v>
      </c>
      <c r="GE7" s="69">
        <f t="shared" si="2"/>
        <v>6</v>
      </c>
      <c r="GF7" s="69">
        <f t="shared" si="2"/>
        <v>0</v>
      </c>
      <c r="GG7" s="69">
        <f t="shared" si="2"/>
        <v>14</v>
      </c>
      <c r="GH7" s="69">
        <f t="shared" si="2"/>
        <v>2</v>
      </c>
      <c r="GI7" s="69">
        <f t="shared" si="2"/>
        <v>1</v>
      </c>
      <c r="GJ7" s="69">
        <f t="shared" si="2"/>
        <v>0</v>
      </c>
      <c r="GK7" s="69">
        <f t="shared" si="2"/>
        <v>20</v>
      </c>
      <c r="GL7" s="69">
        <f t="shared" si="2"/>
        <v>0</v>
      </c>
      <c r="GM7" s="69">
        <f t="shared" si="2"/>
        <v>3</v>
      </c>
      <c r="GN7" s="69">
        <f t="shared" si="2"/>
        <v>0</v>
      </c>
      <c r="GO7" s="69">
        <f aca="true" t="shared" si="3" ref="GO7:IK7">COUNTIF(GO8:GO30,"○")</f>
        <v>20</v>
      </c>
      <c r="GP7" s="69">
        <f t="shared" si="3"/>
        <v>1</v>
      </c>
      <c r="GQ7" s="69">
        <f t="shared" si="3"/>
        <v>1</v>
      </c>
      <c r="GR7" s="69">
        <f t="shared" si="3"/>
        <v>0</v>
      </c>
      <c r="GS7" s="69">
        <f t="shared" si="3"/>
        <v>21</v>
      </c>
      <c r="GT7" s="69">
        <f t="shared" si="3"/>
        <v>0</v>
      </c>
      <c r="GU7" s="69">
        <f t="shared" si="3"/>
        <v>2</v>
      </c>
      <c r="GV7" s="69">
        <f t="shared" si="3"/>
        <v>0</v>
      </c>
      <c r="GW7" s="69">
        <f t="shared" si="3"/>
        <v>21</v>
      </c>
      <c r="GX7" s="69">
        <f t="shared" si="3"/>
        <v>1</v>
      </c>
      <c r="GY7" s="69">
        <f t="shared" si="3"/>
        <v>3</v>
      </c>
      <c r="GZ7" s="69">
        <f t="shared" si="3"/>
        <v>0</v>
      </c>
      <c r="HA7" s="69">
        <f t="shared" si="3"/>
        <v>20</v>
      </c>
      <c r="HB7" s="69">
        <f t="shared" si="3"/>
        <v>0</v>
      </c>
      <c r="HC7" s="69">
        <f t="shared" si="3"/>
        <v>2</v>
      </c>
      <c r="HD7" s="69">
        <f t="shared" si="3"/>
        <v>0</v>
      </c>
      <c r="HE7" s="69">
        <f t="shared" si="3"/>
        <v>21</v>
      </c>
      <c r="HF7" s="69">
        <f t="shared" si="3"/>
        <v>0</v>
      </c>
      <c r="HG7" s="69">
        <f t="shared" si="3"/>
        <v>0</v>
      </c>
      <c r="HH7" s="69">
        <f t="shared" si="3"/>
        <v>0</v>
      </c>
      <c r="HI7" s="69">
        <f t="shared" si="3"/>
        <v>23</v>
      </c>
      <c r="HJ7" s="69">
        <f t="shared" si="3"/>
        <v>0</v>
      </c>
      <c r="HK7" s="69">
        <f t="shared" si="3"/>
        <v>0</v>
      </c>
      <c r="HL7" s="69">
        <f t="shared" si="3"/>
        <v>0</v>
      </c>
      <c r="HM7" s="69">
        <f t="shared" si="3"/>
        <v>23</v>
      </c>
      <c r="HN7" s="69">
        <f t="shared" si="3"/>
        <v>3</v>
      </c>
      <c r="HO7" s="69">
        <f t="shared" si="3"/>
        <v>3</v>
      </c>
      <c r="HP7" s="69">
        <f t="shared" si="3"/>
        <v>0</v>
      </c>
      <c r="HQ7" s="69">
        <f t="shared" si="3"/>
        <v>18</v>
      </c>
      <c r="HR7" s="69">
        <f t="shared" si="3"/>
        <v>0</v>
      </c>
      <c r="HS7" s="69">
        <f t="shared" si="3"/>
        <v>4</v>
      </c>
      <c r="HT7" s="69">
        <f t="shared" si="3"/>
        <v>0</v>
      </c>
      <c r="HU7" s="69">
        <f t="shared" si="3"/>
        <v>19</v>
      </c>
      <c r="HV7" s="69">
        <f t="shared" si="3"/>
        <v>8</v>
      </c>
      <c r="HW7" s="69">
        <f t="shared" si="3"/>
        <v>8</v>
      </c>
      <c r="HX7" s="69">
        <f t="shared" si="3"/>
        <v>0</v>
      </c>
      <c r="HY7" s="69">
        <f t="shared" si="3"/>
        <v>8</v>
      </c>
      <c r="HZ7" s="69">
        <f t="shared" si="3"/>
        <v>3</v>
      </c>
      <c r="IA7" s="69">
        <f t="shared" si="3"/>
        <v>14</v>
      </c>
      <c r="IB7" s="69">
        <f t="shared" si="3"/>
        <v>0</v>
      </c>
      <c r="IC7" s="69">
        <f t="shared" si="3"/>
        <v>7</v>
      </c>
      <c r="ID7" s="69">
        <f t="shared" si="3"/>
        <v>13</v>
      </c>
      <c r="IE7" s="69">
        <f t="shared" si="3"/>
        <v>11</v>
      </c>
      <c r="IF7" s="69">
        <f t="shared" si="3"/>
        <v>0</v>
      </c>
      <c r="IG7" s="69">
        <f t="shared" si="3"/>
        <v>1</v>
      </c>
      <c r="IH7" s="69">
        <f t="shared" si="3"/>
        <v>11</v>
      </c>
      <c r="II7" s="69">
        <f t="shared" si="3"/>
        <v>12</v>
      </c>
      <c r="IJ7" s="69">
        <f t="shared" si="3"/>
        <v>0</v>
      </c>
      <c r="IK7" s="69">
        <f t="shared" si="3"/>
        <v>1</v>
      </c>
    </row>
    <row r="8" spans="1:245" s="58" customFormat="1" ht="12" customHeight="1">
      <c r="A8" s="42" t="s">
        <v>127</v>
      </c>
      <c r="B8" s="43" t="s">
        <v>129</v>
      </c>
      <c r="C8" s="42" t="s">
        <v>130</v>
      </c>
      <c r="D8" s="42">
        <v>11</v>
      </c>
      <c r="E8" s="49">
        <f aca="true" t="shared" si="4" ref="E8:E30">+IF($D8=1,"○","")</f>
      </c>
      <c r="F8" s="49">
        <f aca="true" t="shared" si="5" ref="F8:F30">+IF($D8=2,"○","")</f>
      </c>
      <c r="G8" s="49">
        <f aca="true" t="shared" si="6" ref="G8:G30">+IF($D8=3,"○","")</f>
      </c>
      <c r="H8" s="49">
        <f aca="true" t="shared" si="7" ref="H8:H30">+IF($D8=4,"○","")</f>
      </c>
      <c r="I8" s="49">
        <f aca="true" t="shared" si="8" ref="I8:I30">+IF($D8=5,"○","")</f>
      </c>
      <c r="J8" s="49">
        <f aca="true" t="shared" si="9" ref="J8:J30">+IF($D8=6,"○","")</f>
      </c>
      <c r="K8" s="49">
        <f aca="true" t="shared" si="10" ref="K8:K30">+IF($D8=7,"○","")</f>
      </c>
      <c r="L8" s="49">
        <f aca="true" t="shared" si="11" ref="L8:L30">+IF($D8=8,"○","")</f>
      </c>
      <c r="M8" s="49">
        <f aca="true" t="shared" si="12" ref="M8:M30">+IF($D8=9,"○","")</f>
      </c>
      <c r="N8" s="49">
        <f aca="true" t="shared" si="13" ref="N8:N30">+IF($D8=10,"○","")</f>
      </c>
      <c r="O8" s="49" t="str">
        <f aca="true" t="shared" si="14" ref="O8:O30">+IF($D8=11,"○","")</f>
        <v>○</v>
      </c>
      <c r="P8" s="49">
        <f aca="true" t="shared" si="15" ref="P8:P30">+IF($D8=12,"○","")</f>
      </c>
      <c r="Q8" s="49">
        <f aca="true" t="shared" si="16" ref="Q8:Q30">+IF($D8=13,"○","")</f>
      </c>
      <c r="R8" s="49">
        <f aca="true" t="shared" si="17" ref="R8:R30">+IF($D8=14,"○","")</f>
      </c>
      <c r="S8" s="49">
        <f aca="true" t="shared" si="18" ref="S8:S30">+IF($D8=15,"○","")</f>
      </c>
      <c r="T8" s="49">
        <f aca="true" t="shared" si="19" ref="T8:T30">+IF($D8=16,"○","")</f>
      </c>
      <c r="U8" s="49">
        <f aca="true" t="shared" si="20" ref="U8:U30">+IF($D8=17,"○","")</f>
      </c>
      <c r="V8" s="49">
        <f aca="true" t="shared" si="21" ref="V8:V30">+IF($D8=18,"○","")</f>
      </c>
      <c r="W8" s="49">
        <f aca="true" t="shared" si="22" ref="W8:W30">+IF($D8=19,"○","")</f>
      </c>
      <c r="X8" s="49">
        <f aca="true" t="shared" si="23" ref="X8:X30">+IF($D8=20,"○","")</f>
      </c>
      <c r="Y8" s="49">
        <f aca="true" t="shared" si="24" ref="Y8:Y30">+IF($D8=21,"○","")</f>
      </c>
      <c r="Z8" s="49">
        <f aca="true" t="shared" si="25" ref="Z8:Z30">+IF($D8=22,"○","")</f>
      </c>
      <c r="AA8" s="49">
        <f aca="true" t="shared" si="26" ref="AA8:AA30">+IF($D8=23,"○","")</f>
      </c>
      <c r="AB8" s="49">
        <f aca="true" t="shared" si="27" ref="AB8:AB30">+IF($D8=24,"○","")</f>
      </c>
      <c r="AC8" s="49">
        <f aca="true" t="shared" si="28" ref="AC8:AC30">+IF($D8=25,"○","")</f>
      </c>
      <c r="AD8" s="49">
        <f aca="true" t="shared" si="29" ref="AD8:AD30">+IF($D8&gt;=26,"○","")</f>
      </c>
      <c r="AE8" s="49">
        <f aca="true" t="shared" si="30" ref="AE8:AE30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113</v>
      </c>
      <c r="AS8" s="42" t="s">
        <v>113</v>
      </c>
      <c r="AT8" s="42"/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/>
      <c r="BL8" s="42" t="s">
        <v>113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/>
      <c r="CY8" s="42"/>
      <c r="CZ8" s="42"/>
      <c r="DA8" s="42" t="s">
        <v>113</v>
      </c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 t="s">
        <v>113</v>
      </c>
      <c r="DX8" s="42"/>
      <c r="DY8" s="42"/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 t="s">
        <v>113</v>
      </c>
      <c r="GB8" s="42"/>
      <c r="GC8" s="42"/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 t="s">
        <v>113</v>
      </c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 t="s">
        <v>113</v>
      </c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127</v>
      </c>
      <c r="B9" s="44" t="s">
        <v>131</v>
      </c>
      <c r="C9" s="42" t="s">
        <v>132</v>
      </c>
      <c r="D9" s="42">
        <v>15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 t="str">
        <f t="shared" si="18"/>
        <v>○</v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113</v>
      </c>
      <c r="AP9" s="42" t="s">
        <v>113</v>
      </c>
      <c r="AQ9" s="42" t="s">
        <v>113</v>
      </c>
      <c r="AR9" s="42" t="s">
        <v>113</v>
      </c>
      <c r="AS9" s="42" t="s">
        <v>113</v>
      </c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/>
      <c r="BI9" s="42" t="s">
        <v>113</v>
      </c>
      <c r="BJ9" s="42"/>
      <c r="BK9" s="42" t="s">
        <v>113</v>
      </c>
      <c r="BL9" s="42" t="s">
        <v>113</v>
      </c>
      <c r="BM9" s="42"/>
      <c r="BN9" s="42"/>
      <c r="BO9" s="42"/>
      <c r="BP9" s="42"/>
      <c r="BQ9" s="42"/>
      <c r="BR9" s="42"/>
      <c r="BS9" s="42"/>
      <c r="BT9" s="42" t="s">
        <v>113</v>
      </c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 t="s">
        <v>113</v>
      </c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 t="s">
        <v>113</v>
      </c>
      <c r="DG9" s="42"/>
      <c r="DH9" s="42"/>
      <c r="DI9" s="42"/>
      <c r="DJ9" s="42"/>
      <c r="DK9" s="42"/>
      <c r="DL9" s="42"/>
      <c r="DM9" s="42" t="s">
        <v>113</v>
      </c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 t="s">
        <v>113</v>
      </c>
      <c r="DW9" s="42"/>
      <c r="DX9" s="42"/>
      <c r="DY9" s="42"/>
      <c r="DZ9" s="42"/>
      <c r="EA9" s="42"/>
      <c r="EB9" s="42"/>
      <c r="EC9" s="42" t="s">
        <v>113</v>
      </c>
      <c r="ED9" s="42" t="s">
        <v>113</v>
      </c>
      <c r="EE9" s="42"/>
      <c r="EF9" s="42"/>
      <c r="EG9" s="42"/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 t="s">
        <v>113</v>
      </c>
      <c r="EU9" s="42"/>
      <c r="EV9" s="42"/>
      <c r="EW9" s="42"/>
      <c r="EX9" s="42"/>
      <c r="EY9" s="42"/>
      <c r="EZ9" s="42"/>
      <c r="FA9" s="42" t="s">
        <v>113</v>
      </c>
      <c r="FB9" s="42" t="s">
        <v>113</v>
      </c>
      <c r="FC9" s="42"/>
      <c r="FD9" s="42"/>
      <c r="FE9" s="42"/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 t="s">
        <v>113</v>
      </c>
      <c r="GA9" s="42"/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 t="s">
        <v>113</v>
      </c>
      <c r="HW9" s="42"/>
      <c r="HX9" s="42"/>
      <c r="HY9" s="42"/>
      <c r="HZ9" s="42"/>
      <c r="IA9" s="42" t="s">
        <v>113</v>
      </c>
      <c r="IB9" s="42"/>
      <c r="IC9" s="42"/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127</v>
      </c>
      <c r="B10" s="44" t="s">
        <v>133</v>
      </c>
      <c r="C10" s="42" t="s">
        <v>134</v>
      </c>
      <c r="D10" s="42">
        <v>15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 t="str">
        <f t="shared" si="18"/>
        <v>○</v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 t="s">
        <v>113</v>
      </c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/>
      <c r="BI10" s="42" t="s">
        <v>113</v>
      </c>
      <c r="BJ10" s="42"/>
      <c r="BK10" s="42" t="s">
        <v>113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/>
      <c r="CY10" s="42" t="s">
        <v>113</v>
      </c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 t="s">
        <v>113</v>
      </c>
      <c r="DL10" s="42"/>
      <c r="DM10" s="42"/>
      <c r="DN10" s="42"/>
      <c r="DO10" s="42"/>
      <c r="DP10" s="42"/>
      <c r="DQ10" s="42" t="s">
        <v>113</v>
      </c>
      <c r="DR10" s="42"/>
      <c r="DS10" s="42" t="s">
        <v>113</v>
      </c>
      <c r="DT10" s="42"/>
      <c r="DU10" s="42"/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/>
      <c r="EE10" s="42" t="s">
        <v>113</v>
      </c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 t="s">
        <v>113</v>
      </c>
      <c r="EP10" s="42"/>
      <c r="EQ10" s="42"/>
      <c r="ER10" s="42"/>
      <c r="ES10" s="42" t="s">
        <v>113</v>
      </c>
      <c r="ET10" s="42"/>
      <c r="EU10" s="42" t="s">
        <v>113</v>
      </c>
      <c r="EV10" s="42"/>
      <c r="EW10" s="42"/>
      <c r="EX10" s="42"/>
      <c r="EY10" s="42" t="s">
        <v>113</v>
      </c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 t="s">
        <v>113</v>
      </c>
      <c r="GF10" s="42"/>
      <c r="GG10" s="42"/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 t="s">
        <v>113</v>
      </c>
      <c r="IB10" s="42"/>
      <c r="IC10" s="42"/>
      <c r="ID10" s="42"/>
      <c r="IE10" s="42" t="s">
        <v>113</v>
      </c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127</v>
      </c>
      <c r="B11" s="44" t="s">
        <v>135</v>
      </c>
      <c r="C11" s="42" t="s">
        <v>136</v>
      </c>
      <c r="D11" s="42">
        <v>8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 t="str">
        <f t="shared" si="11"/>
        <v>○</v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113</v>
      </c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 t="s">
        <v>113</v>
      </c>
      <c r="EI11" s="42"/>
      <c r="EJ11" s="42"/>
      <c r="EK11" s="42"/>
      <c r="EL11" s="42" t="s">
        <v>113</v>
      </c>
      <c r="EM11" s="42"/>
      <c r="EN11" s="42"/>
      <c r="EO11" s="42"/>
      <c r="EP11" s="42" t="s">
        <v>113</v>
      </c>
      <c r="EQ11" s="42"/>
      <c r="ER11" s="42"/>
      <c r="ES11" s="42"/>
      <c r="ET11" s="42" t="s">
        <v>113</v>
      </c>
      <c r="EU11" s="42"/>
      <c r="EV11" s="42"/>
      <c r="EW11" s="42"/>
      <c r="EX11" s="42" t="s">
        <v>113</v>
      </c>
      <c r="EY11" s="42"/>
      <c r="EZ11" s="42"/>
      <c r="FA11" s="42"/>
      <c r="FB11" s="42" t="s">
        <v>113</v>
      </c>
      <c r="FC11" s="42"/>
      <c r="FD11" s="42"/>
      <c r="FE11" s="42"/>
      <c r="FF11" s="42" t="s">
        <v>113</v>
      </c>
      <c r="FG11" s="42"/>
      <c r="FH11" s="42"/>
      <c r="FI11" s="42"/>
      <c r="FJ11" s="42" t="s">
        <v>113</v>
      </c>
      <c r="FK11" s="42"/>
      <c r="FL11" s="42"/>
      <c r="FM11" s="42"/>
      <c r="FN11" s="42" t="s">
        <v>113</v>
      </c>
      <c r="FO11" s="42"/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8" customFormat="1" ht="12" customHeight="1">
      <c r="A12" s="49" t="s">
        <v>127</v>
      </c>
      <c r="B12" s="59" t="s">
        <v>137</v>
      </c>
      <c r="C12" s="42" t="s">
        <v>138</v>
      </c>
      <c r="D12" s="42">
        <v>23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 t="str">
        <f t="shared" si="26"/>
        <v>○</v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 t="s">
        <v>113</v>
      </c>
      <c r="AS12" s="49"/>
      <c r="AT12" s="49" t="s">
        <v>113</v>
      </c>
      <c r="AU12" s="49" t="s">
        <v>113</v>
      </c>
      <c r="AV12" s="49"/>
      <c r="AW12" s="49" t="s">
        <v>113</v>
      </c>
      <c r="AX12" s="49"/>
      <c r="AY12" s="49"/>
      <c r="AZ12" s="49"/>
      <c r="BA12" s="49" t="s">
        <v>113</v>
      </c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 t="s">
        <v>113</v>
      </c>
      <c r="BM12" s="49"/>
      <c r="BN12" s="49" t="s">
        <v>113</v>
      </c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 t="s">
        <v>113</v>
      </c>
      <c r="CR12" s="49"/>
      <c r="CS12" s="49"/>
      <c r="CT12" s="49"/>
      <c r="CU12" s="49" t="s">
        <v>113</v>
      </c>
      <c r="CV12" s="49"/>
      <c r="CW12" s="49"/>
      <c r="CX12" s="49"/>
      <c r="CY12" s="49" t="s">
        <v>113</v>
      </c>
      <c r="CZ12" s="49"/>
      <c r="DA12" s="49"/>
      <c r="DB12" s="49"/>
      <c r="DC12" s="49" t="s">
        <v>113</v>
      </c>
      <c r="DD12" s="49"/>
      <c r="DE12" s="49"/>
      <c r="DF12" s="49"/>
      <c r="DG12" s="49"/>
      <c r="DH12" s="49"/>
      <c r="DI12" s="49" t="s">
        <v>113</v>
      </c>
      <c r="DJ12" s="49"/>
      <c r="DK12" s="49"/>
      <c r="DL12" s="49"/>
      <c r="DM12" s="49" t="s">
        <v>113</v>
      </c>
      <c r="DN12" s="49"/>
      <c r="DO12" s="49"/>
      <c r="DP12" s="49"/>
      <c r="DQ12" s="49" t="s">
        <v>113</v>
      </c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/>
      <c r="EE12" s="49"/>
      <c r="EF12" s="49"/>
      <c r="EG12" s="49" t="s">
        <v>113</v>
      </c>
      <c r="EH12" s="49"/>
      <c r="EI12" s="49"/>
      <c r="EJ12" s="49"/>
      <c r="EK12" s="49" t="s">
        <v>113</v>
      </c>
      <c r="EL12" s="49"/>
      <c r="EM12" s="49"/>
      <c r="EN12" s="49"/>
      <c r="EO12" s="49" t="s">
        <v>113</v>
      </c>
      <c r="EP12" s="49"/>
      <c r="EQ12" s="49"/>
      <c r="ER12" s="49"/>
      <c r="ES12" s="49" t="s">
        <v>113</v>
      </c>
      <c r="ET12" s="49" t="s">
        <v>113</v>
      </c>
      <c r="EU12" s="49"/>
      <c r="EV12" s="49"/>
      <c r="EW12" s="49"/>
      <c r="EX12" s="49"/>
      <c r="EY12" s="49" t="s">
        <v>113</v>
      </c>
      <c r="EZ12" s="49"/>
      <c r="FA12" s="49"/>
      <c r="FB12" s="49"/>
      <c r="FC12" s="49" t="s">
        <v>113</v>
      </c>
      <c r="FD12" s="49"/>
      <c r="FE12" s="49"/>
      <c r="FF12" s="49"/>
      <c r="FG12" s="49" t="s">
        <v>113</v>
      </c>
      <c r="FH12" s="49"/>
      <c r="FI12" s="49"/>
      <c r="FJ12" s="49"/>
      <c r="FK12" s="49" t="s">
        <v>113</v>
      </c>
      <c r="FL12" s="49"/>
      <c r="FM12" s="49"/>
      <c r="FN12" s="49"/>
      <c r="FO12" s="49" t="s">
        <v>113</v>
      </c>
      <c r="FP12" s="49"/>
      <c r="FQ12" s="49"/>
      <c r="FR12" s="49"/>
      <c r="FS12" s="49" t="s">
        <v>113</v>
      </c>
      <c r="FT12" s="49"/>
      <c r="FU12" s="49"/>
      <c r="FV12" s="49"/>
      <c r="FW12" s="49" t="s">
        <v>113</v>
      </c>
      <c r="FX12" s="49"/>
      <c r="FY12" s="49"/>
      <c r="FZ12" s="49"/>
      <c r="GA12" s="49"/>
      <c r="GB12" s="49"/>
      <c r="GC12" s="49" t="s">
        <v>113</v>
      </c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/>
      <c r="GR12" s="49"/>
      <c r="GS12" s="49" t="s">
        <v>113</v>
      </c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/>
      <c r="HO12" s="49"/>
      <c r="HP12" s="49"/>
      <c r="HQ12" s="49" t="s">
        <v>113</v>
      </c>
      <c r="HR12" s="49"/>
      <c r="HS12" s="49"/>
      <c r="HT12" s="49"/>
      <c r="HU12" s="49" t="s">
        <v>113</v>
      </c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/>
      <c r="IE12" s="49" t="s">
        <v>113</v>
      </c>
      <c r="IF12" s="49"/>
      <c r="IG12" s="49"/>
      <c r="IH12" s="49"/>
      <c r="II12" s="49" t="s">
        <v>113</v>
      </c>
      <c r="IJ12" s="49"/>
      <c r="IK12" s="49"/>
    </row>
    <row r="13" spans="1:245" s="58" customFormat="1" ht="12" customHeight="1">
      <c r="A13" s="49" t="s">
        <v>127</v>
      </c>
      <c r="B13" s="59" t="s">
        <v>139</v>
      </c>
      <c r="C13" s="42" t="s">
        <v>140</v>
      </c>
      <c r="D13" s="42">
        <v>6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 t="str">
        <f t="shared" si="9"/>
        <v>○</v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 t="s">
        <v>113</v>
      </c>
      <c r="AP13" s="49" t="s">
        <v>113</v>
      </c>
      <c r="AQ13" s="49" t="s">
        <v>113</v>
      </c>
      <c r="AR13" s="49" t="s">
        <v>113</v>
      </c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 t="s">
        <v>113</v>
      </c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 t="s">
        <v>113</v>
      </c>
      <c r="CU13" s="49"/>
      <c r="CV13" s="49"/>
      <c r="CW13" s="49"/>
      <c r="CX13" s="49" t="s">
        <v>113</v>
      </c>
      <c r="CY13" s="49" t="s">
        <v>113</v>
      </c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 t="s">
        <v>113</v>
      </c>
      <c r="DJ13" s="49"/>
      <c r="DK13" s="49"/>
      <c r="DL13" s="49"/>
      <c r="DM13" s="49" t="s">
        <v>113</v>
      </c>
      <c r="DN13" s="49"/>
      <c r="DO13" s="49"/>
      <c r="DP13" s="49"/>
      <c r="DQ13" s="49" t="s">
        <v>113</v>
      </c>
      <c r="DR13" s="49"/>
      <c r="DS13" s="49"/>
      <c r="DT13" s="49"/>
      <c r="DU13" s="49" t="s">
        <v>113</v>
      </c>
      <c r="DV13" s="49"/>
      <c r="DW13" s="49"/>
      <c r="DX13" s="49"/>
      <c r="DY13" s="49" t="s">
        <v>113</v>
      </c>
      <c r="DZ13" s="49"/>
      <c r="EA13" s="49"/>
      <c r="EB13" s="49"/>
      <c r="EC13" s="49" t="s">
        <v>113</v>
      </c>
      <c r="ED13" s="49"/>
      <c r="EE13" s="49" t="s">
        <v>113</v>
      </c>
      <c r="EF13" s="49"/>
      <c r="EG13" s="49"/>
      <c r="EH13" s="49" t="s">
        <v>113</v>
      </c>
      <c r="EI13" s="49"/>
      <c r="EJ13" s="49"/>
      <c r="EK13" s="49"/>
      <c r="EL13" s="49"/>
      <c r="EM13" s="49" t="s">
        <v>113</v>
      </c>
      <c r="EN13" s="49"/>
      <c r="EO13" s="49"/>
      <c r="EP13" s="49" t="s">
        <v>113</v>
      </c>
      <c r="EQ13" s="49"/>
      <c r="ER13" s="49"/>
      <c r="ES13" s="49"/>
      <c r="ET13" s="49" t="s">
        <v>113</v>
      </c>
      <c r="EU13" s="49" t="s">
        <v>113</v>
      </c>
      <c r="EV13" s="49"/>
      <c r="EW13" s="49"/>
      <c r="EX13" s="49" t="s">
        <v>113</v>
      </c>
      <c r="EY13" s="49"/>
      <c r="EZ13" s="49"/>
      <c r="FA13" s="49"/>
      <c r="FB13" s="49" t="s">
        <v>113</v>
      </c>
      <c r="FC13" s="49" t="s">
        <v>113</v>
      </c>
      <c r="FD13" s="49"/>
      <c r="FE13" s="49"/>
      <c r="FF13" s="49" t="s">
        <v>113</v>
      </c>
      <c r="FG13" s="49"/>
      <c r="FH13" s="49"/>
      <c r="FI13" s="49"/>
      <c r="FJ13" s="49" t="s">
        <v>113</v>
      </c>
      <c r="FK13" s="49" t="s">
        <v>113</v>
      </c>
      <c r="FL13" s="49"/>
      <c r="FM13" s="49"/>
      <c r="FN13" s="49" t="s">
        <v>113</v>
      </c>
      <c r="FO13" s="49"/>
      <c r="FP13" s="49"/>
      <c r="FQ13" s="49"/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 t="s">
        <v>113</v>
      </c>
      <c r="HW13" s="49" t="s">
        <v>113</v>
      </c>
      <c r="HX13" s="49"/>
      <c r="HY13" s="49"/>
      <c r="HZ13" s="49" t="s">
        <v>113</v>
      </c>
      <c r="IA13" s="49" t="s">
        <v>113</v>
      </c>
      <c r="IB13" s="49"/>
      <c r="IC13" s="49"/>
      <c r="ID13" s="49" t="s">
        <v>113</v>
      </c>
      <c r="IE13" s="49" t="s">
        <v>113</v>
      </c>
      <c r="IF13" s="49"/>
      <c r="IG13" s="49"/>
      <c r="IH13" s="49" t="s">
        <v>113</v>
      </c>
      <c r="II13" s="49" t="s">
        <v>113</v>
      </c>
      <c r="IJ13" s="49"/>
      <c r="IK13" s="49"/>
    </row>
    <row r="14" spans="1:245" s="58" customFormat="1" ht="12" customHeight="1">
      <c r="A14" s="49" t="s">
        <v>127</v>
      </c>
      <c r="B14" s="59" t="s">
        <v>141</v>
      </c>
      <c r="C14" s="42" t="s">
        <v>126</v>
      </c>
      <c r="D14" s="42">
        <v>6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 t="str">
        <f t="shared" si="9"/>
        <v>○</v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 t="s">
        <v>113</v>
      </c>
      <c r="AT14" s="49" t="s">
        <v>113</v>
      </c>
      <c r="AU14" s="49" t="s">
        <v>113</v>
      </c>
      <c r="AV14" s="49" t="s">
        <v>113</v>
      </c>
      <c r="AW14" s="49" t="s">
        <v>113</v>
      </c>
      <c r="AX14" s="49" t="s">
        <v>113</v>
      </c>
      <c r="AY14" s="49" t="s">
        <v>113</v>
      </c>
      <c r="AZ14" s="49" t="s">
        <v>113</v>
      </c>
      <c r="BA14" s="49" t="s">
        <v>113</v>
      </c>
      <c r="BB14" s="49"/>
      <c r="BC14" s="49"/>
      <c r="BD14" s="49"/>
      <c r="BE14" s="49"/>
      <c r="BF14" s="49"/>
      <c r="BG14" s="49" t="s">
        <v>113</v>
      </c>
      <c r="BH14" s="49" t="s">
        <v>113</v>
      </c>
      <c r="BI14" s="49" t="s">
        <v>113</v>
      </c>
      <c r="BJ14" s="49"/>
      <c r="BK14" s="49" t="s">
        <v>113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/>
      <c r="CQ14" s="49" t="s">
        <v>113</v>
      </c>
      <c r="CR14" s="49"/>
      <c r="CS14" s="49"/>
      <c r="CT14" s="49" t="s">
        <v>113</v>
      </c>
      <c r="CU14" s="49"/>
      <c r="CV14" s="49"/>
      <c r="CW14" s="49"/>
      <c r="CX14" s="49"/>
      <c r="CY14" s="49"/>
      <c r="CZ14" s="49"/>
      <c r="DA14" s="49" t="s">
        <v>113</v>
      </c>
      <c r="DB14" s="49"/>
      <c r="DC14" s="49" t="s">
        <v>113</v>
      </c>
      <c r="DD14" s="49"/>
      <c r="DE14" s="49"/>
      <c r="DF14" s="49"/>
      <c r="DG14" s="49" t="s">
        <v>113</v>
      </c>
      <c r="DH14" s="49"/>
      <c r="DI14" s="49"/>
      <c r="DJ14" s="49" t="s">
        <v>113</v>
      </c>
      <c r="DK14" s="49"/>
      <c r="DL14" s="49"/>
      <c r="DM14" s="49"/>
      <c r="DN14" s="49"/>
      <c r="DO14" s="49" t="s">
        <v>113</v>
      </c>
      <c r="DP14" s="49"/>
      <c r="DQ14" s="49"/>
      <c r="DR14" s="49" t="s">
        <v>113</v>
      </c>
      <c r="DS14" s="49"/>
      <c r="DT14" s="49"/>
      <c r="DU14" s="49"/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/>
      <c r="EE14" s="49" t="s">
        <v>113</v>
      </c>
      <c r="EF14" s="49"/>
      <c r="EG14" s="49"/>
      <c r="EH14" s="49" t="s">
        <v>113</v>
      </c>
      <c r="EI14" s="49"/>
      <c r="EJ14" s="49"/>
      <c r="EK14" s="49"/>
      <c r="EL14" s="49"/>
      <c r="EM14" s="49" t="s">
        <v>113</v>
      </c>
      <c r="EN14" s="49"/>
      <c r="EO14" s="49"/>
      <c r="EP14" s="49" t="s">
        <v>113</v>
      </c>
      <c r="EQ14" s="49"/>
      <c r="ER14" s="49"/>
      <c r="ES14" s="49"/>
      <c r="ET14" s="49"/>
      <c r="EU14" s="49" t="s">
        <v>113</v>
      </c>
      <c r="EV14" s="49"/>
      <c r="EW14" s="49"/>
      <c r="EX14" s="49" t="s">
        <v>113</v>
      </c>
      <c r="EY14" s="49"/>
      <c r="EZ14" s="49"/>
      <c r="FA14" s="49"/>
      <c r="FB14" s="49"/>
      <c r="FC14" s="49" t="s">
        <v>113</v>
      </c>
      <c r="FD14" s="49"/>
      <c r="FE14" s="49"/>
      <c r="FF14" s="49" t="s">
        <v>113</v>
      </c>
      <c r="FG14" s="49"/>
      <c r="FH14" s="49"/>
      <c r="FI14" s="49"/>
      <c r="FJ14" s="49"/>
      <c r="FK14" s="49" t="s">
        <v>113</v>
      </c>
      <c r="FL14" s="49"/>
      <c r="FM14" s="49"/>
      <c r="FN14" s="49" t="s">
        <v>113</v>
      </c>
      <c r="FO14" s="49"/>
      <c r="FP14" s="49"/>
      <c r="FQ14" s="49"/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 t="s">
        <v>113</v>
      </c>
      <c r="GB14" s="49"/>
      <c r="GC14" s="49"/>
      <c r="GD14" s="49" t="s">
        <v>113</v>
      </c>
      <c r="GE14" s="49"/>
      <c r="GF14" s="49"/>
      <c r="GG14" s="49"/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/>
      <c r="IE14" s="49" t="s">
        <v>113</v>
      </c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127</v>
      </c>
      <c r="B15" s="59" t="s">
        <v>142</v>
      </c>
      <c r="C15" s="42" t="s">
        <v>143</v>
      </c>
      <c r="D15" s="42">
        <v>17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 t="str">
        <f t="shared" si="20"/>
        <v>○</v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 t="s">
        <v>113</v>
      </c>
      <c r="BB15" s="49"/>
      <c r="BC15" s="49"/>
      <c r="BD15" s="49"/>
      <c r="BE15" s="49"/>
      <c r="BF15" s="49"/>
      <c r="BG15" s="49" t="s">
        <v>113</v>
      </c>
      <c r="BH15" s="49" t="s">
        <v>113</v>
      </c>
      <c r="BI15" s="49" t="s">
        <v>113</v>
      </c>
      <c r="BJ15" s="49" t="s">
        <v>113</v>
      </c>
      <c r="BK15" s="49" t="s">
        <v>113</v>
      </c>
      <c r="BL15" s="49" t="s">
        <v>113</v>
      </c>
      <c r="BM15" s="49"/>
      <c r="BN15" s="49" t="s">
        <v>113</v>
      </c>
      <c r="BO15" s="49"/>
      <c r="BP15" s="49"/>
      <c r="BQ15" s="49"/>
      <c r="BR15" s="49"/>
      <c r="BS15" s="49"/>
      <c r="BT15" s="49" t="s">
        <v>113</v>
      </c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/>
      <c r="CR15" s="49"/>
      <c r="CS15" s="49"/>
      <c r="CT15" s="49" t="s">
        <v>113</v>
      </c>
      <c r="CU15" s="49"/>
      <c r="CV15" s="49"/>
      <c r="CW15" s="49"/>
      <c r="CX15" s="49" t="s">
        <v>113</v>
      </c>
      <c r="CY15" s="49"/>
      <c r="CZ15" s="49"/>
      <c r="DA15" s="49"/>
      <c r="DB15" s="49" t="s">
        <v>113</v>
      </c>
      <c r="DC15" s="49"/>
      <c r="DD15" s="49"/>
      <c r="DE15" s="49"/>
      <c r="DF15" s="49" t="s">
        <v>113</v>
      </c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 t="s">
        <v>113</v>
      </c>
      <c r="DS15" s="49"/>
      <c r="DT15" s="49"/>
      <c r="DU15" s="49"/>
      <c r="DV15" s="49" t="s">
        <v>113</v>
      </c>
      <c r="DW15" s="49"/>
      <c r="DX15" s="49"/>
      <c r="DY15" s="49"/>
      <c r="DZ15" s="49" t="s">
        <v>113</v>
      </c>
      <c r="EA15" s="49"/>
      <c r="EB15" s="49"/>
      <c r="EC15" s="49"/>
      <c r="ED15" s="49" t="s">
        <v>113</v>
      </c>
      <c r="EE15" s="49"/>
      <c r="EF15" s="49"/>
      <c r="EG15" s="49"/>
      <c r="EH15" s="49" t="s">
        <v>113</v>
      </c>
      <c r="EI15" s="49"/>
      <c r="EJ15" s="49"/>
      <c r="EK15" s="49"/>
      <c r="EL15" s="49" t="s">
        <v>113</v>
      </c>
      <c r="EM15" s="49"/>
      <c r="EN15" s="49"/>
      <c r="EO15" s="49"/>
      <c r="EP15" s="49" t="s">
        <v>113</v>
      </c>
      <c r="EQ15" s="49"/>
      <c r="ER15" s="49"/>
      <c r="ES15" s="49"/>
      <c r="ET15" s="49" t="s">
        <v>113</v>
      </c>
      <c r="EU15" s="49"/>
      <c r="EV15" s="49"/>
      <c r="EW15" s="49"/>
      <c r="EX15" s="49" t="s">
        <v>113</v>
      </c>
      <c r="EY15" s="49"/>
      <c r="EZ15" s="49"/>
      <c r="FA15" s="49"/>
      <c r="FB15" s="49" t="s">
        <v>113</v>
      </c>
      <c r="FC15" s="49"/>
      <c r="FD15" s="49"/>
      <c r="FE15" s="49"/>
      <c r="FF15" s="49" t="s">
        <v>113</v>
      </c>
      <c r="FG15" s="49"/>
      <c r="FH15" s="49"/>
      <c r="FI15" s="49"/>
      <c r="FJ15" s="49" t="s">
        <v>113</v>
      </c>
      <c r="FK15" s="49"/>
      <c r="FL15" s="49"/>
      <c r="FM15" s="49"/>
      <c r="FN15" s="49" t="s">
        <v>113</v>
      </c>
      <c r="FO15" s="49"/>
      <c r="FP15" s="49"/>
      <c r="FQ15" s="49"/>
      <c r="FR15" s="49" t="s">
        <v>113</v>
      </c>
      <c r="FS15" s="49"/>
      <c r="FT15" s="49"/>
      <c r="FU15" s="49"/>
      <c r="FV15" s="49" t="s">
        <v>113</v>
      </c>
      <c r="FW15" s="49"/>
      <c r="FX15" s="49"/>
      <c r="FY15" s="49"/>
      <c r="FZ15" s="49" t="s">
        <v>113</v>
      </c>
      <c r="GA15" s="49"/>
      <c r="GB15" s="49"/>
      <c r="GC15" s="49"/>
      <c r="GD15" s="49" t="s">
        <v>113</v>
      </c>
      <c r="GE15" s="49"/>
      <c r="GF15" s="49"/>
      <c r="GG15" s="49"/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/>
      <c r="HP15" s="49"/>
      <c r="HQ15" s="49" t="s">
        <v>113</v>
      </c>
      <c r="HR15" s="49"/>
      <c r="HS15" s="49"/>
      <c r="HT15" s="49"/>
      <c r="HU15" s="49" t="s">
        <v>113</v>
      </c>
      <c r="HV15" s="49" t="s">
        <v>113</v>
      </c>
      <c r="HW15" s="49"/>
      <c r="HX15" s="49"/>
      <c r="HY15" s="49"/>
      <c r="HZ15" s="49" t="s">
        <v>113</v>
      </c>
      <c r="IA15" s="49"/>
      <c r="IB15" s="49"/>
      <c r="IC15" s="49"/>
      <c r="ID15" s="49" t="s">
        <v>113</v>
      </c>
      <c r="IE15" s="49"/>
      <c r="IF15" s="49"/>
      <c r="IG15" s="49"/>
      <c r="IH15" s="49" t="s">
        <v>113</v>
      </c>
      <c r="II15" s="49"/>
      <c r="IJ15" s="49"/>
      <c r="IK15" s="49"/>
    </row>
    <row r="16" spans="1:245" s="58" customFormat="1" ht="12" customHeight="1">
      <c r="A16" s="49" t="s">
        <v>127</v>
      </c>
      <c r="B16" s="59" t="s">
        <v>144</v>
      </c>
      <c r="C16" s="42" t="s">
        <v>145</v>
      </c>
      <c r="D16" s="42">
        <v>13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 t="str">
        <f t="shared" si="16"/>
        <v>○</v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 t="s">
        <v>113</v>
      </c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 t="s">
        <v>113</v>
      </c>
      <c r="BK16" s="49" t="s">
        <v>113</v>
      </c>
      <c r="BL16" s="49"/>
      <c r="BM16" s="49" t="s">
        <v>113</v>
      </c>
      <c r="BN16" s="49" t="s">
        <v>113</v>
      </c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/>
      <c r="CU16" s="49" t="s">
        <v>113</v>
      </c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 t="s">
        <v>113</v>
      </c>
      <c r="DH16" s="49"/>
      <c r="DI16" s="49"/>
      <c r="DJ16" s="49"/>
      <c r="DK16" s="49" t="s">
        <v>113</v>
      </c>
      <c r="DL16" s="49"/>
      <c r="DM16" s="49"/>
      <c r="DN16" s="49"/>
      <c r="DO16" s="49" t="s">
        <v>113</v>
      </c>
      <c r="DP16" s="49"/>
      <c r="DQ16" s="49"/>
      <c r="DR16" s="49"/>
      <c r="DS16" s="49" t="s">
        <v>113</v>
      </c>
      <c r="DT16" s="49"/>
      <c r="DU16" s="49"/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/>
      <c r="EE16" s="49" t="s">
        <v>113</v>
      </c>
      <c r="EF16" s="49"/>
      <c r="EG16" s="49"/>
      <c r="EH16" s="49"/>
      <c r="EI16" s="49" t="s">
        <v>113</v>
      </c>
      <c r="EJ16" s="49"/>
      <c r="EK16" s="49"/>
      <c r="EL16" s="49"/>
      <c r="EM16" s="49" t="s">
        <v>113</v>
      </c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 t="s">
        <v>113</v>
      </c>
      <c r="EZ16" s="49"/>
      <c r="FA16" s="49"/>
      <c r="FB16" s="49"/>
      <c r="FC16" s="49" t="s">
        <v>113</v>
      </c>
      <c r="FD16" s="49"/>
      <c r="FE16" s="49"/>
      <c r="FF16" s="49"/>
      <c r="FG16" s="49" t="s">
        <v>113</v>
      </c>
      <c r="FH16" s="49"/>
      <c r="FI16" s="49"/>
      <c r="FJ16" s="49"/>
      <c r="FK16" s="49" t="s">
        <v>113</v>
      </c>
      <c r="FL16" s="49"/>
      <c r="FM16" s="49"/>
      <c r="FN16" s="49"/>
      <c r="FO16" s="49" t="s">
        <v>113</v>
      </c>
      <c r="FP16" s="49"/>
      <c r="FQ16" s="49"/>
      <c r="FR16" s="49"/>
      <c r="FS16" s="49" t="s">
        <v>113</v>
      </c>
      <c r="FT16" s="49"/>
      <c r="FU16" s="49"/>
      <c r="FV16" s="49"/>
      <c r="FW16" s="49" t="s">
        <v>113</v>
      </c>
      <c r="FX16" s="49"/>
      <c r="FY16" s="49"/>
      <c r="FZ16" s="49"/>
      <c r="GA16" s="49" t="s">
        <v>113</v>
      </c>
      <c r="GB16" s="49"/>
      <c r="GC16" s="49"/>
      <c r="GD16" s="49"/>
      <c r="GE16" s="49" t="s">
        <v>113</v>
      </c>
      <c r="GF16" s="49"/>
      <c r="GG16" s="49"/>
      <c r="GH16" s="49" t="s">
        <v>113</v>
      </c>
      <c r="GI16" s="49"/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/>
      <c r="HO16" s="49" t="s">
        <v>113</v>
      </c>
      <c r="HP16" s="49"/>
      <c r="HQ16" s="49"/>
      <c r="HR16" s="49"/>
      <c r="HS16" s="49" t="s">
        <v>113</v>
      </c>
      <c r="HT16" s="49"/>
      <c r="HU16" s="49"/>
      <c r="HV16" s="49"/>
      <c r="HW16" s="49" t="s">
        <v>113</v>
      </c>
      <c r="HX16" s="49"/>
      <c r="HY16" s="49"/>
      <c r="HZ16" s="49"/>
      <c r="IA16" s="49" t="s">
        <v>113</v>
      </c>
      <c r="IB16" s="49"/>
      <c r="IC16" s="49"/>
      <c r="ID16" s="49"/>
      <c r="IE16" s="49" t="s">
        <v>113</v>
      </c>
      <c r="IF16" s="49"/>
      <c r="IG16" s="49"/>
      <c r="IH16" s="49"/>
      <c r="II16" s="49" t="s">
        <v>113</v>
      </c>
      <c r="IJ16" s="49"/>
      <c r="IK16" s="49"/>
    </row>
    <row r="17" spans="1:245" s="58" customFormat="1" ht="12" customHeight="1">
      <c r="A17" s="49" t="s">
        <v>127</v>
      </c>
      <c r="B17" s="59" t="s">
        <v>146</v>
      </c>
      <c r="C17" s="42" t="s">
        <v>147</v>
      </c>
      <c r="D17" s="42">
        <v>14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 t="str">
        <f t="shared" si="17"/>
        <v>○</v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 t="s">
        <v>113</v>
      </c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 t="s">
        <v>113</v>
      </c>
      <c r="BI17" s="49" t="s">
        <v>113</v>
      </c>
      <c r="BJ17" s="49" t="s">
        <v>113</v>
      </c>
      <c r="BK17" s="49" t="s">
        <v>113</v>
      </c>
      <c r="BL17" s="49" t="s">
        <v>113</v>
      </c>
      <c r="BM17" s="49" t="s">
        <v>113</v>
      </c>
      <c r="BN17" s="49" t="s">
        <v>113</v>
      </c>
      <c r="BO17" s="49" t="s">
        <v>113</v>
      </c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/>
      <c r="CU17" s="49" t="s">
        <v>113</v>
      </c>
      <c r="CV17" s="49"/>
      <c r="CW17" s="49"/>
      <c r="CX17" s="49" t="s">
        <v>113</v>
      </c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 t="s">
        <v>113</v>
      </c>
      <c r="DG17" s="49" t="s">
        <v>113</v>
      </c>
      <c r="DH17" s="49"/>
      <c r="DI17" s="49"/>
      <c r="DJ17" s="49"/>
      <c r="DK17" s="49"/>
      <c r="DL17" s="49"/>
      <c r="DM17" s="49" t="s">
        <v>113</v>
      </c>
      <c r="DN17" s="49" t="s">
        <v>113</v>
      </c>
      <c r="DO17" s="49" t="s">
        <v>113</v>
      </c>
      <c r="DP17" s="49"/>
      <c r="DQ17" s="49"/>
      <c r="DR17" s="49"/>
      <c r="DS17" s="49"/>
      <c r="DT17" s="49"/>
      <c r="DU17" s="49" t="s">
        <v>113</v>
      </c>
      <c r="DV17" s="49" t="s">
        <v>113</v>
      </c>
      <c r="DW17" s="49"/>
      <c r="DX17" s="49"/>
      <c r="DY17" s="49"/>
      <c r="DZ17" s="49"/>
      <c r="EA17" s="49" t="s">
        <v>113</v>
      </c>
      <c r="EB17" s="49"/>
      <c r="EC17" s="49"/>
      <c r="ED17" s="49" t="s">
        <v>113</v>
      </c>
      <c r="EE17" s="49" t="s">
        <v>113</v>
      </c>
      <c r="EF17" s="49"/>
      <c r="EG17" s="49"/>
      <c r="EH17" s="49"/>
      <c r="EI17" s="49" t="s">
        <v>113</v>
      </c>
      <c r="EJ17" s="49"/>
      <c r="EK17" s="49"/>
      <c r="EL17" s="49" t="s">
        <v>113</v>
      </c>
      <c r="EM17" s="49" t="s">
        <v>113</v>
      </c>
      <c r="EN17" s="49"/>
      <c r="EO17" s="49"/>
      <c r="EP17" s="49"/>
      <c r="EQ17" s="49" t="s">
        <v>113</v>
      </c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 t="s">
        <v>113</v>
      </c>
      <c r="FB17" s="49" t="s">
        <v>113</v>
      </c>
      <c r="FC17" s="49" t="s">
        <v>113</v>
      </c>
      <c r="FD17" s="49"/>
      <c r="FE17" s="49"/>
      <c r="FF17" s="49"/>
      <c r="FG17" s="49" t="s">
        <v>113</v>
      </c>
      <c r="FH17" s="49"/>
      <c r="FI17" s="49"/>
      <c r="FJ17" s="49" t="s">
        <v>113</v>
      </c>
      <c r="FK17" s="49" t="s">
        <v>113</v>
      </c>
      <c r="FL17" s="49"/>
      <c r="FM17" s="49"/>
      <c r="FN17" s="49"/>
      <c r="FO17" s="49" t="s">
        <v>113</v>
      </c>
      <c r="FP17" s="49"/>
      <c r="FQ17" s="49"/>
      <c r="FR17" s="49" t="s">
        <v>113</v>
      </c>
      <c r="FS17" s="49" t="s">
        <v>113</v>
      </c>
      <c r="FT17" s="49"/>
      <c r="FU17" s="49"/>
      <c r="FV17" s="49"/>
      <c r="FW17" s="49" t="s">
        <v>113</v>
      </c>
      <c r="FX17" s="49"/>
      <c r="FY17" s="49"/>
      <c r="FZ17" s="49" t="s">
        <v>113</v>
      </c>
      <c r="GA17" s="49" t="s">
        <v>113</v>
      </c>
      <c r="GB17" s="49"/>
      <c r="GC17" s="49"/>
      <c r="GD17" s="49"/>
      <c r="GE17" s="49"/>
      <c r="GF17" s="49"/>
      <c r="GG17" s="49" t="s">
        <v>113</v>
      </c>
      <c r="GH17" s="49" t="s">
        <v>113</v>
      </c>
      <c r="GI17" s="49"/>
      <c r="GJ17" s="49"/>
      <c r="GK17" s="49"/>
      <c r="GL17" s="49"/>
      <c r="GM17" s="49" t="s">
        <v>113</v>
      </c>
      <c r="GN17" s="49"/>
      <c r="GO17" s="49"/>
      <c r="GP17" s="49" t="s">
        <v>113</v>
      </c>
      <c r="GQ17" s="49"/>
      <c r="GR17" s="49"/>
      <c r="GS17" s="49"/>
      <c r="GT17" s="49"/>
      <c r="GU17" s="49" t="s">
        <v>113</v>
      </c>
      <c r="GV17" s="49"/>
      <c r="GW17" s="49"/>
      <c r="GX17" s="49" t="s">
        <v>113</v>
      </c>
      <c r="GY17" s="49" t="s">
        <v>113</v>
      </c>
      <c r="GZ17" s="49"/>
      <c r="HA17" s="49"/>
      <c r="HB17" s="49"/>
      <c r="HC17" s="49" t="s">
        <v>113</v>
      </c>
      <c r="HD17" s="49"/>
      <c r="HE17" s="49"/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 t="s">
        <v>113</v>
      </c>
      <c r="HO17" s="49" t="s">
        <v>113</v>
      </c>
      <c r="HP17" s="49"/>
      <c r="HQ17" s="49"/>
      <c r="HR17" s="49"/>
      <c r="HS17" s="49" t="s">
        <v>113</v>
      </c>
      <c r="HT17" s="49"/>
      <c r="HU17" s="49"/>
      <c r="HV17" s="49"/>
      <c r="HW17" s="49"/>
      <c r="HX17" s="49"/>
      <c r="HY17" s="49" t="s">
        <v>113</v>
      </c>
      <c r="HZ17" s="49"/>
      <c r="IA17" s="49"/>
      <c r="IB17" s="49"/>
      <c r="IC17" s="49" t="s">
        <v>113</v>
      </c>
      <c r="ID17" s="49" t="s">
        <v>113</v>
      </c>
      <c r="IE17" s="49" t="s">
        <v>113</v>
      </c>
      <c r="IF17" s="49"/>
      <c r="IG17" s="49"/>
      <c r="IH17" s="49"/>
      <c r="II17" s="49" t="s">
        <v>113</v>
      </c>
      <c r="IJ17" s="49"/>
      <c r="IK17" s="49"/>
    </row>
    <row r="18" spans="1:245" s="58" customFormat="1" ht="12" customHeight="1">
      <c r="A18" s="49" t="s">
        <v>127</v>
      </c>
      <c r="B18" s="59" t="s">
        <v>148</v>
      </c>
      <c r="C18" s="42" t="s">
        <v>149</v>
      </c>
      <c r="D18" s="42">
        <v>10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 t="str">
        <f t="shared" si="13"/>
        <v>○</v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 t="s">
        <v>113</v>
      </c>
      <c r="AP18" s="49" t="s">
        <v>113</v>
      </c>
      <c r="AQ18" s="49" t="s">
        <v>113</v>
      </c>
      <c r="AR18" s="49"/>
      <c r="AS18" s="49" t="s">
        <v>113</v>
      </c>
      <c r="AT18" s="49" t="s">
        <v>113</v>
      </c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 t="s">
        <v>113</v>
      </c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/>
      <c r="BK18" s="49" t="s">
        <v>113</v>
      </c>
      <c r="BL18" s="49" t="s">
        <v>113</v>
      </c>
      <c r="BM18" s="49"/>
      <c r="BN18" s="49"/>
      <c r="BO18" s="49"/>
      <c r="BP18" s="49"/>
      <c r="BQ18" s="49"/>
      <c r="BR18" s="49"/>
      <c r="BS18" s="49"/>
      <c r="BT18" s="49" t="s">
        <v>113</v>
      </c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 t="s">
        <v>113</v>
      </c>
      <c r="CU18" s="49"/>
      <c r="CV18" s="49"/>
      <c r="CW18" s="49"/>
      <c r="CX18" s="49" t="s">
        <v>113</v>
      </c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 t="s">
        <v>113</v>
      </c>
      <c r="DJ18" s="49"/>
      <c r="DK18" s="49"/>
      <c r="DL18" s="49"/>
      <c r="DM18" s="49" t="s">
        <v>113</v>
      </c>
      <c r="DN18" s="49"/>
      <c r="DO18" s="49"/>
      <c r="DP18" s="49"/>
      <c r="DQ18" s="49" t="s">
        <v>113</v>
      </c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 t="s">
        <v>113</v>
      </c>
      <c r="EE18" s="49"/>
      <c r="EF18" s="49"/>
      <c r="EG18" s="49"/>
      <c r="EH18" s="49" t="s">
        <v>113</v>
      </c>
      <c r="EI18" s="49"/>
      <c r="EJ18" s="49"/>
      <c r="EK18" s="49"/>
      <c r="EL18" s="49" t="s">
        <v>113</v>
      </c>
      <c r="EM18" s="49"/>
      <c r="EN18" s="49"/>
      <c r="EO18" s="49"/>
      <c r="EP18" s="49" t="s">
        <v>113</v>
      </c>
      <c r="EQ18" s="49"/>
      <c r="ER18" s="49"/>
      <c r="ES18" s="49"/>
      <c r="ET18" s="49" t="s">
        <v>113</v>
      </c>
      <c r="EU18" s="49"/>
      <c r="EV18" s="49"/>
      <c r="EW18" s="49"/>
      <c r="EX18" s="49" t="s">
        <v>113</v>
      </c>
      <c r="EY18" s="49"/>
      <c r="EZ18" s="49"/>
      <c r="FA18" s="49"/>
      <c r="FB18" s="49" t="s">
        <v>113</v>
      </c>
      <c r="FC18" s="49"/>
      <c r="FD18" s="49"/>
      <c r="FE18" s="49"/>
      <c r="FF18" s="49" t="s">
        <v>113</v>
      </c>
      <c r="FG18" s="49"/>
      <c r="FH18" s="49"/>
      <c r="FI18" s="49"/>
      <c r="FJ18" s="49" t="s">
        <v>113</v>
      </c>
      <c r="FK18" s="49"/>
      <c r="FL18" s="49"/>
      <c r="FM18" s="49"/>
      <c r="FN18" s="49" t="s">
        <v>113</v>
      </c>
      <c r="FO18" s="49"/>
      <c r="FP18" s="49"/>
      <c r="FQ18" s="49"/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 t="s">
        <v>113</v>
      </c>
      <c r="HX18" s="49"/>
      <c r="HY18" s="49"/>
      <c r="HZ18" s="49"/>
      <c r="IA18" s="49" t="s">
        <v>113</v>
      </c>
      <c r="IB18" s="49"/>
      <c r="IC18" s="49"/>
      <c r="ID18" s="49" t="s">
        <v>113</v>
      </c>
      <c r="IE18" s="49"/>
      <c r="IF18" s="49"/>
      <c r="IG18" s="49"/>
      <c r="IH18" s="49" t="s">
        <v>113</v>
      </c>
      <c r="II18" s="49"/>
      <c r="IJ18" s="49"/>
      <c r="IK18" s="49"/>
    </row>
    <row r="19" spans="1:245" s="58" customFormat="1" ht="12" customHeight="1">
      <c r="A19" s="49" t="s">
        <v>127</v>
      </c>
      <c r="B19" s="59" t="s">
        <v>150</v>
      </c>
      <c r="C19" s="42" t="s">
        <v>151</v>
      </c>
      <c r="D19" s="42">
        <v>12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 t="str">
        <f t="shared" si="15"/>
        <v>○</v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 t="s">
        <v>113</v>
      </c>
      <c r="AP19" s="49" t="s">
        <v>113</v>
      </c>
      <c r="AQ19" s="49"/>
      <c r="AR19" s="49" t="s">
        <v>113</v>
      </c>
      <c r="AS19" s="49"/>
      <c r="AT19" s="49" t="s">
        <v>113</v>
      </c>
      <c r="AU19" s="49" t="s">
        <v>113</v>
      </c>
      <c r="AV19" s="49" t="s">
        <v>113</v>
      </c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 t="s">
        <v>113</v>
      </c>
      <c r="BI19" s="49" t="s">
        <v>113</v>
      </c>
      <c r="BJ19" s="49"/>
      <c r="BK19" s="49" t="s">
        <v>113</v>
      </c>
      <c r="BL19" s="49"/>
      <c r="BM19" s="49"/>
      <c r="BN19" s="49"/>
      <c r="BO19" s="49"/>
      <c r="BP19" s="49"/>
      <c r="BQ19" s="49"/>
      <c r="BR19" s="49"/>
      <c r="BS19" s="49"/>
      <c r="BT19" s="49" t="s">
        <v>113</v>
      </c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 t="s">
        <v>113</v>
      </c>
      <c r="CU19" s="49"/>
      <c r="CV19" s="49"/>
      <c r="CW19" s="49"/>
      <c r="CX19" s="49" t="s">
        <v>113</v>
      </c>
      <c r="CY19" s="49"/>
      <c r="CZ19" s="49"/>
      <c r="DA19" s="49"/>
      <c r="DB19" s="49" t="s">
        <v>113</v>
      </c>
      <c r="DC19" s="49"/>
      <c r="DD19" s="49"/>
      <c r="DE19" s="49"/>
      <c r="DF19" s="49" t="s">
        <v>113</v>
      </c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 t="s">
        <v>113</v>
      </c>
      <c r="DS19" s="49"/>
      <c r="DT19" s="49"/>
      <c r="DU19" s="49"/>
      <c r="DV19" s="49"/>
      <c r="DW19" s="49"/>
      <c r="DX19" s="49"/>
      <c r="DY19" s="49" t="s">
        <v>113</v>
      </c>
      <c r="DZ19" s="49"/>
      <c r="EA19" s="49"/>
      <c r="EB19" s="49"/>
      <c r="EC19" s="49" t="s">
        <v>113</v>
      </c>
      <c r="ED19" s="49" t="s">
        <v>113</v>
      </c>
      <c r="EE19" s="49"/>
      <c r="EF19" s="49"/>
      <c r="EG19" s="49"/>
      <c r="EH19" s="49" t="s">
        <v>113</v>
      </c>
      <c r="EI19" s="49"/>
      <c r="EJ19" s="49"/>
      <c r="EK19" s="49"/>
      <c r="EL19" s="49" t="s">
        <v>113</v>
      </c>
      <c r="EM19" s="49"/>
      <c r="EN19" s="49"/>
      <c r="EO19" s="49"/>
      <c r="EP19" s="49" t="s">
        <v>113</v>
      </c>
      <c r="EQ19" s="49"/>
      <c r="ER19" s="49"/>
      <c r="ES19" s="49"/>
      <c r="ET19" s="49" t="s">
        <v>113</v>
      </c>
      <c r="EU19" s="49"/>
      <c r="EV19" s="49"/>
      <c r="EW19" s="49"/>
      <c r="EX19" s="49" t="s">
        <v>113</v>
      </c>
      <c r="EY19" s="49"/>
      <c r="EZ19" s="49"/>
      <c r="FA19" s="49"/>
      <c r="FB19" s="49" t="s">
        <v>113</v>
      </c>
      <c r="FC19" s="49"/>
      <c r="FD19" s="49"/>
      <c r="FE19" s="49"/>
      <c r="FF19" s="49" t="s">
        <v>113</v>
      </c>
      <c r="FG19" s="49"/>
      <c r="FH19" s="49"/>
      <c r="FI19" s="49"/>
      <c r="FJ19" s="49" t="s">
        <v>113</v>
      </c>
      <c r="FK19" s="49"/>
      <c r="FL19" s="49"/>
      <c r="FM19" s="49"/>
      <c r="FN19" s="49" t="s">
        <v>113</v>
      </c>
      <c r="FO19" s="49"/>
      <c r="FP19" s="49"/>
      <c r="FQ19" s="49"/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 t="s">
        <v>113</v>
      </c>
      <c r="GA19" s="49"/>
      <c r="GB19" s="49"/>
      <c r="GC19" s="49"/>
      <c r="GD19" s="49" t="s">
        <v>113</v>
      </c>
      <c r="GE19" s="49"/>
      <c r="GF19" s="49"/>
      <c r="GG19" s="49"/>
      <c r="GH19" s="49"/>
      <c r="GI19" s="49"/>
      <c r="GJ19" s="49"/>
      <c r="GK19" s="49" t="s">
        <v>113</v>
      </c>
      <c r="GL19" s="49"/>
      <c r="GM19" s="49"/>
      <c r="GN19" s="49"/>
      <c r="GO19" s="49" t="s">
        <v>113</v>
      </c>
      <c r="GP19" s="49"/>
      <c r="GQ19" s="49"/>
      <c r="GR19" s="49"/>
      <c r="GS19" s="49" t="s">
        <v>113</v>
      </c>
      <c r="GT19" s="49"/>
      <c r="GU19" s="49"/>
      <c r="GV19" s="49"/>
      <c r="GW19" s="49" t="s">
        <v>113</v>
      </c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/>
      <c r="HP19" s="49"/>
      <c r="HQ19" s="49" t="s">
        <v>113</v>
      </c>
      <c r="HR19" s="49"/>
      <c r="HS19" s="49"/>
      <c r="HT19" s="49"/>
      <c r="HU19" s="49" t="s">
        <v>113</v>
      </c>
      <c r="HV19" s="49" t="s">
        <v>113</v>
      </c>
      <c r="HW19" s="49"/>
      <c r="HX19" s="49"/>
      <c r="HY19" s="49"/>
      <c r="HZ19" s="49"/>
      <c r="IA19" s="49" t="s">
        <v>113</v>
      </c>
      <c r="IB19" s="49"/>
      <c r="IC19" s="49"/>
      <c r="ID19" s="49" t="s">
        <v>113</v>
      </c>
      <c r="IE19" s="49"/>
      <c r="IF19" s="49"/>
      <c r="IG19" s="49"/>
      <c r="IH19" s="49" t="s">
        <v>113</v>
      </c>
      <c r="II19" s="49"/>
      <c r="IJ19" s="49"/>
      <c r="IK19" s="49"/>
    </row>
    <row r="20" spans="1:245" s="58" customFormat="1" ht="12" customHeight="1">
      <c r="A20" s="49" t="s">
        <v>127</v>
      </c>
      <c r="B20" s="59" t="s">
        <v>152</v>
      </c>
      <c r="C20" s="42" t="s">
        <v>153</v>
      </c>
      <c r="D20" s="42">
        <v>15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 t="str">
        <f t="shared" si="18"/>
        <v>○</v>
      </c>
      <c r="T20" s="49">
        <f t="shared" si="19"/>
      </c>
      <c r="U20" s="49">
        <f t="shared" si="20"/>
      </c>
      <c r="V20" s="49">
        <f t="shared" si="21"/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113</v>
      </c>
      <c r="AP20" s="49" t="s">
        <v>113</v>
      </c>
      <c r="AQ20" s="49" t="s">
        <v>113</v>
      </c>
      <c r="AR20" s="49" t="s">
        <v>113</v>
      </c>
      <c r="AS20" s="49" t="s">
        <v>113</v>
      </c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 t="s">
        <v>113</v>
      </c>
      <c r="BK20" s="49" t="s">
        <v>113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/>
      <c r="CU20" s="49" t="s">
        <v>113</v>
      </c>
      <c r="CV20" s="49"/>
      <c r="CW20" s="49"/>
      <c r="CX20" s="49" t="s">
        <v>113</v>
      </c>
      <c r="CY20" s="49"/>
      <c r="CZ20" s="49"/>
      <c r="DA20" s="49"/>
      <c r="DB20" s="49"/>
      <c r="DC20" s="49" t="s">
        <v>113</v>
      </c>
      <c r="DD20" s="49"/>
      <c r="DE20" s="49"/>
      <c r="DF20" s="49" t="s">
        <v>113</v>
      </c>
      <c r="DG20" s="49"/>
      <c r="DH20" s="49"/>
      <c r="DI20" s="49"/>
      <c r="DJ20" s="49"/>
      <c r="DK20" s="49" t="s">
        <v>113</v>
      </c>
      <c r="DL20" s="49"/>
      <c r="DM20" s="49"/>
      <c r="DN20" s="49" t="s">
        <v>113</v>
      </c>
      <c r="DO20" s="49"/>
      <c r="DP20" s="49"/>
      <c r="DQ20" s="49"/>
      <c r="DR20" s="49"/>
      <c r="DS20" s="49" t="s">
        <v>113</v>
      </c>
      <c r="DT20" s="49"/>
      <c r="DU20" s="49"/>
      <c r="DV20" s="49"/>
      <c r="DW20" s="49"/>
      <c r="DX20" s="49"/>
      <c r="DY20" s="49" t="s">
        <v>113</v>
      </c>
      <c r="DZ20" s="49"/>
      <c r="EA20" s="49"/>
      <c r="EB20" s="49"/>
      <c r="EC20" s="49" t="s">
        <v>113</v>
      </c>
      <c r="ED20" s="49" t="s">
        <v>113</v>
      </c>
      <c r="EE20" s="49"/>
      <c r="EF20" s="49"/>
      <c r="EG20" s="49"/>
      <c r="EH20" s="49"/>
      <c r="EI20" s="49" t="s">
        <v>113</v>
      </c>
      <c r="EJ20" s="49"/>
      <c r="EK20" s="49"/>
      <c r="EL20" s="49" t="s">
        <v>113</v>
      </c>
      <c r="EM20" s="49"/>
      <c r="EN20" s="49"/>
      <c r="EO20" s="49"/>
      <c r="EP20" s="49"/>
      <c r="EQ20" s="49" t="s">
        <v>113</v>
      </c>
      <c r="ER20" s="49"/>
      <c r="ES20" s="49"/>
      <c r="ET20" s="49" t="s">
        <v>113</v>
      </c>
      <c r="EU20" s="49"/>
      <c r="EV20" s="49"/>
      <c r="EW20" s="49"/>
      <c r="EX20" s="49"/>
      <c r="EY20" s="49" t="s">
        <v>113</v>
      </c>
      <c r="EZ20" s="49"/>
      <c r="FA20" s="49"/>
      <c r="FB20" s="49" t="s">
        <v>113</v>
      </c>
      <c r="FC20" s="49"/>
      <c r="FD20" s="49"/>
      <c r="FE20" s="49"/>
      <c r="FF20" s="49"/>
      <c r="FG20" s="49" t="s">
        <v>113</v>
      </c>
      <c r="FH20" s="49"/>
      <c r="FI20" s="49"/>
      <c r="FJ20" s="49" t="s">
        <v>113</v>
      </c>
      <c r="FK20" s="49"/>
      <c r="FL20" s="49"/>
      <c r="FM20" s="49"/>
      <c r="FN20" s="49"/>
      <c r="FO20" s="49" t="s">
        <v>113</v>
      </c>
      <c r="FP20" s="49"/>
      <c r="FQ20" s="49"/>
      <c r="FR20" s="49" t="s">
        <v>113</v>
      </c>
      <c r="FS20" s="49"/>
      <c r="FT20" s="49"/>
      <c r="FU20" s="49"/>
      <c r="FV20" s="49"/>
      <c r="FW20" s="49" t="s">
        <v>113</v>
      </c>
      <c r="FX20" s="49"/>
      <c r="FY20" s="49"/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 t="s">
        <v>113</v>
      </c>
      <c r="HW20" s="49"/>
      <c r="HX20" s="49"/>
      <c r="HY20" s="49"/>
      <c r="HZ20" s="49"/>
      <c r="IA20" s="49" t="s">
        <v>113</v>
      </c>
      <c r="IB20" s="49"/>
      <c r="IC20" s="49"/>
      <c r="ID20" s="49" t="s">
        <v>113</v>
      </c>
      <c r="IE20" s="49"/>
      <c r="IF20" s="49"/>
      <c r="IG20" s="49"/>
      <c r="IH20" s="49"/>
      <c r="II20" s="49" t="s">
        <v>113</v>
      </c>
      <c r="IJ20" s="49"/>
      <c r="IK20" s="49"/>
    </row>
    <row r="21" spans="1:245" s="58" customFormat="1" ht="12" customHeight="1">
      <c r="A21" s="49" t="s">
        <v>127</v>
      </c>
      <c r="B21" s="59" t="s">
        <v>154</v>
      </c>
      <c r="C21" s="42" t="s">
        <v>155</v>
      </c>
      <c r="D21" s="42">
        <v>9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 t="str">
        <f t="shared" si="12"/>
        <v>○</v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 t="s">
        <v>113</v>
      </c>
      <c r="AQ21" s="49" t="s">
        <v>113</v>
      </c>
      <c r="AR21" s="49" t="s">
        <v>113</v>
      </c>
      <c r="AS21" s="49"/>
      <c r="AT21" s="49" t="s">
        <v>113</v>
      </c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/>
      <c r="BI21" s="49"/>
      <c r="BJ21" s="49"/>
      <c r="BK21" s="49" t="s">
        <v>113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/>
      <c r="CQ21" s="49" t="s">
        <v>113</v>
      </c>
      <c r="CR21" s="49"/>
      <c r="CS21" s="49"/>
      <c r="CT21" s="49"/>
      <c r="CU21" s="49" t="s">
        <v>113</v>
      </c>
      <c r="CV21" s="49"/>
      <c r="CW21" s="49"/>
      <c r="CX21" s="49"/>
      <c r="CY21" s="49"/>
      <c r="CZ21" s="49"/>
      <c r="DA21" s="49" t="s">
        <v>113</v>
      </c>
      <c r="DB21" s="49" t="s">
        <v>113</v>
      </c>
      <c r="DC21" s="49"/>
      <c r="DD21" s="49"/>
      <c r="DE21" s="49"/>
      <c r="DF21" s="49"/>
      <c r="DG21" s="49"/>
      <c r="DH21" s="49"/>
      <c r="DI21" s="49" t="s">
        <v>113</v>
      </c>
      <c r="DJ21" s="49"/>
      <c r="DK21" s="49"/>
      <c r="DL21" s="49"/>
      <c r="DM21" s="49" t="s">
        <v>113</v>
      </c>
      <c r="DN21" s="49" t="s">
        <v>113</v>
      </c>
      <c r="DO21" s="49"/>
      <c r="DP21" s="49"/>
      <c r="DQ21" s="49"/>
      <c r="DR21" s="49" t="s">
        <v>113</v>
      </c>
      <c r="DS21" s="49"/>
      <c r="DT21" s="49"/>
      <c r="DU21" s="49"/>
      <c r="DV21" s="49"/>
      <c r="DW21" s="49"/>
      <c r="DX21" s="49"/>
      <c r="DY21" s="49" t="s">
        <v>113</v>
      </c>
      <c r="DZ21" s="49"/>
      <c r="EA21" s="49"/>
      <c r="EB21" s="49"/>
      <c r="EC21" s="49" t="s">
        <v>113</v>
      </c>
      <c r="ED21" s="49" t="s">
        <v>113</v>
      </c>
      <c r="EE21" s="49"/>
      <c r="EF21" s="49"/>
      <c r="EG21" s="49"/>
      <c r="EH21" s="49" t="s">
        <v>113</v>
      </c>
      <c r="EI21" s="49"/>
      <c r="EJ21" s="49"/>
      <c r="EK21" s="49"/>
      <c r="EL21" s="49" t="s">
        <v>113</v>
      </c>
      <c r="EM21" s="49"/>
      <c r="EN21" s="49"/>
      <c r="EO21" s="49"/>
      <c r="EP21" s="49" t="s">
        <v>113</v>
      </c>
      <c r="EQ21" s="49"/>
      <c r="ER21" s="49"/>
      <c r="ES21" s="49"/>
      <c r="ET21" s="49" t="s">
        <v>113</v>
      </c>
      <c r="EU21" s="49"/>
      <c r="EV21" s="49"/>
      <c r="EW21" s="49"/>
      <c r="EX21" s="49" t="s">
        <v>113</v>
      </c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 t="s">
        <v>113</v>
      </c>
      <c r="FJ21" s="49"/>
      <c r="FK21" s="49"/>
      <c r="FL21" s="49"/>
      <c r="FM21" s="49" t="s">
        <v>113</v>
      </c>
      <c r="FN21" s="49"/>
      <c r="FO21" s="49"/>
      <c r="FP21" s="49"/>
      <c r="FQ21" s="49" t="s">
        <v>113</v>
      </c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/>
      <c r="GA21" s="49"/>
      <c r="GB21" s="49"/>
      <c r="GC21" s="49" t="s">
        <v>113</v>
      </c>
      <c r="GD21" s="49"/>
      <c r="GE21" s="49"/>
      <c r="GF21" s="49"/>
      <c r="GG21" s="49" t="s">
        <v>113</v>
      </c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/>
      <c r="GR21" s="49"/>
      <c r="GS21" s="49" t="s">
        <v>113</v>
      </c>
      <c r="GT21" s="49"/>
      <c r="GU21" s="49"/>
      <c r="GV21" s="49"/>
      <c r="GW21" s="49" t="s">
        <v>113</v>
      </c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 t="s">
        <v>113</v>
      </c>
      <c r="IB21" s="49"/>
      <c r="IC21" s="49"/>
      <c r="ID21" s="49" t="s">
        <v>113</v>
      </c>
      <c r="IE21" s="49"/>
      <c r="IF21" s="49"/>
      <c r="IG21" s="49"/>
      <c r="IH21" s="49" t="s">
        <v>113</v>
      </c>
      <c r="II21" s="49"/>
      <c r="IJ21" s="49"/>
      <c r="IK21" s="49"/>
    </row>
    <row r="22" spans="1:245" s="58" customFormat="1" ht="12" customHeight="1">
      <c r="A22" s="49" t="s">
        <v>127</v>
      </c>
      <c r="B22" s="59" t="s">
        <v>156</v>
      </c>
      <c r="C22" s="42" t="s">
        <v>157</v>
      </c>
      <c r="D22" s="42">
        <v>15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 t="str">
        <f t="shared" si="18"/>
        <v>○</v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 t="s">
        <v>113</v>
      </c>
      <c r="AP22" s="49" t="s">
        <v>113</v>
      </c>
      <c r="AQ22" s="49" t="s">
        <v>113</v>
      </c>
      <c r="AR22" s="49" t="s">
        <v>113</v>
      </c>
      <c r="AS22" s="49" t="s">
        <v>113</v>
      </c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/>
      <c r="BI22" s="49" t="s">
        <v>113</v>
      </c>
      <c r="BJ22" s="49"/>
      <c r="BK22" s="49" t="s">
        <v>113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 t="s">
        <v>113</v>
      </c>
      <c r="CQ22" s="49"/>
      <c r="CR22" s="49"/>
      <c r="CS22" s="49"/>
      <c r="CT22" s="49"/>
      <c r="CU22" s="49" t="s">
        <v>113</v>
      </c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 t="s">
        <v>113</v>
      </c>
      <c r="DG22" s="49"/>
      <c r="DH22" s="49"/>
      <c r="DI22" s="49"/>
      <c r="DJ22" s="49"/>
      <c r="DK22" s="49"/>
      <c r="DL22" s="49"/>
      <c r="DM22" s="49" t="s">
        <v>113</v>
      </c>
      <c r="DN22" s="49" t="s">
        <v>113</v>
      </c>
      <c r="DO22" s="49"/>
      <c r="DP22" s="49"/>
      <c r="DQ22" s="49"/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 t="s">
        <v>113</v>
      </c>
      <c r="EF22" s="49"/>
      <c r="EG22" s="49"/>
      <c r="EH22" s="49"/>
      <c r="EI22" s="49"/>
      <c r="EJ22" s="49"/>
      <c r="EK22" s="49" t="s">
        <v>113</v>
      </c>
      <c r="EL22" s="49"/>
      <c r="EM22" s="49" t="s">
        <v>113</v>
      </c>
      <c r="EN22" s="49"/>
      <c r="EO22" s="49"/>
      <c r="EP22" s="49"/>
      <c r="EQ22" s="49" t="s">
        <v>113</v>
      </c>
      <c r="ER22" s="49"/>
      <c r="ES22" s="49"/>
      <c r="ET22" s="49"/>
      <c r="EU22" s="49" t="s">
        <v>113</v>
      </c>
      <c r="EV22" s="49"/>
      <c r="EW22" s="49"/>
      <c r="EX22" s="49"/>
      <c r="EY22" s="49" t="s">
        <v>113</v>
      </c>
      <c r="EZ22" s="49"/>
      <c r="FA22" s="49"/>
      <c r="FB22" s="49"/>
      <c r="FC22" s="49" t="s">
        <v>113</v>
      </c>
      <c r="FD22" s="49"/>
      <c r="FE22" s="49"/>
      <c r="FF22" s="49"/>
      <c r="FG22" s="49" t="s">
        <v>113</v>
      </c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 t="s">
        <v>113</v>
      </c>
      <c r="GA22" s="49"/>
      <c r="GB22" s="49"/>
      <c r="GC22" s="49"/>
      <c r="GD22" s="49"/>
      <c r="GE22" s="49"/>
      <c r="GF22" s="49"/>
      <c r="GG22" s="49" t="s">
        <v>113</v>
      </c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 t="s">
        <v>113</v>
      </c>
      <c r="HX22" s="49"/>
      <c r="HY22" s="49"/>
      <c r="HZ22" s="49"/>
      <c r="IA22" s="49" t="s">
        <v>113</v>
      </c>
      <c r="IB22" s="49"/>
      <c r="IC22" s="49"/>
      <c r="ID22" s="49"/>
      <c r="IE22" s="49" t="s">
        <v>113</v>
      </c>
      <c r="IF22" s="49"/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127</v>
      </c>
      <c r="B23" s="59" t="s">
        <v>158</v>
      </c>
      <c r="C23" s="42" t="s">
        <v>159</v>
      </c>
      <c r="D23" s="42">
        <v>16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 t="str">
        <f t="shared" si="19"/>
        <v>○</v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 t="s">
        <v>113</v>
      </c>
      <c r="AQ23" s="49"/>
      <c r="AR23" s="49" t="s">
        <v>113</v>
      </c>
      <c r="AS23" s="49"/>
      <c r="AT23" s="49" t="s">
        <v>113</v>
      </c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/>
      <c r="BI23" s="49" t="s">
        <v>113</v>
      </c>
      <c r="BJ23" s="49"/>
      <c r="BK23" s="49" t="s">
        <v>113</v>
      </c>
      <c r="BL23" s="49" t="s">
        <v>113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/>
      <c r="CQ23" s="49" t="s">
        <v>113</v>
      </c>
      <c r="CR23" s="49"/>
      <c r="CS23" s="49"/>
      <c r="CT23" s="49"/>
      <c r="CU23" s="49" t="s">
        <v>113</v>
      </c>
      <c r="CV23" s="49"/>
      <c r="CW23" s="49"/>
      <c r="CX23" s="49"/>
      <c r="CY23" s="49"/>
      <c r="CZ23" s="49"/>
      <c r="DA23" s="49" t="s">
        <v>113</v>
      </c>
      <c r="DB23" s="49"/>
      <c r="DC23" s="49" t="s">
        <v>113</v>
      </c>
      <c r="DD23" s="49"/>
      <c r="DE23" s="49"/>
      <c r="DF23" s="49"/>
      <c r="DG23" s="49"/>
      <c r="DH23" s="49"/>
      <c r="DI23" s="49" t="s">
        <v>113</v>
      </c>
      <c r="DJ23" s="49"/>
      <c r="DK23" s="49" t="s">
        <v>113</v>
      </c>
      <c r="DL23" s="49"/>
      <c r="DM23" s="49"/>
      <c r="DN23" s="49"/>
      <c r="DO23" s="49"/>
      <c r="DP23" s="49"/>
      <c r="DQ23" s="49" t="s">
        <v>113</v>
      </c>
      <c r="DR23" s="49"/>
      <c r="DS23" s="49" t="s">
        <v>113</v>
      </c>
      <c r="DT23" s="49"/>
      <c r="DU23" s="49"/>
      <c r="DV23" s="49"/>
      <c r="DW23" s="49"/>
      <c r="DX23" s="49"/>
      <c r="DY23" s="49" t="s">
        <v>113</v>
      </c>
      <c r="DZ23" s="49"/>
      <c r="EA23" s="49" t="s">
        <v>113</v>
      </c>
      <c r="EB23" s="49"/>
      <c r="EC23" s="49"/>
      <c r="ED23" s="49"/>
      <c r="EE23" s="49"/>
      <c r="EF23" s="49"/>
      <c r="EG23" s="49" t="s">
        <v>113</v>
      </c>
      <c r="EH23" s="49"/>
      <c r="EI23" s="49" t="s">
        <v>113</v>
      </c>
      <c r="EJ23" s="49"/>
      <c r="EK23" s="49"/>
      <c r="EL23" s="49"/>
      <c r="EM23" s="49"/>
      <c r="EN23" s="49"/>
      <c r="EO23" s="49" t="s">
        <v>113</v>
      </c>
      <c r="EP23" s="49"/>
      <c r="EQ23" s="49" t="s">
        <v>113</v>
      </c>
      <c r="ER23" s="49"/>
      <c r="ES23" s="49"/>
      <c r="ET23" s="49"/>
      <c r="EU23" s="49"/>
      <c r="EV23" s="49"/>
      <c r="EW23" s="49" t="s">
        <v>113</v>
      </c>
      <c r="EX23" s="49"/>
      <c r="EY23" s="49" t="s">
        <v>113</v>
      </c>
      <c r="EZ23" s="49"/>
      <c r="FA23" s="49"/>
      <c r="FB23" s="49"/>
      <c r="FC23" s="49"/>
      <c r="FD23" s="49"/>
      <c r="FE23" s="49" t="s">
        <v>113</v>
      </c>
      <c r="FF23" s="49"/>
      <c r="FG23" s="49" t="s">
        <v>113</v>
      </c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/>
      <c r="GB23" s="49"/>
      <c r="GC23" s="49" t="s">
        <v>113</v>
      </c>
      <c r="GD23" s="49"/>
      <c r="GE23" s="49" t="s">
        <v>113</v>
      </c>
      <c r="GF23" s="49"/>
      <c r="GG23" s="49"/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/>
      <c r="HX23" s="49"/>
      <c r="HY23" s="49" t="s">
        <v>113</v>
      </c>
      <c r="HZ23" s="49"/>
      <c r="IA23" s="49"/>
      <c r="IB23" s="49"/>
      <c r="IC23" s="49" t="s">
        <v>113</v>
      </c>
      <c r="ID23" s="49"/>
      <c r="IE23" s="49" t="s">
        <v>113</v>
      </c>
      <c r="IF23" s="49"/>
      <c r="IG23" s="49"/>
      <c r="IH23" s="49"/>
      <c r="II23" s="49" t="s">
        <v>113</v>
      </c>
      <c r="IJ23" s="49"/>
      <c r="IK23" s="49"/>
    </row>
    <row r="24" spans="1:245" s="58" customFormat="1" ht="12" customHeight="1">
      <c r="A24" s="49" t="s">
        <v>127</v>
      </c>
      <c r="B24" s="59" t="s">
        <v>160</v>
      </c>
      <c r="C24" s="42" t="s">
        <v>161</v>
      </c>
      <c r="D24" s="42">
        <v>21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 t="str">
        <f t="shared" si="24"/>
        <v>○</v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 t="s">
        <v>113</v>
      </c>
      <c r="AS24" s="49"/>
      <c r="AT24" s="49" t="s">
        <v>113</v>
      </c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/>
      <c r="BK24" s="49" t="s">
        <v>113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/>
      <c r="CU24" s="49" t="s">
        <v>113</v>
      </c>
      <c r="CV24" s="49"/>
      <c r="CW24" s="49"/>
      <c r="CX24" s="49" t="s">
        <v>113</v>
      </c>
      <c r="CY24" s="49"/>
      <c r="CZ24" s="49"/>
      <c r="DA24" s="49"/>
      <c r="DB24" s="49"/>
      <c r="DC24" s="49" t="s">
        <v>113</v>
      </c>
      <c r="DD24" s="49"/>
      <c r="DE24" s="49"/>
      <c r="DF24" s="49" t="s">
        <v>113</v>
      </c>
      <c r="DG24" s="49"/>
      <c r="DH24" s="49"/>
      <c r="DI24" s="49"/>
      <c r="DJ24" s="49"/>
      <c r="DK24" s="49"/>
      <c r="DL24" s="49"/>
      <c r="DM24" s="49" t="s">
        <v>113</v>
      </c>
      <c r="DN24" s="49" t="s">
        <v>113</v>
      </c>
      <c r="DO24" s="49"/>
      <c r="DP24" s="49"/>
      <c r="DQ24" s="49"/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 t="s">
        <v>113</v>
      </c>
      <c r="ED24" s="49"/>
      <c r="EE24" s="49" t="s">
        <v>113</v>
      </c>
      <c r="EF24" s="49"/>
      <c r="EG24" s="49"/>
      <c r="EH24" s="49"/>
      <c r="EI24" s="49"/>
      <c r="EJ24" s="49"/>
      <c r="EK24" s="49" t="s">
        <v>113</v>
      </c>
      <c r="EL24" s="49"/>
      <c r="EM24" s="49" t="s">
        <v>113</v>
      </c>
      <c r="EN24" s="49"/>
      <c r="EO24" s="49"/>
      <c r="EP24" s="49"/>
      <c r="EQ24" s="49" t="s">
        <v>113</v>
      </c>
      <c r="ER24" s="49"/>
      <c r="ES24" s="49"/>
      <c r="ET24" s="49"/>
      <c r="EU24" s="49" t="s">
        <v>113</v>
      </c>
      <c r="EV24" s="49"/>
      <c r="EW24" s="49"/>
      <c r="EX24" s="49"/>
      <c r="EY24" s="49" t="s">
        <v>113</v>
      </c>
      <c r="EZ24" s="49"/>
      <c r="FA24" s="49"/>
      <c r="FB24" s="49"/>
      <c r="FC24" s="49" t="s">
        <v>113</v>
      </c>
      <c r="FD24" s="49"/>
      <c r="FE24" s="49"/>
      <c r="FF24" s="49"/>
      <c r="FG24" s="49" t="s">
        <v>113</v>
      </c>
      <c r="FH24" s="49"/>
      <c r="FI24" s="49"/>
      <c r="FJ24" s="49"/>
      <c r="FK24" s="49" t="s">
        <v>113</v>
      </c>
      <c r="FL24" s="49"/>
      <c r="FM24" s="49"/>
      <c r="FN24" s="49"/>
      <c r="FO24" s="49" t="s">
        <v>113</v>
      </c>
      <c r="FP24" s="49"/>
      <c r="FQ24" s="49"/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 t="s">
        <v>113</v>
      </c>
      <c r="GB24" s="49"/>
      <c r="GC24" s="49"/>
      <c r="GD24" s="49"/>
      <c r="GE24" s="49" t="s">
        <v>113</v>
      </c>
      <c r="GF24" s="49"/>
      <c r="GG24" s="49"/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 t="s">
        <v>113</v>
      </c>
      <c r="HO24" s="49"/>
      <c r="HP24" s="49"/>
      <c r="HQ24" s="49"/>
      <c r="HR24" s="49"/>
      <c r="HS24" s="49"/>
      <c r="HT24" s="49"/>
      <c r="HU24" s="49" t="s">
        <v>113</v>
      </c>
      <c r="HV24" s="49" t="s">
        <v>113</v>
      </c>
      <c r="HW24" s="49"/>
      <c r="HX24" s="49"/>
      <c r="HY24" s="49"/>
      <c r="HZ24" s="49"/>
      <c r="IA24" s="49" t="s">
        <v>113</v>
      </c>
      <c r="IB24" s="49"/>
      <c r="IC24" s="49"/>
      <c r="ID24" s="49"/>
      <c r="IE24" s="49" t="s">
        <v>113</v>
      </c>
      <c r="IF24" s="49"/>
      <c r="IG24" s="49"/>
      <c r="IH24" s="49"/>
      <c r="II24" s="49" t="s">
        <v>113</v>
      </c>
      <c r="IJ24" s="49"/>
      <c r="IK24" s="49"/>
    </row>
    <row r="25" spans="1:245" s="58" customFormat="1" ht="12" customHeight="1">
      <c r="A25" s="49" t="s">
        <v>127</v>
      </c>
      <c r="B25" s="59" t="s">
        <v>162</v>
      </c>
      <c r="C25" s="42" t="s">
        <v>163</v>
      </c>
      <c r="D25" s="42">
        <v>18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 t="str">
        <f t="shared" si="21"/>
        <v>○</v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 t="s">
        <v>113</v>
      </c>
      <c r="AQ25" s="49"/>
      <c r="AR25" s="49" t="s">
        <v>113</v>
      </c>
      <c r="AS25" s="49"/>
      <c r="AT25" s="49" t="s">
        <v>113</v>
      </c>
      <c r="AU25" s="49" t="s">
        <v>113</v>
      </c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/>
      <c r="BI25" s="49" t="s">
        <v>113</v>
      </c>
      <c r="BJ25" s="49"/>
      <c r="BK25" s="49" t="s">
        <v>113</v>
      </c>
      <c r="BL25" s="49"/>
      <c r="BM25" s="49"/>
      <c r="BN25" s="49" t="s">
        <v>113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/>
      <c r="CQ25" s="49" t="s">
        <v>113</v>
      </c>
      <c r="CR25" s="49"/>
      <c r="CS25" s="49"/>
      <c r="CT25" s="49"/>
      <c r="CU25" s="49" t="s">
        <v>113</v>
      </c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 t="s">
        <v>113</v>
      </c>
      <c r="DH25" s="49"/>
      <c r="DI25" s="49"/>
      <c r="DJ25" s="49"/>
      <c r="DK25" s="49" t="s">
        <v>113</v>
      </c>
      <c r="DL25" s="49"/>
      <c r="DM25" s="49"/>
      <c r="DN25" s="49"/>
      <c r="DO25" s="49" t="s">
        <v>113</v>
      </c>
      <c r="DP25" s="49"/>
      <c r="DQ25" s="49"/>
      <c r="DR25" s="49"/>
      <c r="DS25" s="49" t="s">
        <v>113</v>
      </c>
      <c r="DT25" s="49"/>
      <c r="DU25" s="49"/>
      <c r="DV25" s="49"/>
      <c r="DW25" s="49" t="s">
        <v>113</v>
      </c>
      <c r="DX25" s="49"/>
      <c r="DY25" s="49"/>
      <c r="DZ25" s="49"/>
      <c r="EA25" s="49" t="s">
        <v>113</v>
      </c>
      <c r="EB25" s="49"/>
      <c r="EC25" s="49"/>
      <c r="ED25" s="49"/>
      <c r="EE25" s="49" t="s">
        <v>113</v>
      </c>
      <c r="EF25" s="49"/>
      <c r="EG25" s="49"/>
      <c r="EH25" s="49"/>
      <c r="EI25" s="49" t="s">
        <v>113</v>
      </c>
      <c r="EJ25" s="49"/>
      <c r="EK25" s="49"/>
      <c r="EL25" s="49"/>
      <c r="EM25" s="49" t="s">
        <v>113</v>
      </c>
      <c r="EN25" s="49"/>
      <c r="EO25" s="49"/>
      <c r="EP25" s="49"/>
      <c r="EQ25" s="49" t="s">
        <v>113</v>
      </c>
      <c r="ER25" s="49"/>
      <c r="ES25" s="49"/>
      <c r="ET25" s="49"/>
      <c r="EU25" s="49" t="s">
        <v>113</v>
      </c>
      <c r="EV25" s="49"/>
      <c r="EW25" s="49"/>
      <c r="EX25" s="49"/>
      <c r="EY25" s="49" t="s">
        <v>113</v>
      </c>
      <c r="EZ25" s="49"/>
      <c r="FA25" s="49"/>
      <c r="FB25" s="49"/>
      <c r="FC25" s="49" t="s">
        <v>113</v>
      </c>
      <c r="FD25" s="49"/>
      <c r="FE25" s="49"/>
      <c r="FF25" s="49"/>
      <c r="FG25" s="49" t="s">
        <v>113</v>
      </c>
      <c r="FH25" s="49"/>
      <c r="FI25" s="49"/>
      <c r="FJ25" s="49"/>
      <c r="FK25" s="49" t="s">
        <v>113</v>
      </c>
      <c r="FL25" s="49"/>
      <c r="FM25" s="49"/>
      <c r="FN25" s="49"/>
      <c r="FO25" s="49" t="s">
        <v>113</v>
      </c>
      <c r="FP25" s="49"/>
      <c r="FQ25" s="49"/>
      <c r="FR25" s="49"/>
      <c r="FS25" s="49" t="s">
        <v>113</v>
      </c>
      <c r="FT25" s="49"/>
      <c r="FU25" s="49"/>
      <c r="FV25" s="49"/>
      <c r="FW25" s="49" t="s">
        <v>113</v>
      </c>
      <c r="FX25" s="49"/>
      <c r="FY25" s="49"/>
      <c r="FZ25" s="49"/>
      <c r="GA25" s="49" t="s">
        <v>113</v>
      </c>
      <c r="GB25" s="49"/>
      <c r="GC25" s="49"/>
      <c r="GD25" s="49"/>
      <c r="GE25" s="49" t="s">
        <v>113</v>
      </c>
      <c r="GF25" s="49"/>
      <c r="GG25" s="49"/>
      <c r="GH25" s="49"/>
      <c r="GI25" s="49" t="s">
        <v>113</v>
      </c>
      <c r="GJ25" s="49"/>
      <c r="GK25" s="49"/>
      <c r="GL25" s="49"/>
      <c r="GM25" s="49" t="s">
        <v>113</v>
      </c>
      <c r="GN25" s="49"/>
      <c r="GO25" s="49"/>
      <c r="GP25" s="49"/>
      <c r="GQ25" s="49" t="s">
        <v>113</v>
      </c>
      <c r="GR25" s="49"/>
      <c r="GS25" s="49"/>
      <c r="GT25" s="49"/>
      <c r="GU25" s="49" t="s">
        <v>113</v>
      </c>
      <c r="GV25" s="49"/>
      <c r="GW25" s="49"/>
      <c r="GX25" s="49"/>
      <c r="GY25" s="49" t="s">
        <v>113</v>
      </c>
      <c r="GZ25" s="49"/>
      <c r="HA25" s="49"/>
      <c r="HB25" s="49"/>
      <c r="HC25" s="49" t="s">
        <v>113</v>
      </c>
      <c r="HD25" s="49"/>
      <c r="HE25" s="49"/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 t="s">
        <v>113</v>
      </c>
      <c r="HX25" s="49"/>
      <c r="HY25" s="49"/>
      <c r="HZ25" s="49"/>
      <c r="IA25" s="49" t="s">
        <v>113</v>
      </c>
      <c r="IB25" s="49"/>
      <c r="IC25" s="49"/>
      <c r="ID25" s="49"/>
      <c r="IE25" s="49" t="s">
        <v>113</v>
      </c>
      <c r="IF25" s="49"/>
      <c r="IG25" s="49"/>
      <c r="IH25" s="49"/>
      <c r="II25" s="49" t="s">
        <v>113</v>
      </c>
      <c r="IJ25" s="49"/>
      <c r="IK25" s="49"/>
    </row>
    <row r="26" spans="1:245" s="58" customFormat="1" ht="12" customHeight="1">
      <c r="A26" s="49" t="s">
        <v>127</v>
      </c>
      <c r="B26" s="59" t="s">
        <v>164</v>
      </c>
      <c r="C26" s="42" t="s">
        <v>165</v>
      </c>
      <c r="D26" s="42">
        <v>8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 t="str">
        <f t="shared" si="11"/>
        <v>○</v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 t="s">
        <v>113</v>
      </c>
      <c r="AU26" s="49" t="s">
        <v>113</v>
      </c>
      <c r="AV26" s="49" t="s">
        <v>113</v>
      </c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 t="s">
        <v>113</v>
      </c>
      <c r="BK26" s="49" t="s">
        <v>113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/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/>
      <c r="DC26" s="49" t="s">
        <v>113</v>
      </c>
      <c r="DD26" s="49"/>
      <c r="DE26" s="49"/>
      <c r="DF26" s="49" t="s">
        <v>113</v>
      </c>
      <c r="DG26" s="49"/>
      <c r="DH26" s="49"/>
      <c r="DI26" s="49"/>
      <c r="DJ26" s="49"/>
      <c r="DK26" s="49" t="s">
        <v>113</v>
      </c>
      <c r="DL26" s="49"/>
      <c r="DM26" s="49"/>
      <c r="DN26" s="49" t="s">
        <v>113</v>
      </c>
      <c r="DO26" s="49"/>
      <c r="DP26" s="49"/>
      <c r="DQ26" s="49"/>
      <c r="DR26" s="49"/>
      <c r="DS26" s="49" t="s">
        <v>113</v>
      </c>
      <c r="DT26" s="49"/>
      <c r="DU26" s="49"/>
      <c r="DV26" s="49"/>
      <c r="DW26" s="49"/>
      <c r="DX26" s="49"/>
      <c r="DY26" s="49" t="s">
        <v>113</v>
      </c>
      <c r="DZ26" s="49"/>
      <c r="EA26" s="49"/>
      <c r="EB26" s="49"/>
      <c r="EC26" s="49" t="s">
        <v>113</v>
      </c>
      <c r="ED26" s="49" t="s">
        <v>113</v>
      </c>
      <c r="EE26" s="49"/>
      <c r="EF26" s="49"/>
      <c r="EG26" s="49"/>
      <c r="EH26" s="49"/>
      <c r="EI26" s="49" t="s">
        <v>113</v>
      </c>
      <c r="EJ26" s="49"/>
      <c r="EK26" s="49"/>
      <c r="EL26" s="49" t="s">
        <v>113</v>
      </c>
      <c r="EM26" s="49"/>
      <c r="EN26" s="49"/>
      <c r="EO26" s="49"/>
      <c r="EP26" s="49"/>
      <c r="EQ26" s="49" t="s">
        <v>113</v>
      </c>
      <c r="ER26" s="49"/>
      <c r="ES26" s="49"/>
      <c r="ET26" s="49" t="s">
        <v>113</v>
      </c>
      <c r="EU26" s="49"/>
      <c r="EV26" s="49"/>
      <c r="EW26" s="49"/>
      <c r="EX26" s="49"/>
      <c r="EY26" s="49" t="s">
        <v>113</v>
      </c>
      <c r="EZ26" s="49"/>
      <c r="FA26" s="49"/>
      <c r="FB26" s="49" t="s">
        <v>113</v>
      </c>
      <c r="FC26" s="49"/>
      <c r="FD26" s="49"/>
      <c r="FE26" s="49"/>
      <c r="FF26" s="49"/>
      <c r="FG26" s="49" t="s">
        <v>113</v>
      </c>
      <c r="FH26" s="49"/>
      <c r="FI26" s="49"/>
      <c r="FJ26" s="49" t="s">
        <v>113</v>
      </c>
      <c r="FK26" s="49"/>
      <c r="FL26" s="49"/>
      <c r="FM26" s="49"/>
      <c r="FN26" s="49"/>
      <c r="FO26" s="49" t="s">
        <v>113</v>
      </c>
      <c r="FP26" s="49"/>
      <c r="FQ26" s="49"/>
      <c r="FR26" s="49" t="s">
        <v>113</v>
      </c>
      <c r="FS26" s="49"/>
      <c r="FT26" s="49"/>
      <c r="FU26" s="49"/>
      <c r="FV26" s="49"/>
      <c r="FW26" s="49" t="s">
        <v>113</v>
      </c>
      <c r="FX26" s="49"/>
      <c r="FY26" s="49"/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 t="s">
        <v>113</v>
      </c>
      <c r="HO26" s="49"/>
      <c r="HP26" s="49"/>
      <c r="HQ26" s="49"/>
      <c r="HR26" s="49"/>
      <c r="HS26" s="49" t="s">
        <v>113</v>
      </c>
      <c r="HT26" s="49"/>
      <c r="HU26" s="49"/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/>
      <c r="II26" s="49" t="s">
        <v>113</v>
      </c>
      <c r="IJ26" s="49"/>
      <c r="IK26" s="49"/>
    </row>
    <row r="27" spans="1:245" s="58" customFormat="1" ht="12" customHeight="1">
      <c r="A27" s="49" t="s">
        <v>127</v>
      </c>
      <c r="B27" s="59" t="s">
        <v>166</v>
      </c>
      <c r="C27" s="42" t="s">
        <v>167</v>
      </c>
      <c r="D27" s="42">
        <v>15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>
        <f t="shared" si="13"/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 t="str">
        <f t="shared" si="18"/>
        <v>○</v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 t="s">
        <v>113</v>
      </c>
      <c r="AP27" s="49" t="s">
        <v>113</v>
      </c>
      <c r="AQ27" s="49" t="s">
        <v>113</v>
      </c>
      <c r="AR27" s="49" t="s">
        <v>113</v>
      </c>
      <c r="AS27" s="49" t="s">
        <v>113</v>
      </c>
      <c r="AT27" s="49" t="s">
        <v>113</v>
      </c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 t="s">
        <v>113</v>
      </c>
      <c r="BI27" s="49" t="s">
        <v>113</v>
      </c>
      <c r="BJ27" s="49" t="s">
        <v>113</v>
      </c>
      <c r="BK27" s="49" t="s">
        <v>113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/>
      <c r="CU27" s="49" t="s">
        <v>113</v>
      </c>
      <c r="CV27" s="49"/>
      <c r="CW27" s="49"/>
      <c r="CX27" s="49" t="s">
        <v>113</v>
      </c>
      <c r="CY27" s="49"/>
      <c r="CZ27" s="49"/>
      <c r="DA27" s="49"/>
      <c r="DB27" s="49"/>
      <c r="DC27" s="49" t="s">
        <v>113</v>
      </c>
      <c r="DD27" s="49"/>
      <c r="DE27" s="49"/>
      <c r="DF27" s="49" t="s">
        <v>113</v>
      </c>
      <c r="DG27" s="49"/>
      <c r="DH27" s="49"/>
      <c r="DI27" s="49"/>
      <c r="DJ27" s="49"/>
      <c r="DK27" s="49" t="s">
        <v>113</v>
      </c>
      <c r="DL27" s="49"/>
      <c r="DM27" s="49"/>
      <c r="DN27" s="49" t="s">
        <v>113</v>
      </c>
      <c r="DO27" s="49"/>
      <c r="DP27" s="49"/>
      <c r="DQ27" s="49"/>
      <c r="DR27" s="49"/>
      <c r="DS27" s="49" t="s">
        <v>113</v>
      </c>
      <c r="DT27" s="49"/>
      <c r="DU27" s="49"/>
      <c r="DV27" s="49"/>
      <c r="DW27" s="49"/>
      <c r="DX27" s="49"/>
      <c r="DY27" s="49" t="s">
        <v>113</v>
      </c>
      <c r="DZ27" s="49"/>
      <c r="EA27" s="49"/>
      <c r="EB27" s="49"/>
      <c r="EC27" s="49" t="s">
        <v>113</v>
      </c>
      <c r="ED27" s="49" t="s">
        <v>113</v>
      </c>
      <c r="EE27" s="49"/>
      <c r="EF27" s="49"/>
      <c r="EG27" s="49"/>
      <c r="EH27" s="49"/>
      <c r="EI27" s="49" t="s">
        <v>113</v>
      </c>
      <c r="EJ27" s="49"/>
      <c r="EK27" s="49"/>
      <c r="EL27" s="49" t="s">
        <v>113</v>
      </c>
      <c r="EM27" s="49"/>
      <c r="EN27" s="49"/>
      <c r="EO27" s="49"/>
      <c r="EP27" s="49"/>
      <c r="EQ27" s="49" t="s">
        <v>113</v>
      </c>
      <c r="ER27" s="49"/>
      <c r="ES27" s="49"/>
      <c r="ET27" s="49" t="s">
        <v>113</v>
      </c>
      <c r="EU27" s="49"/>
      <c r="EV27" s="49"/>
      <c r="EW27" s="49"/>
      <c r="EX27" s="49"/>
      <c r="EY27" s="49" t="s">
        <v>113</v>
      </c>
      <c r="EZ27" s="49"/>
      <c r="FA27" s="49"/>
      <c r="FB27" s="49" t="s">
        <v>113</v>
      </c>
      <c r="FC27" s="49"/>
      <c r="FD27" s="49"/>
      <c r="FE27" s="49"/>
      <c r="FF27" s="49"/>
      <c r="FG27" s="49" t="s">
        <v>113</v>
      </c>
      <c r="FH27" s="49"/>
      <c r="FI27" s="49"/>
      <c r="FJ27" s="49" t="s">
        <v>113</v>
      </c>
      <c r="FK27" s="49"/>
      <c r="FL27" s="49"/>
      <c r="FM27" s="49"/>
      <c r="FN27" s="49"/>
      <c r="FO27" s="49" t="s">
        <v>113</v>
      </c>
      <c r="FP27" s="49"/>
      <c r="FQ27" s="49"/>
      <c r="FR27" s="49" t="s">
        <v>113</v>
      </c>
      <c r="FS27" s="49"/>
      <c r="FT27" s="49"/>
      <c r="FU27" s="49"/>
      <c r="FV27" s="49"/>
      <c r="FW27" s="49" t="s">
        <v>113</v>
      </c>
      <c r="FX27" s="49"/>
      <c r="FY27" s="49"/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 t="s">
        <v>113</v>
      </c>
      <c r="HW27" s="49"/>
      <c r="HX27" s="49"/>
      <c r="HY27" s="49"/>
      <c r="HZ27" s="49"/>
      <c r="IA27" s="49" t="s">
        <v>113</v>
      </c>
      <c r="IB27" s="49"/>
      <c r="IC27" s="49"/>
      <c r="ID27" s="49" t="s">
        <v>113</v>
      </c>
      <c r="IE27" s="49"/>
      <c r="IF27" s="49"/>
      <c r="IG27" s="49"/>
      <c r="IH27" s="49"/>
      <c r="II27" s="49" t="s">
        <v>113</v>
      </c>
      <c r="IJ27" s="49"/>
      <c r="IK27" s="49"/>
    </row>
    <row r="28" spans="1:245" s="58" customFormat="1" ht="12" customHeight="1">
      <c r="A28" s="49" t="s">
        <v>127</v>
      </c>
      <c r="B28" s="59" t="s">
        <v>168</v>
      </c>
      <c r="C28" s="42" t="s">
        <v>169</v>
      </c>
      <c r="D28" s="42">
        <v>11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>
        <f t="shared" si="10"/>
      </c>
      <c r="L28" s="49">
        <f t="shared" si="11"/>
      </c>
      <c r="M28" s="49">
        <f t="shared" si="12"/>
      </c>
      <c r="N28" s="49">
        <f t="shared" si="13"/>
      </c>
      <c r="O28" s="49" t="str">
        <f t="shared" si="14"/>
        <v>○</v>
      </c>
      <c r="P28" s="49">
        <f t="shared" si="15"/>
      </c>
      <c r="Q28" s="49">
        <f t="shared" si="16"/>
      </c>
      <c r="R28" s="49">
        <f t="shared" si="17"/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 t="s">
        <v>113</v>
      </c>
      <c r="AQ28" s="49" t="s">
        <v>113</v>
      </c>
      <c r="AR28" s="49" t="s">
        <v>113</v>
      </c>
      <c r="AS28" s="49" t="s">
        <v>113</v>
      </c>
      <c r="AT28" s="49" t="s">
        <v>113</v>
      </c>
      <c r="AU28" s="49" t="s">
        <v>113</v>
      </c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 t="s">
        <v>113</v>
      </c>
      <c r="BH28" s="49" t="s">
        <v>113</v>
      </c>
      <c r="BI28" s="49"/>
      <c r="BJ28" s="49" t="s">
        <v>113</v>
      </c>
      <c r="BK28" s="49"/>
      <c r="BL28" s="49" t="s">
        <v>113</v>
      </c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/>
      <c r="CU28" s="49" t="s">
        <v>113</v>
      </c>
      <c r="CV28" s="49"/>
      <c r="CW28" s="49"/>
      <c r="CX28" s="49" t="s">
        <v>113</v>
      </c>
      <c r="CY28" s="49"/>
      <c r="CZ28" s="49"/>
      <c r="DA28" s="49"/>
      <c r="DB28" s="49"/>
      <c r="DC28" s="49" t="s">
        <v>113</v>
      </c>
      <c r="DD28" s="49"/>
      <c r="DE28" s="49"/>
      <c r="DF28" s="49"/>
      <c r="DG28" s="49"/>
      <c r="DH28" s="49"/>
      <c r="DI28" s="49" t="s">
        <v>113</v>
      </c>
      <c r="DJ28" s="49"/>
      <c r="DK28" s="49"/>
      <c r="DL28" s="49"/>
      <c r="DM28" s="49" t="s">
        <v>113</v>
      </c>
      <c r="DN28" s="49"/>
      <c r="DO28" s="49"/>
      <c r="DP28" s="49"/>
      <c r="DQ28" s="49" t="s">
        <v>113</v>
      </c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 t="s">
        <v>113</v>
      </c>
      <c r="ED28" s="49"/>
      <c r="EE28" s="49"/>
      <c r="EF28" s="49"/>
      <c r="EG28" s="49" t="s">
        <v>113</v>
      </c>
      <c r="EH28" s="49"/>
      <c r="EI28" s="49"/>
      <c r="EJ28" s="49"/>
      <c r="EK28" s="49" t="s">
        <v>113</v>
      </c>
      <c r="EL28" s="49"/>
      <c r="EM28" s="49"/>
      <c r="EN28" s="49"/>
      <c r="EO28" s="49" t="s">
        <v>113</v>
      </c>
      <c r="EP28" s="49"/>
      <c r="EQ28" s="49"/>
      <c r="ER28" s="49"/>
      <c r="ES28" s="49" t="s">
        <v>113</v>
      </c>
      <c r="ET28" s="49"/>
      <c r="EU28" s="49"/>
      <c r="EV28" s="49"/>
      <c r="EW28" s="49" t="s">
        <v>113</v>
      </c>
      <c r="EX28" s="49"/>
      <c r="EY28" s="49"/>
      <c r="EZ28" s="49"/>
      <c r="FA28" s="49" t="s">
        <v>113</v>
      </c>
      <c r="FB28" s="49"/>
      <c r="FC28" s="49"/>
      <c r="FD28" s="49"/>
      <c r="FE28" s="49" t="s">
        <v>113</v>
      </c>
      <c r="FF28" s="49"/>
      <c r="FG28" s="49"/>
      <c r="FH28" s="49"/>
      <c r="FI28" s="49" t="s">
        <v>113</v>
      </c>
      <c r="FJ28" s="49"/>
      <c r="FK28" s="49"/>
      <c r="FL28" s="49"/>
      <c r="FM28" s="49" t="s">
        <v>113</v>
      </c>
      <c r="FN28" s="49"/>
      <c r="FO28" s="49"/>
      <c r="FP28" s="49"/>
      <c r="FQ28" s="49" t="s">
        <v>113</v>
      </c>
      <c r="FR28" s="49"/>
      <c r="FS28" s="49"/>
      <c r="FT28" s="49"/>
      <c r="FU28" s="49" t="s">
        <v>113</v>
      </c>
      <c r="FV28" s="49"/>
      <c r="FW28" s="49"/>
      <c r="FX28" s="49"/>
      <c r="FY28" s="49" t="s">
        <v>113</v>
      </c>
      <c r="FZ28" s="49"/>
      <c r="GA28" s="49"/>
      <c r="GB28" s="49"/>
      <c r="GC28" s="49" t="s">
        <v>113</v>
      </c>
      <c r="GD28" s="49"/>
      <c r="GE28" s="49"/>
      <c r="GF28" s="49"/>
      <c r="GG28" s="49" t="s">
        <v>113</v>
      </c>
      <c r="GH28" s="49"/>
      <c r="GI28" s="49"/>
      <c r="GJ28" s="49"/>
      <c r="GK28" s="49" t="s">
        <v>113</v>
      </c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/>
      <c r="HG28" s="49"/>
      <c r="HH28" s="49"/>
      <c r="HI28" s="49" t="s">
        <v>113</v>
      </c>
      <c r="HJ28" s="49"/>
      <c r="HK28" s="49"/>
      <c r="HL28" s="49"/>
      <c r="HM28" s="49" t="s">
        <v>113</v>
      </c>
      <c r="HN28" s="49"/>
      <c r="HO28" s="49"/>
      <c r="HP28" s="49"/>
      <c r="HQ28" s="49" t="s">
        <v>113</v>
      </c>
      <c r="HR28" s="49"/>
      <c r="HS28" s="49"/>
      <c r="HT28" s="49"/>
      <c r="HU28" s="49" t="s">
        <v>113</v>
      </c>
      <c r="HV28" s="49"/>
      <c r="HW28" s="49"/>
      <c r="HX28" s="49"/>
      <c r="HY28" s="49" t="s">
        <v>113</v>
      </c>
      <c r="HZ28" s="49"/>
      <c r="IA28" s="49"/>
      <c r="IB28" s="49"/>
      <c r="IC28" s="49" t="s">
        <v>113</v>
      </c>
      <c r="ID28" s="49"/>
      <c r="IE28" s="49"/>
      <c r="IF28" s="49"/>
      <c r="IG28" s="49" t="s">
        <v>113</v>
      </c>
      <c r="IH28" s="49"/>
      <c r="II28" s="49"/>
      <c r="IJ28" s="49"/>
      <c r="IK28" s="49" t="s">
        <v>113</v>
      </c>
    </row>
    <row r="29" spans="1:245" s="58" customFormat="1" ht="12" customHeight="1">
      <c r="A29" s="49" t="s">
        <v>127</v>
      </c>
      <c r="B29" s="59" t="s">
        <v>170</v>
      </c>
      <c r="C29" s="42" t="s">
        <v>171</v>
      </c>
      <c r="D29" s="42">
        <v>15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>
        <f t="shared" si="9"/>
      </c>
      <c r="K29" s="49">
        <f t="shared" si="10"/>
      </c>
      <c r="L29" s="49">
        <f t="shared" si="11"/>
      </c>
      <c r="M29" s="49">
        <f t="shared" si="12"/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 t="str">
        <f t="shared" si="18"/>
        <v>○</v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 t="s">
        <v>113</v>
      </c>
      <c r="AT29" s="49" t="s">
        <v>113</v>
      </c>
      <c r="AU29" s="49" t="s">
        <v>113</v>
      </c>
      <c r="AV29" s="49" t="s">
        <v>113</v>
      </c>
      <c r="AW29" s="49" t="s">
        <v>113</v>
      </c>
      <c r="AX29" s="49"/>
      <c r="AY29" s="49"/>
      <c r="AZ29" s="49"/>
      <c r="BA29" s="49" t="s">
        <v>113</v>
      </c>
      <c r="BB29" s="49"/>
      <c r="BC29" s="49"/>
      <c r="BD29" s="49"/>
      <c r="BE29" s="49"/>
      <c r="BF29" s="49"/>
      <c r="BG29" s="49" t="s">
        <v>113</v>
      </c>
      <c r="BH29" s="49" t="s">
        <v>113</v>
      </c>
      <c r="BI29" s="49" t="s">
        <v>113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 t="s">
        <v>113</v>
      </c>
      <c r="CU29" s="49"/>
      <c r="CV29" s="49"/>
      <c r="CW29" s="49"/>
      <c r="CX29" s="49" t="s">
        <v>113</v>
      </c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 t="s">
        <v>113</v>
      </c>
      <c r="DJ29" s="49"/>
      <c r="DK29" s="49"/>
      <c r="DL29" s="49"/>
      <c r="DM29" s="49" t="s">
        <v>113</v>
      </c>
      <c r="DN29" s="49"/>
      <c r="DO29" s="49"/>
      <c r="DP29" s="49"/>
      <c r="DQ29" s="49" t="s">
        <v>113</v>
      </c>
      <c r="DR29" s="49"/>
      <c r="DS29" s="49"/>
      <c r="DT29" s="49"/>
      <c r="DU29" s="49" t="s">
        <v>113</v>
      </c>
      <c r="DV29" s="49"/>
      <c r="DW29" s="49"/>
      <c r="DX29" s="49"/>
      <c r="DY29" s="49" t="s">
        <v>113</v>
      </c>
      <c r="DZ29" s="49"/>
      <c r="EA29" s="49"/>
      <c r="EB29" s="49"/>
      <c r="EC29" s="49" t="s">
        <v>113</v>
      </c>
      <c r="ED29" s="49" t="s">
        <v>113</v>
      </c>
      <c r="EE29" s="49"/>
      <c r="EF29" s="49"/>
      <c r="EG29" s="49"/>
      <c r="EH29" s="49" t="s">
        <v>113</v>
      </c>
      <c r="EI29" s="49"/>
      <c r="EJ29" s="49"/>
      <c r="EK29" s="49"/>
      <c r="EL29" s="49" t="s">
        <v>113</v>
      </c>
      <c r="EM29" s="49"/>
      <c r="EN29" s="49"/>
      <c r="EO29" s="49"/>
      <c r="EP29" s="49" t="s">
        <v>113</v>
      </c>
      <c r="EQ29" s="49"/>
      <c r="ER29" s="49"/>
      <c r="ES29" s="49"/>
      <c r="ET29" s="49" t="s">
        <v>113</v>
      </c>
      <c r="EU29" s="49"/>
      <c r="EV29" s="49"/>
      <c r="EW29" s="49"/>
      <c r="EX29" s="49" t="s">
        <v>113</v>
      </c>
      <c r="EY29" s="49"/>
      <c r="EZ29" s="49"/>
      <c r="FA29" s="49"/>
      <c r="FB29" s="49" t="s">
        <v>113</v>
      </c>
      <c r="FC29" s="49"/>
      <c r="FD29" s="49"/>
      <c r="FE29" s="49"/>
      <c r="FF29" s="49" t="s">
        <v>113</v>
      </c>
      <c r="FG29" s="49"/>
      <c r="FH29" s="49"/>
      <c r="FI29" s="49"/>
      <c r="FJ29" s="49" t="s">
        <v>113</v>
      </c>
      <c r="FK29" s="49"/>
      <c r="FL29" s="49"/>
      <c r="FM29" s="49"/>
      <c r="FN29" s="49" t="s">
        <v>113</v>
      </c>
      <c r="FO29" s="49"/>
      <c r="FP29" s="49"/>
      <c r="FQ29" s="49"/>
      <c r="FR29" s="49" t="s">
        <v>113</v>
      </c>
      <c r="FS29" s="49"/>
      <c r="FT29" s="49"/>
      <c r="FU29" s="49"/>
      <c r="FV29" s="49" t="s">
        <v>113</v>
      </c>
      <c r="FW29" s="49"/>
      <c r="FX29" s="49"/>
      <c r="FY29" s="49"/>
      <c r="FZ29" s="49"/>
      <c r="GA29" s="49"/>
      <c r="GB29" s="49"/>
      <c r="GC29" s="49" t="s">
        <v>113</v>
      </c>
      <c r="GD29" s="49"/>
      <c r="GE29" s="49"/>
      <c r="GF29" s="49"/>
      <c r="GG29" s="49" t="s">
        <v>113</v>
      </c>
      <c r="GH29" s="49"/>
      <c r="GI29" s="49"/>
      <c r="GJ29" s="49"/>
      <c r="GK29" s="49" t="s">
        <v>113</v>
      </c>
      <c r="GL29" s="49"/>
      <c r="GM29" s="49"/>
      <c r="GN29" s="49"/>
      <c r="GO29" s="49" t="s">
        <v>113</v>
      </c>
      <c r="GP29" s="49"/>
      <c r="GQ29" s="49"/>
      <c r="GR29" s="49"/>
      <c r="GS29" s="49" t="s">
        <v>113</v>
      </c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/>
      <c r="HG29" s="49"/>
      <c r="HH29" s="49"/>
      <c r="HI29" s="49" t="s">
        <v>113</v>
      </c>
      <c r="HJ29" s="49"/>
      <c r="HK29" s="49"/>
      <c r="HL29" s="49"/>
      <c r="HM29" s="49" t="s">
        <v>113</v>
      </c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 t="s">
        <v>113</v>
      </c>
      <c r="HW29" s="49"/>
      <c r="HX29" s="49"/>
      <c r="HY29" s="49"/>
      <c r="HZ29" s="49" t="s">
        <v>113</v>
      </c>
      <c r="IA29" s="49"/>
      <c r="IB29" s="49"/>
      <c r="IC29" s="49"/>
      <c r="ID29" s="49" t="s">
        <v>113</v>
      </c>
      <c r="IE29" s="49"/>
      <c r="IF29" s="49"/>
      <c r="IG29" s="49"/>
      <c r="IH29" s="49" t="s">
        <v>113</v>
      </c>
      <c r="II29" s="49"/>
      <c r="IJ29" s="49"/>
      <c r="IK29" s="49"/>
    </row>
    <row r="30" spans="1:245" s="58" customFormat="1" ht="12" customHeight="1">
      <c r="A30" s="49" t="s">
        <v>127</v>
      </c>
      <c r="B30" s="59" t="s">
        <v>172</v>
      </c>
      <c r="C30" s="42" t="s">
        <v>173</v>
      </c>
      <c r="D30" s="42">
        <v>22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>
        <f t="shared" si="8"/>
      </c>
      <c r="J30" s="49">
        <f t="shared" si="9"/>
      </c>
      <c r="K30" s="49">
        <f t="shared" si="10"/>
      </c>
      <c r="L30" s="49">
        <f t="shared" si="11"/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 t="str">
        <f t="shared" si="25"/>
        <v>○</v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 t="s">
        <v>113</v>
      </c>
      <c r="AU30" s="49" t="s">
        <v>113</v>
      </c>
      <c r="AV30" s="49"/>
      <c r="AW30" s="49" t="s">
        <v>113</v>
      </c>
      <c r="AX30" s="49"/>
      <c r="AY30" s="49"/>
      <c r="AZ30" s="49"/>
      <c r="BA30" s="49" t="s">
        <v>113</v>
      </c>
      <c r="BB30" s="49"/>
      <c r="BC30" s="49"/>
      <c r="BD30" s="49"/>
      <c r="BE30" s="49" t="s">
        <v>113</v>
      </c>
      <c r="BF30" s="49"/>
      <c r="BG30" s="49" t="s">
        <v>113</v>
      </c>
      <c r="BH30" s="49" t="s">
        <v>113</v>
      </c>
      <c r="BI30" s="49" t="s">
        <v>113</v>
      </c>
      <c r="BJ30" s="49"/>
      <c r="BK30" s="49" t="s">
        <v>113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/>
      <c r="CQ30" s="49" t="s">
        <v>113</v>
      </c>
      <c r="CR30" s="49"/>
      <c r="CS30" s="49"/>
      <c r="CT30" s="49"/>
      <c r="CU30" s="49" t="s">
        <v>113</v>
      </c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 t="s">
        <v>113</v>
      </c>
      <c r="DH30" s="49"/>
      <c r="DI30" s="49"/>
      <c r="DJ30" s="49"/>
      <c r="DK30" s="49" t="s">
        <v>113</v>
      </c>
      <c r="DL30" s="49"/>
      <c r="DM30" s="49"/>
      <c r="DN30" s="49"/>
      <c r="DO30" s="49" t="s">
        <v>113</v>
      </c>
      <c r="DP30" s="49"/>
      <c r="DQ30" s="49"/>
      <c r="DR30" s="49"/>
      <c r="DS30" s="49" t="s">
        <v>113</v>
      </c>
      <c r="DT30" s="49"/>
      <c r="DU30" s="49"/>
      <c r="DV30" s="49"/>
      <c r="DW30" s="49"/>
      <c r="DX30" s="49"/>
      <c r="DY30" s="49" t="s">
        <v>113</v>
      </c>
      <c r="DZ30" s="49"/>
      <c r="EA30" s="49"/>
      <c r="EB30" s="49"/>
      <c r="EC30" s="49" t="s">
        <v>113</v>
      </c>
      <c r="ED30" s="49"/>
      <c r="EE30" s="49" t="s">
        <v>113</v>
      </c>
      <c r="EF30" s="49"/>
      <c r="EG30" s="49"/>
      <c r="EH30" s="49"/>
      <c r="EI30" s="49" t="s">
        <v>113</v>
      </c>
      <c r="EJ30" s="49"/>
      <c r="EK30" s="49"/>
      <c r="EL30" s="49"/>
      <c r="EM30" s="49" t="s">
        <v>113</v>
      </c>
      <c r="EN30" s="49"/>
      <c r="EO30" s="49"/>
      <c r="EP30" s="49"/>
      <c r="EQ30" s="49" t="s">
        <v>113</v>
      </c>
      <c r="ER30" s="49"/>
      <c r="ES30" s="49"/>
      <c r="ET30" s="49"/>
      <c r="EU30" s="49" t="s">
        <v>113</v>
      </c>
      <c r="EV30" s="49"/>
      <c r="EW30" s="49"/>
      <c r="EX30" s="49"/>
      <c r="EY30" s="49" t="s">
        <v>113</v>
      </c>
      <c r="EZ30" s="49"/>
      <c r="FA30" s="49"/>
      <c r="FB30" s="49"/>
      <c r="FC30" s="49" t="s">
        <v>113</v>
      </c>
      <c r="FD30" s="49"/>
      <c r="FE30" s="49"/>
      <c r="FF30" s="49"/>
      <c r="FG30" s="49" t="s">
        <v>113</v>
      </c>
      <c r="FH30" s="49"/>
      <c r="FI30" s="49"/>
      <c r="FJ30" s="49"/>
      <c r="FK30" s="49" t="s">
        <v>113</v>
      </c>
      <c r="FL30" s="49"/>
      <c r="FM30" s="49"/>
      <c r="FN30" s="49"/>
      <c r="FO30" s="49" t="s">
        <v>113</v>
      </c>
      <c r="FP30" s="49"/>
      <c r="FQ30" s="49"/>
      <c r="FR30" s="49"/>
      <c r="FS30" s="49"/>
      <c r="FT30" s="49"/>
      <c r="FU30" s="49" t="s">
        <v>113</v>
      </c>
      <c r="FV30" s="49"/>
      <c r="FW30" s="49"/>
      <c r="FX30" s="49"/>
      <c r="FY30" s="49" t="s">
        <v>113</v>
      </c>
      <c r="FZ30" s="49"/>
      <c r="GA30" s="49" t="s">
        <v>113</v>
      </c>
      <c r="GB30" s="49"/>
      <c r="GC30" s="49"/>
      <c r="GD30" s="49"/>
      <c r="GE30" s="49" t="s">
        <v>113</v>
      </c>
      <c r="GF30" s="49"/>
      <c r="GG30" s="49"/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 t="s">
        <v>113</v>
      </c>
      <c r="HP30" s="49"/>
      <c r="HQ30" s="49"/>
      <c r="HR30" s="49"/>
      <c r="HS30" s="49" t="s">
        <v>113</v>
      </c>
      <c r="HT30" s="49"/>
      <c r="HU30" s="49"/>
      <c r="HV30" s="49"/>
      <c r="HW30" s="49" t="s">
        <v>113</v>
      </c>
      <c r="HX30" s="49"/>
      <c r="HY30" s="49"/>
      <c r="HZ30" s="49"/>
      <c r="IA30" s="49" t="s">
        <v>113</v>
      </c>
      <c r="IB30" s="49"/>
      <c r="IC30" s="49"/>
      <c r="ID30" s="49"/>
      <c r="IE30" s="49" t="s">
        <v>113</v>
      </c>
      <c r="IF30" s="49"/>
      <c r="IG30" s="49"/>
      <c r="IH30" s="49"/>
      <c r="II30" s="49" t="s">
        <v>113</v>
      </c>
      <c r="IJ30" s="49"/>
      <c r="IK30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COUNTIF(D8:D30,"○")</f>
        <v>0</v>
      </c>
      <c r="E7" s="69">
        <f t="shared" si="0"/>
        <v>0</v>
      </c>
      <c r="F7" s="69">
        <f t="shared" si="0"/>
        <v>0</v>
      </c>
      <c r="G7" s="69">
        <f t="shared" si="0"/>
        <v>23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COUNTIF(N8:N30,"○")</f>
        <v>0</v>
      </c>
      <c r="O7" s="69">
        <f t="shared" si="1"/>
        <v>12</v>
      </c>
      <c r="P7" s="69">
        <f t="shared" si="1"/>
        <v>11</v>
      </c>
      <c r="Q7" s="69">
        <f t="shared" si="1"/>
        <v>0</v>
      </c>
      <c r="R7" s="69">
        <f t="shared" si="1"/>
        <v>0</v>
      </c>
      <c r="S7" s="69">
        <f t="shared" si="1"/>
        <v>12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COUNTIF(Y8:Y30,"○")</f>
        <v>0</v>
      </c>
      <c r="Z7" s="69">
        <f t="shared" si="2"/>
        <v>9</v>
      </c>
      <c r="AA7" s="69">
        <f t="shared" si="2"/>
        <v>14</v>
      </c>
      <c r="AB7" s="69">
        <f t="shared" si="2"/>
        <v>0</v>
      </c>
      <c r="AC7" s="69">
        <f t="shared" si="2"/>
        <v>0</v>
      </c>
      <c r="AD7" s="69">
        <f t="shared" si="2"/>
        <v>9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COUNTIF(AJ8:AJ30,"○")</f>
        <v>0</v>
      </c>
      <c r="AK7" s="69">
        <f t="shared" si="3"/>
        <v>3</v>
      </c>
      <c r="AL7" s="69">
        <f t="shared" si="3"/>
        <v>18</v>
      </c>
      <c r="AM7" s="69">
        <f t="shared" si="3"/>
        <v>0</v>
      </c>
      <c r="AN7" s="69">
        <f t="shared" si="3"/>
        <v>2</v>
      </c>
      <c r="AO7" s="69">
        <f t="shared" si="3"/>
        <v>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COUNTIF(AU8:AU30,"○")</f>
        <v>0</v>
      </c>
      <c r="AV7" s="69">
        <f t="shared" si="4"/>
        <v>3</v>
      </c>
      <c r="AW7" s="69">
        <f t="shared" si="4"/>
        <v>15</v>
      </c>
      <c r="AX7" s="69">
        <f t="shared" si="4"/>
        <v>0</v>
      </c>
      <c r="AY7" s="69">
        <f t="shared" si="4"/>
        <v>5</v>
      </c>
      <c r="AZ7" s="69">
        <f t="shared" si="4"/>
        <v>3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COUNTIF(BF8:BF30,"○")</f>
        <v>0</v>
      </c>
      <c r="BG7" s="69">
        <f t="shared" si="5"/>
        <v>1</v>
      </c>
      <c r="BH7" s="69">
        <f t="shared" si="5"/>
        <v>7</v>
      </c>
      <c r="BI7" s="69">
        <f t="shared" si="5"/>
        <v>0</v>
      </c>
      <c r="BJ7" s="69">
        <f t="shared" si="5"/>
        <v>15</v>
      </c>
      <c r="BK7" s="69">
        <f t="shared" si="5"/>
        <v>1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COUNTIF(BQ8:BQ30,"○")</f>
        <v>0</v>
      </c>
      <c r="BR7" s="69">
        <f t="shared" si="6"/>
        <v>7</v>
      </c>
      <c r="BS7" s="69">
        <f t="shared" si="6"/>
        <v>14</v>
      </c>
      <c r="BT7" s="69">
        <f t="shared" si="6"/>
        <v>1</v>
      </c>
      <c r="BU7" s="69">
        <f t="shared" si="6"/>
        <v>1</v>
      </c>
      <c r="BV7" s="69">
        <f t="shared" si="6"/>
        <v>8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COUNTIF(CB8:CB30,"○")</f>
        <v>0</v>
      </c>
      <c r="CC7" s="69">
        <f t="shared" si="7"/>
        <v>8</v>
      </c>
      <c r="CD7" s="69">
        <f t="shared" si="7"/>
        <v>13</v>
      </c>
      <c r="CE7" s="69">
        <f t="shared" si="7"/>
        <v>0</v>
      </c>
      <c r="CF7" s="69">
        <f t="shared" si="7"/>
        <v>2</v>
      </c>
      <c r="CG7" s="69">
        <f t="shared" si="7"/>
        <v>8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COUNTIF(CM8:CM30,"○")</f>
        <v>0</v>
      </c>
      <c r="CN7" s="69">
        <f t="shared" si="8"/>
        <v>8</v>
      </c>
      <c r="CO7" s="69">
        <f t="shared" si="8"/>
        <v>15</v>
      </c>
      <c r="CP7" s="69">
        <f t="shared" si="8"/>
        <v>0</v>
      </c>
      <c r="CQ7" s="69">
        <f t="shared" si="8"/>
        <v>0</v>
      </c>
      <c r="CR7" s="69">
        <f t="shared" si="8"/>
        <v>8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COUNTIF(CX8:CX30,"○")</f>
        <v>0</v>
      </c>
      <c r="CY7" s="69">
        <f t="shared" si="9"/>
        <v>8</v>
      </c>
      <c r="CZ7" s="69">
        <f t="shared" si="9"/>
        <v>13</v>
      </c>
      <c r="DA7" s="69">
        <f t="shared" si="9"/>
        <v>0</v>
      </c>
      <c r="DB7" s="69">
        <f t="shared" si="9"/>
        <v>2</v>
      </c>
      <c r="DC7" s="69">
        <f t="shared" si="9"/>
        <v>8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COUNTIF(DI8:DI30,"○")</f>
        <v>0</v>
      </c>
      <c r="DJ7" s="69">
        <f t="shared" si="10"/>
        <v>8</v>
      </c>
      <c r="DK7" s="69">
        <f t="shared" si="10"/>
        <v>9</v>
      </c>
      <c r="DL7" s="69">
        <f t="shared" si="10"/>
        <v>0</v>
      </c>
      <c r="DM7" s="69">
        <f t="shared" si="10"/>
        <v>6</v>
      </c>
      <c r="DN7" s="69">
        <f t="shared" si="10"/>
        <v>8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COUNTIF(DT8:DT30,"○")</f>
        <v>0</v>
      </c>
      <c r="DU7" s="69">
        <f t="shared" si="11"/>
        <v>6</v>
      </c>
      <c r="DV7" s="69">
        <f t="shared" si="11"/>
        <v>1</v>
      </c>
      <c r="DW7" s="69">
        <f t="shared" si="11"/>
        <v>0</v>
      </c>
      <c r="DX7" s="69">
        <f t="shared" si="11"/>
        <v>16</v>
      </c>
      <c r="DY7" s="69">
        <f t="shared" si="11"/>
        <v>6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COUNTIF(EE8:EE30,"○")</f>
        <v>0</v>
      </c>
      <c r="EF7" s="69">
        <f t="shared" si="12"/>
        <v>2</v>
      </c>
      <c r="EG7" s="69">
        <f t="shared" si="12"/>
        <v>15</v>
      </c>
      <c r="EH7" s="69">
        <f t="shared" si="12"/>
        <v>0</v>
      </c>
      <c r="EI7" s="69">
        <f t="shared" si="12"/>
        <v>6</v>
      </c>
      <c r="EJ7" s="69">
        <f t="shared" si="12"/>
        <v>2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COUNTIF(EP8:EP30,"○")</f>
        <v>0</v>
      </c>
      <c r="EQ7" s="69">
        <f t="shared" si="13"/>
        <v>2</v>
      </c>
      <c r="ER7" s="69">
        <f t="shared" si="13"/>
        <v>0</v>
      </c>
      <c r="ES7" s="69">
        <f t="shared" si="13"/>
        <v>0</v>
      </c>
      <c r="ET7" s="69">
        <f t="shared" si="13"/>
        <v>21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COUNTIF(FA8:FA30,"○")</f>
        <v>0</v>
      </c>
      <c r="FB7" s="69">
        <f t="shared" si="14"/>
        <v>1</v>
      </c>
      <c r="FC7" s="69">
        <f t="shared" si="14"/>
        <v>4</v>
      </c>
      <c r="FD7" s="69">
        <f t="shared" si="14"/>
        <v>0</v>
      </c>
      <c r="FE7" s="69">
        <f t="shared" si="14"/>
        <v>18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COUNTIF(FL8:FL30,"○")</f>
        <v>0</v>
      </c>
      <c r="FM7" s="69">
        <f t="shared" si="15"/>
        <v>0</v>
      </c>
      <c r="FN7" s="69">
        <f t="shared" si="15"/>
        <v>1</v>
      </c>
      <c r="FO7" s="69">
        <f t="shared" si="15"/>
        <v>0</v>
      </c>
      <c r="FP7" s="69">
        <f t="shared" si="15"/>
        <v>22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COUNTIF(FW8:FW30,"○")</f>
        <v>0</v>
      </c>
      <c r="FX7" s="69">
        <f t="shared" si="16"/>
        <v>0</v>
      </c>
      <c r="FY7" s="69">
        <f t="shared" si="16"/>
        <v>0</v>
      </c>
      <c r="FZ7" s="69">
        <f t="shared" si="16"/>
        <v>0</v>
      </c>
      <c r="GA7" s="69">
        <f t="shared" si="16"/>
        <v>23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COUNTIF(GH8:GH30,"○")</f>
        <v>0</v>
      </c>
      <c r="GI7" s="69">
        <f t="shared" si="17"/>
        <v>4</v>
      </c>
      <c r="GJ7" s="69">
        <f t="shared" si="17"/>
        <v>2</v>
      </c>
      <c r="GK7" s="69">
        <f t="shared" si="17"/>
        <v>0</v>
      </c>
      <c r="GL7" s="69">
        <f t="shared" si="17"/>
        <v>17</v>
      </c>
      <c r="GM7" s="69">
        <f t="shared" si="17"/>
        <v>4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COUNTIF(GS8:GS30,"○")</f>
        <v>0</v>
      </c>
      <c r="GT7" s="69">
        <f t="shared" si="18"/>
        <v>4</v>
      </c>
      <c r="GU7" s="69">
        <f t="shared" si="18"/>
        <v>13</v>
      </c>
      <c r="GV7" s="69">
        <f t="shared" si="18"/>
        <v>0</v>
      </c>
      <c r="GW7" s="69">
        <f t="shared" si="18"/>
        <v>6</v>
      </c>
      <c r="GX7" s="69">
        <f t="shared" si="18"/>
        <v>4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COUNTIF(HD8:HD30,"○")</f>
        <v>0</v>
      </c>
      <c r="HE7" s="69">
        <f t="shared" si="19"/>
        <v>11</v>
      </c>
      <c r="HF7" s="69">
        <f t="shared" si="19"/>
        <v>10</v>
      </c>
      <c r="HG7" s="69">
        <f t="shared" si="19"/>
        <v>0</v>
      </c>
      <c r="HH7" s="69">
        <f t="shared" si="19"/>
        <v>2</v>
      </c>
      <c r="HI7" s="69">
        <f t="shared" si="19"/>
        <v>6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2</v>
      </c>
      <c r="HN7" s="69"/>
      <c r="HO7" s="69">
        <f>COUNTIF(HO8:HO30,"○")</f>
        <v>2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/>
      <c r="HN12" s="42"/>
      <c r="HO12" s="42" t="s">
        <v>113</v>
      </c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126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 t="s">
        <v>113</v>
      </c>
      <c r="BU14" s="49"/>
      <c r="BV14" s="49" t="s">
        <v>113</v>
      </c>
      <c r="BW14" s="49"/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 t="s">
        <v>113</v>
      </c>
      <c r="CH14" s="49"/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 t="s">
        <v>113</v>
      </c>
      <c r="CS14" s="49"/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 t="s">
        <v>113</v>
      </c>
      <c r="DD14" s="49"/>
      <c r="DE14" s="49"/>
      <c r="DF14" s="49"/>
      <c r="DG14" s="49"/>
      <c r="DH14" s="49"/>
      <c r="DI14" s="49"/>
      <c r="DJ14" s="49" t="s">
        <v>113</v>
      </c>
      <c r="DK14" s="49"/>
      <c r="DL14" s="49"/>
      <c r="DM14" s="49"/>
      <c r="DN14" s="49" t="s">
        <v>113</v>
      </c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 t="s">
        <v>113</v>
      </c>
      <c r="DV15" s="49"/>
      <c r="DW15" s="49"/>
      <c r="DX15" s="49"/>
      <c r="DY15" s="49" t="s">
        <v>113</v>
      </c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 t="s">
        <v>113</v>
      </c>
      <c r="DV17" s="49"/>
      <c r="DW17" s="49"/>
      <c r="DX17" s="49"/>
      <c r="DY17" s="49" t="s">
        <v>113</v>
      </c>
      <c r="DZ17" s="49"/>
      <c r="EA17" s="49"/>
      <c r="EB17" s="49"/>
      <c r="EC17" s="49"/>
      <c r="ED17" s="49"/>
      <c r="EE17" s="49"/>
      <c r="EF17" s="49" t="s">
        <v>113</v>
      </c>
      <c r="EG17" s="49"/>
      <c r="EH17" s="49"/>
      <c r="EI17" s="49"/>
      <c r="EJ17" s="49" t="s">
        <v>113</v>
      </c>
      <c r="EK17" s="49"/>
      <c r="EL17" s="49"/>
      <c r="EM17" s="49"/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/>
      <c r="EZ17" s="49"/>
      <c r="FA17" s="49"/>
      <c r="FB17" s="49" t="s">
        <v>113</v>
      </c>
      <c r="FC17" s="49"/>
      <c r="FD17" s="49"/>
      <c r="FE17" s="49"/>
      <c r="FF17" s="49" t="s">
        <v>113</v>
      </c>
      <c r="FG17" s="49"/>
      <c r="FH17" s="49"/>
      <c r="FI17" s="49"/>
      <c r="FJ17" s="49"/>
      <c r="FK17" s="49"/>
      <c r="FL17" s="49"/>
      <c r="FM17" s="49"/>
      <c r="FN17" s="49" t="s">
        <v>113</v>
      </c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 t="s">
        <v>113</v>
      </c>
      <c r="GJ17" s="49"/>
      <c r="GK17" s="49"/>
      <c r="GL17" s="49"/>
      <c r="GM17" s="49" t="s">
        <v>113</v>
      </c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 t="s">
        <v>113</v>
      </c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 t="s">
        <v>113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 t="s">
        <v>113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 t="s">
        <v>113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 t="s">
        <v>113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 t="s">
        <v>113</v>
      </c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 t="s">
        <v>113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 t="s">
        <v>113</v>
      </c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 t="s">
        <v>113</v>
      </c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 t="s">
        <v>113</v>
      </c>
      <c r="AW26" s="49"/>
      <c r="AX26" s="49"/>
      <c r="AY26" s="49"/>
      <c r="AZ26" s="49" t="s">
        <v>113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 t="s">
        <v>113</v>
      </c>
      <c r="GJ26" s="49"/>
      <c r="GK26" s="49"/>
      <c r="GL26" s="49"/>
      <c r="GM26" s="49" t="s">
        <v>113</v>
      </c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 t="s">
        <v>113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 t="s">
        <v>113</v>
      </c>
      <c r="CO30" s="49"/>
      <c r="CP30" s="49"/>
      <c r="CQ30" s="49"/>
      <c r="CR30" s="49" t="s">
        <v>113</v>
      </c>
      <c r="CS30" s="49"/>
      <c r="CT30" s="49"/>
      <c r="CU30" s="49"/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 t="s">
        <v>113</v>
      </c>
      <c r="GJ30" s="49"/>
      <c r="GK30" s="49"/>
      <c r="GL30" s="49"/>
      <c r="GM30" s="49" t="s">
        <v>113</v>
      </c>
      <c r="GN30" s="49"/>
      <c r="GO30" s="49"/>
      <c r="GP30" s="49"/>
      <c r="GQ30" s="49"/>
      <c r="GR30" s="49"/>
      <c r="GS30" s="42"/>
      <c r="GT30" s="42"/>
      <c r="GU30" s="42" t="s">
        <v>113</v>
      </c>
      <c r="GV30" s="42"/>
      <c r="GW30" s="42"/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/>
      <c r="HJ30" s="42"/>
      <c r="HK30" s="42"/>
      <c r="HL30" s="42"/>
      <c r="HM30" s="42" t="s">
        <v>113</v>
      </c>
      <c r="HN30" s="42"/>
      <c r="HO30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COUNTIF(D8:D30,"○")</f>
        <v>0</v>
      </c>
      <c r="E7" s="69">
        <f t="shared" si="0"/>
        <v>0</v>
      </c>
      <c r="F7" s="69">
        <f t="shared" si="0"/>
        <v>0</v>
      </c>
      <c r="G7" s="69">
        <f t="shared" si="0"/>
        <v>23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COUNTIF(N8:N30,"○")</f>
        <v>0</v>
      </c>
      <c r="O7" s="69">
        <f t="shared" si="1"/>
        <v>9</v>
      </c>
      <c r="P7" s="69">
        <f t="shared" si="1"/>
        <v>13</v>
      </c>
      <c r="Q7" s="69">
        <f t="shared" si="1"/>
        <v>0</v>
      </c>
      <c r="R7" s="69">
        <f t="shared" si="1"/>
        <v>1</v>
      </c>
      <c r="S7" s="69">
        <f t="shared" si="1"/>
        <v>9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COUNTIF(Y8:Y30,"○")</f>
        <v>0</v>
      </c>
      <c r="Z7" s="69">
        <f t="shared" si="2"/>
        <v>8</v>
      </c>
      <c r="AA7" s="69">
        <f t="shared" si="2"/>
        <v>14</v>
      </c>
      <c r="AB7" s="69">
        <f t="shared" si="2"/>
        <v>0</v>
      </c>
      <c r="AC7" s="69">
        <f t="shared" si="2"/>
        <v>1</v>
      </c>
      <c r="AD7" s="69">
        <f t="shared" si="2"/>
        <v>8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COUNTIF(AJ8:AJ30,"○")</f>
        <v>0</v>
      </c>
      <c r="AK7" s="69">
        <f t="shared" si="3"/>
        <v>3</v>
      </c>
      <c r="AL7" s="69">
        <f t="shared" si="3"/>
        <v>14</v>
      </c>
      <c r="AM7" s="69">
        <f t="shared" si="3"/>
        <v>0</v>
      </c>
      <c r="AN7" s="69">
        <f t="shared" si="3"/>
        <v>6</v>
      </c>
      <c r="AO7" s="69">
        <f t="shared" si="3"/>
        <v>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COUNTIF(AU8:AU30,"○")</f>
        <v>0</v>
      </c>
      <c r="AV7" s="69">
        <f t="shared" si="4"/>
        <v>3</v>
      </c>
      <c r="AW7" s="69">
        <f t="shared" si="4"/>
        <v>12</v>
      </c>
      <c r="AX7" s="69">
        <f t="shared" si="4"/>
        <v>0</v>
      </c>
      <c r="AY7" s="69">
        <f t="shared" si="4"/>
        <v>8</v>
      </c>
      <c r="AZ7" s="69">
        <f t="shared" si="4"/>
        <v>3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COUNTIF(BF8:BF30,"○")</f>
        <v>0</v>
      </c>
      <c r="BG7" s="69">
        <f t="shared" si="5"/>
        <v>1</v>
      </c>
      <c r="BH7" s="69">
        <f t="shared" si="5"/>
        <v>7</v>
      </c>
      <c r="BI7" s="69">
        <f t="shared" si="5"/>
        <v>0</v>
      </c>
      <c r="BJ7" s="69">
        <f t="shared" si="5"/>
        <v>15</v>
      </c>
      <c r="BK7" s="69">
        <f t="shared" si="5"/>
        <v>1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COUNTIF(BQ8:BQ30,"○")</f>
        <v>0</v>
      </c>
      <c r="BR7" s="69">
        <f t="shared" si="6"/>
        <v>6</v>
      </c>
      <c r="BS7" s="69">
        <f t="shared" si="6"/>
        <v>13</v>
      </c>
      <c r="BT7" s="69">
        <f t="shared" si="6"/>
        <v>0</v>
      </c>
      <c r="BU7" s="69">
        <f t="shared" si="6"/>
        <v>4</v>
      </c>
      <c r="BV7" s="69">
        <f t="shared" si="6"/>
        <v>6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COUNTIF(CB8:CB30,"○")</f>
        <v>0</v>
      </c>
      <c r="CC7" s="69">
        <f t="shared" si="7"/>
        <v>6</v>
      </c>
      <c r="CD7" s="69">
        <f t="shared" si="7"/>
        <v>12</v>
      </c>
      <c r="CE7" s="69">
        <f t="shared" si="7"/>
        <v>0</v>
      </c>
      <c r="CF7" s="69">
        <f t="shared" si="7"/>
        <v>5</v>
      </c>
      <c r="CG7" s="69">
        <f t="shared" si="7"/>
        <v>6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COUNTIF(CM8:CM30,"○")</f>
        <v>0</v>
      </c>
      <c r="CN7" s="69">
        <f t="shared" si="8"/>
        <v>6</v>
      </c>
      <c r="CO7" s="69">
        <f t="shared" si="8"/>
        <v>13</v>
      </c>
      <c r="CP7" s="69">
        <f t="shared" si="8"/>
        <v>0</v>
      </c>
      <c r="CQ7" s="69">
        <f t="shared" si="8"/>
        <v>4</v>
      </c>
      <c r="CR7" s="69">
        <f t="shared" si="8"/>
        <v>6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COUNTIF(CX8:CX30,"○")</f>
        <v>0</v>
      </c>
      <c r="CY7" s="69">
        <f t="shared" si="9"/>
        <v>5</v>
      </c>
      <c r="CZ7" s="69">
        <f t="shared" si="9"/>
        <v>12</v>
      </c>
      <c r="DA7" s="69">
        <f t="shared" si="9"/>
        <v>0</v>
      </c>
      <c r="DB7" s="69">
        <f t="shared" si="9"/>
        <v>6</v>
      </c>
      <c r="DC7" s="69">
        <f t="shared" si="9"/>
        <v>5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COUNTIF(DI8:DI30,"○")</f>
        <v>0</v>
      </c>
      <c r="DJ7" s="69">
        <f t="shared" si="10"/>
        <v>5</v>
      </c>
      <c r="DK7" s="69">
        <f t="shared" si="10"/>
        <v>10</v>
      </c>
      <c r="DL7" s="69">
        <f t="shared" si="10"/>
        <v>0</v>
      </c>
      <c r="DM7" s="69">
        <f t="shared" si="10"/>
        <v>8</v>
      </c>
      <c r="DN7" s="69">
        <f t="shared" si="10"/>
        <v>5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COUNTIF(DT8:DT30,"○")</f>
        <v>0</v>
      </c>
      <c r="DU7" s="69">
        <f t="shared" si="11"/>
        <v>5</v>
      </c>
      <c r="DV7" s="69">
        <f t="shared" si="11"/>
        <v>4</v>
      </c>
      <c r="DW7" s="69">
        <f t="shared" si="11"/>
        <v>0</v>
      </c>
      <c r="DX7" s="69">
        <f t="shared" si="11"/>
        <v>14</v>
      </c>
      <c r="DY7" s="69">
        <f t="shared" si="11"/>
        <v>5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COUNTIF(EE8:EE30,"○")</f>
        <v>0</v>
      </c>
      <c r="EF7" s="69">
        <f t="shared" si="12"/>
        <v>0</v>
      </c>
      <c r="EG7" s="69">
        <f t="shared" si="12"/>
        <v>13</v>
      </c>
      <c r="EH7" s="69">
        <f t="shared" si="12"/>
        <v>0</v>
      </c>
      <c r="EI7" s="69">
        <f t="shared" si="12"/>
        <v>10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COUNTIF(EP8:EP30,"○")</f>
        <v>0</v>
      </c>
      <c r="EQ7" s="69">
        <f t="shared" si="13"/>
        <v>2</v>
      </c>
      <c r="ER7" s="69">
        <f t="shared" si="13"/>
        <v>1</v>
      </c>
      <c r="ES7" s="69">
        <f t="shared" si="13"/>
        <v>0</v>
      </c>
      <c r="ET7" s="69">
        <f t="shared" si="13"/>
        <v>20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COUNTIF(FA8:FA30,"○")</f>
        <v>0</v>
      </c>
      <c r="FB7" s="69">
        <f t="shared" si="14"/>
        <v>1</v>
      </c>
      <c r="FC7" s="69">
        <f t="shared" si="14"/>
        <v>4</v>
      </c>
      <c r="FD7" s="69">
        <f t="shared" si="14"/>
        <v>0</v>
      </c>
      <c r="FE7" s="69">
        <f t="shared" si="14"/>
        <v>18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COUNTIF(FL8:FL30,"○")</f>
        <v>0</v>
      </c>
      <c r="FM7" s="69">
        <f t="shared" si="15"/>
        <v>0</v>
      </c>
      <c r="FN7" s="69">
        <f t="shared" si="15"/>
        <v>1</v>
      </c>
      <c r="FO7" s="69">
        <f t="shared" si="15"/>
        <v>0</v>
      </c>
      <c r="FP7" s="69">
        <f t="shared" si="15"/>
        <v>22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COUNTIF(FW8:FW30,"○")</f>
        <v>0</v>
      </c>
      <c r="FX7" s="69">
        <f t="shared" si="16"/>
        <v>0</v>
      </c>
      <c r="FY7" s="69">
        <f t="shared" si="16"/>
        <v>0</v>
      </c>
      <c r="FZ7" s="69">
        <f t="shared" si="16"/>
        <v>0</v>
      </c>
      <c r="GA7" s="69">
        <f t="shared" si="16"/>
        <v>23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COUNTIF(GH8:GH30,"○")</f>
        <v>0</v>
      </c>
      <c r="GI7" s="69">
        <f t="shared" si="17"/>
        <v>3</v>
      </c>
      <c r="GJ7" s="69">
        <f t="shared" si="17"/>
        <v>1</v>
      </c>
      <c r="GK7" s="69">
        <f t="shared" si="17"/>
        <v>0</v>
      </c>
      <c r="GL7" s="69">
        <f t="shared" si="17"/>
        <v>19</v>
      </c>
      <c r="GM7" s="69">
        <f t="shared" si="17"/>
        <v>3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COUNTIF(GS8:GS30,"○")</f>
        <v>0</v>
      </c>
      <c r="GT7" s="69">
        <f t="shared" si="18"/>
        <v>5</v>
      </c>
      <c r="GU7" s="69">
        <f t="shared" si="18"/>
        <v>11</v>
      </c>
      <c r="GV7" s="69">
        <f t="shared" si="18"/>
        <v>0</v>
      </c>
      <c r="GW7" s="69">
        <f t="shared" si="18"/>
        <v>7</v>
      </c>
      <c r="GX7" s="69">
        <f t="shared" si="18"/>
        <v>5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COUNTIF(HD8:HD30,"○")</f>
        <v>0</v>
      </c>
      <c r="HE7" s="69">
        <f t="shared" si="19"/>
        <v>11</v>
      </c>
      <c r="HF7" s="69">
        <f t="shared" si="19"/>
        <v>11</v>
      </c>
      <c r="HG7" s="69">
        <f t="shared" si="19"/>
        <v>0</v>
      </c>
      <c r="HH7" s="69">
        <f t="shared" si="19"/>
        <v>1</v>
      </c>
      <c r="HI7" s="69">
        <f t="shared" si="19"/>
        <v>9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COUNTIF(HO8:HO30,"○")</f>
        <v>1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 t="s">
        <v>113</v>
      </c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/>
      <c r="HN12" s="42"/>
      <c r="HO12" s="42" t="s">
        <v>113</v>
      </c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126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 t="s">
        <v>113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 t="s">
        <v>113</v>
      </c>
      <c r="DV17" s="49"/>
      <c r="DW17" s="49"/>
      <c r="DX17" s="49"/>
      <c r="DY17" s="49" t="s">
        <v>113</v>
      </c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/>
      <c r="EZ17" s="49"/>
      <c r="FA17" s="49"/>
      <c r="FB17" s="49" t="s">
        <v>113</v>
      </c>
      <c r="FC17" s="49"/>
      <c r="FD17" s="49"/>
      <c r="FE17" s="49"/>
      <c r="FF17" s="49" t="s">
        <v>113</v>
      </c>
      <c r="FG17" s="49"/>
      <c r="FH17" s="49"/>
      <c r="FI17" s="49"/>
      <c r="FJ17" s="49"/>
      <c r="FK17" s="49"/>
      <c r="FL17" s="49"/>
      <c r="FM17" s="49"/>
      <c r="FN17" s="49" t="s">
        <v>113</v>
      </c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 t="s">
        <v>113</v>
      </c>
      <c r="GJ17" s="49"/>
      <c r="GK17" s="49"/>
      <c r="GL17" s="49"/>
      <c r="GM17" s="49" t="s">
        <v>113</v>
      </c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 t="s">
        <v>113</v>
      </c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 t="s">
        <v>113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 t="s">
        <v>113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 t="s">
        <v>113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 t="s">
        <v>113</v>
      </c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 t="s">
        <v>113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 t="s">
        <v>113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 t="s">
        <v>113</v>
      </c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 t="s">
        <v>113</v>
      </c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 t="s">
        <v>113</v>
      </c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 t="s">
        <v>113</v>
      </c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 t="s">
        <v>113</v>
      </c>
      <c r="AW26" s="49"/>
      <c r="AX26" s="49"/>
      <c r="AY26" s="49"/>
      <c r="AZ26" s="49" t="s">
        <v>113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 t="s">
        <v>113</v>
      </c>
      <c r="GJ26" s="49"/>
      <c r="GK26" s="49"/>
      <c r="GL26" s="49"/>
      <c r="GM26" s="49" t="s">
        <v>113</v>
      </c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 t="s">
        <v>113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 t="s">
        <v>113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 t="s">
        <v>113</v>
      </c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113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COUNTIF(D8:D30,"○")</f>
        <v>0</v>
      </c>
      <c r="E7" s="69">
        <f t="shared" si="0"/>
        <v>0</v>
      </c>
      <c r="F7" s="69">
        <f t="shared" si="0"/>
        <v>0</v>
      </c>
      <c r="G7" s="69">
        <f t="shared" si="0"/>
        <v>23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COUNTIF(N8:N30,"○")</f>
        <v>0</v>
      </c>
      <c r="O7" s="69">
        <f t="shared" si="1"/>
        <v>21</v>
      </c>
      <c r="P7" s="69">
        <f t="shared" si="1"/>
        <v>0</v>
      </c>
      <c r="Q7" s="69">
        <f t="shared" si="1"/>
        <v>0</v>
      </c>
      <c r="R7" s="69">
        <f t="shared" si="1"/>
        <v>2</v>
      </c>
      <c r="S7" s="69">
        <f t="shared" si="1"/>
        <v>21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COUNTIF(Y8:Y30,"○")</f>
        <v>0</v>
      </c>
      <c r="Z7" s="69">
        <f t="shared" si="2"/>
        <v>16</v>
      </c>
      <c r="AA7" s="69">
        <f t="shared" si="2"/>
        <v>0</v>
      </c>
      <c r="AB7" s="69">
        <f t="shared" si="2"/>
        <v>0</v>
      </c>
      <c r="AC7" s="69">
        <f t="shared" si="2"/>
        <v>7</v>
      </c>
      <c r="AD7" s="69">
        <f t="shared" si="2"/>
        <v>15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COUNTIF(AJ8:AJ30,"○")</f>
        <v>1</v>
      </c>
      <c r="AK7" s="69">
        <f t="shared" si="3"/>
        <v>11</v>
      </c>
      <c r="AL7" s="69">
        <f t="shared" si="3"/>
        <v>1</v>
      </c>
      <c r="AM7" s="69">
        <f t="shared" si="3"/>
        <v>0</v>
      </c>
      <c r="AN7" s="69">
        <f t="shared" si="3"/>
        <v>11</v>
      </c>
      <c r="AO7" s="69">
        <f t="shared" si="3"/>
        <v>11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COUNTIF(AU8:AU30,"○")</f>
        <v>0</v>
      </c>
      <c r="AV7" s="69">
        <f t="shared" si="4"/>
        <v>10</v>
      </c>
      <c r="AW7" s="69">
        <f t="shared" si="4"/>
        <v>1</v>
      </c>
      <c r="AX7" s="69">
        <f t="shared" si="4"/>
        <v>0</v>
      </c>
      <c r="AY7" s="69">
        <f t="shared" si="4"/>
        <v>12</v>
      </c>
      <c r="AZ7" s="69">
        <f t="shared" si="4"/>
        <v>10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COUNTIF(BF8:BF30,"○")</f>
        <v>0</v>
      </c>
      <c r="BG7" s="69">
        <f t="shared" si="5"/>
        <v>3</v>
      </c>
      <c r="BH7" s="69">
        <f t="shared" si="5"/>
        <v>0</v>
      </c>
      <c r="BI7" s="69">
        <f t="shared" si="5"/>
        <v>0</v>
      </c>
      <c r="BJ7" s="69">
        <f t="shared" si="5"/>
        <v>20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COUNTIF(BQ8:BQ30,"○")</f>
        <v>0</v>
      </c>
      <c r="BR7" s="69">
        <f t="shared" si="6"/>
        <v>15</v>
      </c>
      <c r="BS7" s="69">
        <f t="shared" si="6"/>
        <v>0</v>
      </c>
      <c r="BT7" s="69">
        <f t="shared" si="6"/>
        <v>0</v>
      </c>
      <c r="BU7" s="69">
        <f t="shared" si="6"/>
        <v>8</v>
      </c>
      <c r="BV7" s="69">
        <f t="shared" si="6"/>
        <v>14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COUNTIF(CB8:CB30,"○")</f>
        <v>1</v>
      </c>
      <c r="CC7" s="69">
        <f t="shared" si="7"/>
        <v>14</v>
      </c>
      <c r="CD7" s="69">
        <f t="shared" si="7"/>
        <v>0</v>
      </c>
      <c r="CE7" s="69">
        <f t="shared" si="7"/>
        <v>0</v>
      </c>
      <c r="CF7" s="69">
        <f t="shared" si="7"/>
        <v>9</v>
      </c>
      <c r="CG7" s="69">
        <f t="shared" si="7"/>
        <v>13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COUNTIF(CM8:CM30,"○")</f>
        <v>1</v>
      </c>
      <c r="CN7" s="69">
        <f t="shared" si="8"/>
        <v>14</v>
      </c>
      <c r="CO7" s="69">
        <f t="shared" si="8"/>
        <v>0</v>
      </c>
      <c r="CP7" s="69">
        <f t="shared" si="8"/>
        <v>0</v>
      </c>
      <c r="CQ7" s="69">
        <f t="shared" si="8"/>
        <v>9</v>
      </c>
      <c r="CR7" s="69">
        <f t="shared" si="8"/>
        <v>13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COUNTIF(CX8:CX30,"○")</f>
        <v>1</v>
      </c>
      <c r="CY7" s="69">
        <f t="shared" si="9"/>
        <v>12</v>
      </c>
      <c r="CZ7" s="69">
        <f t="shared" si="9"/>
        <v>0</v>
      </c>
      <c r="DA7" s="69">
        <f t="shared" si="9"/>
        <v>0</v>
      </c>
      <c r="DB7" s="69">
        <f t="shared" si="9"/>
        <v>11</v>
      </c>
      <c r="DC7" s="69">
        <f t="shared" si="9"/>
        <v>11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COUNTIF(DI8:DI30,"○")</f>
        <v>1</v>
      </c>
      <c r="DJ7" s="69">
        <f t="shared" si="10"/>
        <v>10</v>
      </c>
      <c r="DK7" s="69">
        <f t="shared" si="10"/>
        <v>0</v>
      </c>
      <c r="DL7" s="69">
        <f t="shared" si="10"/>
        <v>0</v>
      </c>
      <c r="DM7" s="69">
        <f t="shared" si="10"/>
        <v>13</v>
      </c>
      <c r="DN7" s="69">
        <f t="shared" si="10"/>
        <v>9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COUNTIF(DT8:DT30,"○")</f>
        <v>1</v>
      </c>
      <c r="DU7" s="69">
        <f t="shared" si="11"/>
        <v>6</v>
      </c>
      <c r="DV7" s="69">
        <f t="shared" si="11"/>
        <v>0</v>
      </c>
      <c r="DW7" s="69">
        <f t="shared" si="11"/>
        <v>0</v>
      </c>
      <c r="DX7" s="69">
        <f t="shared" si="11"/>
        <v>17</v>
      </c>
      <c r="DY7" s="69">
        <f t="shared" si="11"/>
        <v>5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COUNTIF(EE8:EE30,"○")</f>
        <v>1</v>
      </c>
      <c r="EF7" s="69">
        <f t="shared" si="12"/>
        <v>6</v>
      </c>
      <c r="EG7" s="69">
        <f t="shared" si="12"/>
        <v>2</v>
      </c>
      <c r="EH7" s="69">
        <f t="shared" si="12"/>
        <v>0</v>
      </c>
      <c r="EI7" s="69">
        <f t="shared" si="12"/>
        <v>15</v>
      </c>
      <c r="EJ7" s="69">
        <f t="shared" si="12"/>
        <v>6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COUNTIF(EP8:EP30,"○")</f>
        <v>0</v>
      </c>
      <c r="EQ7" s="69">
        <f t="shared" si="13"/>
        <v>2</v>
      </c>
      <c r="ER7" s="69">
        <f t="shared" si="13"/>
        <v>0</v>
      </c>
      <c r="ES7" s="69">
        <f t="shared" si="13"/>
        <v>0</v>
      </c>
      <c r="ET7" s="69">
        <f t="shared" si="13"/>
        <v>21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COUNTIF(FA8:FA30,"○")</f>
        <v>0</v>
      </c>
      <c r="FB7" s="69">
        <f t="shared" si="14"/>
        <v>1</v>
      </c>
      <c r="FC7" s="69">
        <f t="shared" si="14"/>
        <v>0</v>
      </c>
      <c r="FD7" s="69">
        <f t="shared" si="14"/>
        <v>0</v>
      </c>
      <c r="FE7" s="69">
        <f t="shared" si="14"/>
        <v>22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COUNTIF(FL8:FL30,"○")</f>
        <v>0</v>
      </c>
      <c r="FM7" s="69">
        <f t="shared" si="15"/>
        <v>1</v>
      </c>
      <c r="FN7" s="69">
        <f t="shared" si="15"/>
        <v>0</v>
      </c>
      <c r="FO7" s="69">
        <f t="shared" si="15"/>
        <v>0</v>
      </c>
      <c r="FP7" s="69">
        <f t="shared" si="15"/>
        <v>22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COUNTIF(FW8:FW30,"○")</f>
        <v>0</v>
      </c>
      <c r="FX7" s="69">
        <f t="shared" si="16"/>
        <v>0</v>
      </c>
      <c r="FY7" s="69">
        <f t="shared" si="16"/>
        <v>0</v>
      </c>
      <c r="FZ7" s="69">
        <f t="shared" si="16"/>
        <v>0</v>
      </c>
      <c r="GA7" s="69">
        <f t="shared" si="16"/>
        <v>23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COUNTIF(GH8:GH30,"○")</f>
        <v>0</v>
      </c>
      <c r="GI7" s="69">
        <f t="shared" si="17"/>
        <v>4</v>
      </c>
      <c r="GJ7" s="69">
        <f t="shared" si="17"/>
        <v>0</v>
      </c>
      <c r="GK7" s="69">
        <f t="shared" si="17"/>
        <v>0</v>
      </c>
      <c r="GL7" s="69">
        <f t="shared" si="17"/>
        <v>19</v>
      </c>
      <c r="GM7" s="69">
        <f t="shared" si="17"/>
        <v>4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COUNTIF(GS8:GS30,"○")</f>
        <v>0</v>
      </c>
      <c r="GT7" s="69">
        <f t="shared" si="18"/>
        <v>10</v>
      </c>
      <c r="GU7" s="69">
        <f t="shared" si="18"/>
        <v>0</v>
      </c>
      <c r="GV7" s="69">
        <f t="shared" si="18"/>
        <v>0</v>
      </c>
      <c r="GW7" s="69">
        <f t="shared" si="18"/>
        <v>13</v>
      </c>
      <c r="GX7" s="69">
        <f t="shared" si="18"/>
        <v>9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COUNTIF(HD8:HD30,"○")</f>
        <v>1</v>
      </c>
      <c r="HE7" s="69">
        <f t="shared" si="19"/>
        <v>14</v>
      </c>
      <c r="HF7" s="69">
        <f t="shared" si="19"/>
        <v>0</v>
      </c>
      <c r="HG7" s="69">
        <f t="shared" si="19"/>
        <v>0</v>
      </c>
      <c r="HH7" s="69">
        <f t="shared" si="19"/>
        <v>9</v>
      </c>
      <c r="HI7" s="69">
        <f t="shared" si="19"/>
        <v>12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COUNTIF(HO8:HO30,"○")</f>
        <v>2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/>
      <c r="HN12" s="42"/>
      <c r="HO12" s="42" t="s">
        <v>113</v>
      </c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126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 t="s">
        <v>113</v>
      </c>
      <c r="AW15" s="49"/>
      <c r="AX15" s="49"/>
      <c r="AY15" s="49"/>
      <c r="AZ15" s="49" t="s">
        <v>113</v>
      </c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 t="s">
        <v>113</v>
      </c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 t="s">
        <v>113</v>
      </c>
      <c r="AL16" s="49"/>
      <c r="AM16" s="49"/>
      <c r="AN16" s="49"/>
      <c r="AO16" s="49" t="s">
        <v>113</v>
      </c>
      <c r="AP16" s="49"/>
      <c r="AQ16" s="49"/>
      <c r="AR16" s="49"/>
      <c r="AS16" s="49"/>
      <c r="AT16" s="49"/>
      <c r="AU16" s="49"/>
      <c r="AV16" s="49" t="s">
        <v>113</v>
      </c>
      <c r="AW16" s="49"/>
      <c r="AX16" s="49"/>
      <c r="AY16" s="49"/>
      <c r="AZ16" s="49" t="s">
        <v>113</v>
      </c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 t="s">
        <v>113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113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 t="s">
        <v>113</v>
      </c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 t="s">
        <v>113</v>
      </c>
      <c r="AL24" s="49"/>
      <c r="AM24" s="49"/>
      <c r="AN24" s="49"/>
      <c r="AO24" s="49" t="s">
        <v>113</v>
      </c>
      <c r="AP24" s="49"/>
      <c r="AQ24" s="49"/>
      <c r="AR24" s="49"/>
      <c r="AS24" s="49"/>
      <c r="AT24" s="49"/>
      <c r="AU24" s="49"/>
      <c r="AV24" s="49" t="s">
        <v>113</v>
      </c>
      <c r="AW24" s="49"/>
      <c r="AX24" s="49"/>
      <c r="AY24" s="49"/>
      <c r="AZ24" s="49" t="s">
        <v>113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 t="s">
        <v>113</v>
      </c>
      <c r="CO24" s="49"/>
      <c r="CP24" s="49"/>
      <c r="CQ24" s="49"/>
      <c r="CR24" s="49" t="s">
        <v>113</v>
      </c>
      <c r="CS24" s="49"/>
      <c r="CT24" s="49"/>
      <c r="CU24" s="49"/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/>
      <c r="DJ24" s="49" t="s">
        <v>113</v>
      </c>
      <c r="DK24" s="49"/>
      <c r="DL24" s="49"/>
      <c r="DM24" s="49"/>
      <c r="DN24" s="49" t="s">
        <v>113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 t="s">
        <v>113</v>
      </c>
      <c r="EG24" s="49"/>
      <c r="EH24" s="49"/>
      <c r="EI24" s="49"/>
      <c r="EJ24" s="49" t="s">
        <v>113</v>
      </c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 t="s">
        <v>113</v>
      </c>
      <c r="GJ24" s="49"/>
      <c r="GK24" s="49"/>
      <c r="GL24" s="49"/>
      <c r="GM24" s="49" t="s">
        <v>113</v>
      </c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 t="s">
        <v>113</v>
      </c>
      <c r="AL25" s="49"/>
      <c r="AM25" s="49"/>
      <c r="AN25" s="49"/>
      <c r="AO25" s="49" t="s">
        <v>113</v>
      </c>
      <c r="AP25" s="49"/>
      <c r="AQ25" s="49"/>
      <c r="AR25" s="49"/>
      <c r="AS25" s="49"/>
      <c r="AT25" s="49"/>
      <c r="AU25" s="49"/>
      <c r="AV25" s="49" t="s">
        <v>113</v>
      </c>
      <c r="AW25" s="49"/>
      <c r="AX25" s="49"/>
      <c r="AY25" s="49"/>
      <c r="AZ25" s="49" t="s">
        <v>113</v>
      </c>
      <c r="BA25" s="49"/>
      <c r="BB25" s="49"/>
      <c r="BC25" s="49"/>
      <c r="BD25" s="49"/>
      <c r="BE25" s="49"/>
      <c r="BF25" s="49"/>
      <c r="BG25" s="49" t="s">
        <v>113</v>
      </c>
      <c r="BH25" s="49"/>
      <c r="BI25" s="49"/>
      <c r="BJ25" s="49"/>
      <c r="BK25" s="49" t="s">
        <v>113</v>
      </c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 t="s">
        <v>113</v>
      </c>
      <c r="DV25" s="49"/>
      <c r="DW25" s="49"/>
      <c r="DX25" s="49"/>
      <c r="DY25" s="49" t="s">
        <v>113</v>
      </c>
      <c r="DZ25" s="49"/>
      <c r="EA25" s="49"/>
      <c r="EB25" s="49"/>
      <c r="EC25" s="49"/>
      <c r="ED25" s="49"/>
      <c r="EE25" s="49"/>
      <c r="EF25" s="49" t="s">
        <v>113</v>
      </c>
      <c r="EG25" s="49"/>
      <c r="EH25" s="49"/>
      <c r="EI25" s="49"/>
      <c r="EJ25" s="49" t="s">
        <v>113</v>
      </c>
      <c r="EK25" s="49"/>
      <c r="EL25" s="49"/>
      <c r="EM25" s="49"/>
      <c r="EN25" s="49"/>
      <c r="EO25" s="49"/>
      <c r="EP25" s="49"/>
      <c r="EQ25" s="49" t="s">
        <v>113</v>
      </c>
      <c r="ER25" s="49"/>
      <c r="ES25" s="49"/>
      <c r="ET25" s="49"/>
      <c r="EU25" s="49" t="s">
        <v>113</v>
      </c>
      <c r="EV25" s="49"/>
      <c r="EW25" s="49"/>
      <c r="EX25" s="49"/>
      <c r="EY25" s="49"/>
      <c r="EZ25" s="49"/>
      <c r="FA25" s="49"/>
      <c r="FB25" s="49" t="s">
        <v>113</v>
      </c>
      <c r="FC25" s="49"/>
      <c r="FD25" s="49"/>
      <c r="FE25" s="49"/>
      <c r="FF25" s="49" t="s">
        <v>113</v>
      </c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 t="s">
        <v>113</v>
      </c>
      <c r="GJ25" s="49"/>
      <c r="GK25" s="49"/>
      <c r="GL25" s="49"/>
      <c r="GM25" s="49" t="s">
        <v>113</v>
      </c>
      <c r="GN25" s="49"/>
      <c r="GO25" s="49"/>
      <c r="GP25" s="49"/>
      <c r="GQ25" s="49"/>
      <c r="GR25" s="49"/>
      <c r="GS25" s="42"/>
      <c r="GT25" s="42" t="s">
        <v>113</v>
      </c>
      <c r="GU25" s="42"/>
      <c r="GV25" s="42"/>
      <c r="GW25" s="42"/>
      <c r="GX25" s="42" t="s">
        <v>113</v>
      </c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 t="s">
        <v>113</v>
      </c>
      <c r="AW26" s="49"/>
      <c r="AX26" s="49"/>
      <c r="AY26" s="49"/>
      <c r="AZ26" s="49" t="s">
        <v>113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 t="s">
        <v>113</v>
      </c>
      <c r="GJ26" s="49"/>
      <c r="GK26" s="49"/>
      <c r="GL26" s="49"/>
      <c r="GM26" s="49" t="s">
        <v>113</v>
      </c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 t="s">
        <v>113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 t="s">
        <v>113</v>
      </c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/>
      <c r="BW29" s="49"/>
      <c r="BX29" s="49"/>
      <c r="BY29" s="49"/>
      <c r="BZ29" s="49"/>
      <c r="CA29" s="49"/>
      <c r="CB29" s="49" t="s">
        <v>113</v>
      </c>
      <c r="CC29" s="49" t="s">
        <v>113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 t="s">
        <v>113</v>
      </c>
      <c r="CN29" s="49" t="s">
        <v>113</v>
      </c>
      <c r="CO29" s="49"/>
      <c r="CP29" s="49"/>
      <c r="CQ29" s="49"/>
      <c r="CR29" s="49"/>
      <c r="CS29" s="49"/>
      <c r="CT29" s="49"/>
      <c r="CU29" s="49"/>
      <c r="CV29" s="49"/>
      <c r="CW29" s="49"/>
      <c r="CX29" s="49" t="s">
        <v>113</v>
      </c>
      <c r="CY29" s="49" t="s">
        <v>113</v>
      </c>
      <c r="CZ29" s="49"/>
      <c r="DA29" s="49"/>
      <c r="DB29" s="49"/>
      <c r="DC29" s="49"/>
      <c r="DD29" s="49"/>
      <c r="DE29" s="49"/>
      <c r="DF29" s="49"/>
      <c r="DG29" s="49"/>
      <c r="DH29" s="49"/>
      <c r="DI29" s="49" t="s">
        <v>113</v>
      </c>
      <c r="DJ29" s="49" t="s">
        <v>113</v>
      </c>
      <c r="DK29" s="49"/>
      <c r="DL29" s="49"/>
      <c r="DM29" s="49"/>
      <c r="DN29" s="49"/>
      <c r="DO29" s="49"/>
      <c r="DP29" s="49"/>
      <c r="DQ29" s="49"/>
      <c r="DR29" s="49"/>
      <c r="DS29" s="49"/>
      <c r="DT29" s="49" t="s">
        <v>113</v>
      </c>
      <c r="DU29" s="49" t="s">
        <v>113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 t="s">
        <v>113</v>
      </c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 t="s">
        <v>113</v>
      </c>
      <c r="GU29" s="42"/>
      <c r="GV29" s="42"/>
      <c r="GW29" s="42"/>
      <c r="GX29" s="42"/>
      <c r="GY29" s="42"/>
      <c r="GZ29" s="42"/>
      <c r="HA29" s="42"/>
      <c r="HB29" s="42"/>
      <c r="HC29" s="42"/>
      <c r="HD29" s="42" t="s">
        <v>113</v>
      </c>
      <c r="HE29" s="42" t="s">
        <v>113</v>
      </c>
      <c r="HF29" s="42"/>
      <c r="HG29" s="42"/>
      <c r="HH29" s="42"/>
      <c r="HI29" s="42"/>
      <c r="HJ29" s="42"/>
      <c r="HK29" s="42"/>
      <c r="HL29" s="42"/>
      <c r="HM29" s="42"/>
      <c r="HN29" s="42"/>
      <c r="HO29" s="42" t="s">
        <v>113</v>
      </c>
    </row>
    <row r="30" spans="1:223" s="58" customFormat="1" ht="12" customHeight="1">
      <c r="A30" s="49" t="s">
        <v>127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COUNTIF(D8:D30,"○")</f>
        <v>0</v>
      </c>
      <c r="E7" s="69">
        <f t="shared" si="0"/>
        <v>0</v>
      </c>
      <c r="F7" s="69">
        <f t="shared" si="0"/>
        <v>0</v>
      </c>
      <c r="G7" s="69">
        <f t="shared" si="0"/>
        <v>23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COUNTIF(N8:N30,"○")</f>
        <v>0</v>
      </c>
      <c r="O7" s="69">
        <f t="shared" si="1"/>
        <v>23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23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COUNTIF(Y8:Y30,"○")</f>
        <v>0</v>
      </c>
      <c r="Z7" s="69">
        <f t="shared" si="2"/>
        <v>19</v>
      </c>
      <c r="AA7" s="69">
        <f t="shared" si="2"/>
        <v>0</v>
      </c>
      <c r="AB7" s="69">
        <f t="shared" si="2"/>
        <v>0</v>
      </c>
      <c r="AC7" s="69">
        <f t="shared" si="2"/>
        <v>4</v>
      </c>
      <c r="AD7" s="69">
        <f t="shared" si="2"/>
        <v>18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COUNTIF(AJ8:AJ30,"○")</f>
        <v>1</v>
      </c>
      <c r="AK7" s="69">
        <f t="shared" si="3"/>
        <v>13</v>
      </c>
      <c r="AL7" s="69">
        <f t="shared" si="3"/>
        <v>1</v>
      </c>
      <c r="AM7" s="69">
        <f t="shared" si="3"/>
        <v>0</v>
      </c>
      <c r="AN7" s="69">
        <f t="shared" si="3"/>
        <v>9</v>
      </c>
      <c r="AO7" s="69">
        <f t="shared" si="3"/>
        <v>13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COUNTIF(AU8:AU30,"○")</f>
        <v>0</v>
      </c>
      <c r="AV7" s="69">
        <f t="shared" si="4"/>
        <v>11</v>
      </c>
      <c r="AW7" s="69">
        <f t="shared" si="4"/>
        <v>1</v>
      </c>
      <c r="AX7" s="69">
        <f t="shared" si="4"/>
        <v>0</v>
      </c>
      <c r="AY7" s="69">
        <f t="shared" si="4"/>
        <v>11</v>
      </c>
      <c r="AZ7" s="69">
        <f t="shared" si="4"/>
        <v>11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COUNTIF(BF8:BF30,"○")</f>
        <v>0</v>
      </c>
      <c r="BG7" s="69">
        <f t="shared" si="5"/>
        <v>5</v>
      </c>
      <c r="BH7" s="69">
        <f t="shared" si="5"/>
        <v>0</v>
      </c>
      <c r="BI7" s="69">
        <f t="shared" si="5"/>
        <v>0</v>
      </c>
      <c r="BJ7" s="69">
        <f t="shared" si="5"/>
        <v>18</v>
      </c>
      <c r="BK7" s="69">
        <f t="shared" si="5"/>
        <v>5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COUNTIF(BQ8:BQ30,"○")</f>
        <v>0</v>
      </c>
      <c r="BR7" s="69">
        <f t="shared" si="6"/>
        <v>15</v>
      </c>
      <c r="BS7" s="69">
        <f t="shared" si="6"/>
        <v>0</v>
      </c>
      <c r="BT7" s="69">
        <f t="shared" si="6"/>
        <v>0</v>
      </c>
      <c r="BU7" s="69">
        <f t="shared" si="6"/>
        <v>8</v>
      </c>
      <c r="BV7" s="69">
        <f t="shared" si="6"/>
        <v>14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COUNTIF(CB8:CB30,"○")</f>
        <v>1</v>
      </c>
      <c r="CC7" s="69">
        <f t="shared" si="7"/>
        <v>14</v>
      </c>
      <c r="CD7" s="69">
        <f t="shared" si="7"/>
        <v>0</v>
      </c>
      <c r="CE7" s="69">
        <f t="shared" si="7"/>
        <v>0</v>
      </c>
      <c r="CF7" s="69">
        <f t="shared" si="7"/>
        <v>9</v>
      </c>
      <c r="CG7" s="69">
        <f t="shared" si="7"/>
        <v>13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COUNTIF(CM8:CM30,"○")</f>
        <v>1</v>
      </c>
      <c r="CN7" s="69">
        <f t="shared" si="8"/>
        <v>16</v>
      </c>
      <c r="CO7" s="69">
        <f t="shared" si="8"/>
        <v>0</v>
      </c>
      <c r="CP7" s="69">
        <f t="shared" si="8"/>
        <v>0</v>
      </c>
      <c r="CQ7" s="69">
        <f t="shared" si="8"/>
        <v>7</v>
      </c>
      <c r="CR7" s="69">
        <f t="shared" si="8"/>
        <v>15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COUNTIF(CX8:CX30,"○")</f>
        <v>1</v>
      </c>
      <c r="CY7" s="69">
        <f t="shared" si="9"/>
        <v>12</v>
      </c>
      <c r="CZ7" s="69">
        <f t="shared" si="9"/>
        <v>0</v>
      </c>
      <c r="DA7" s="69">
        <f t="shared" si="9"/>
        <v>0</v>
      </c>
      <c r="DB7" s="69">
        <f t="shared" si="9"/>
        <v>11</v>
      </c>
      <c r="DC7" s="69">
        <f t="shared" si="9"/>
        <v>11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COUNTIF(DI8:DI30,"○")</f>
        <v>1</v>
      </c>
      <c r="DJ7" s="69">
        <f t="shared" si="10"/>
        <v>12</v>
      </c>
      <c r="DK7" s="69">
        <f t="shared" si="10"/>
        <v>0</v>
      </c>
      <c r="DL7" s="69">
        <f t="shared" si="10"/>
        <v>0</v>
      </c>
      <c r="DM7" s="69">
        <f t="shared" si="10"/>
        <v>11</v>
      </c>
      <c r="DN7" s="69">
        <f t="shared" si="10"/>
        <v>11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COUNTIF(DT8:DT30,"○")</f>
        <v>1</v>
      </c>
      <c r="DU7" s="69">
        <f t="shared" si="11"/>
        <v>8</v>
      </c>
      <c r="DV7" s="69">
        <f t="shared" si="11"/>
        <v>0</v>
      </c>
      <c r="DW7" s="69">
        <f t="shared" si="11"/>
        <v>0</v>
      </c>
      <c r="DX7" s="69">
        <f t="shared" si="11"/>
        <v>15</v>
      </c>
      <c r="DY7" s="69">
        <f t="shared" si="11"/>
        <v>7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COUNTIF(EE8:EE30,"○")</f>
        <v>1</v>
      </c>
      <c r="EF7" s="69">
        <f t="shared" si="12"/>
        <v>6</v>
      </c>
      <c r="EG7" s="69">
        <f t="shared" si="12"/>
        <v>2</v>
      </c>
      <c r="EH7" s="69">
        <f t="shared" si="12"/>
        <v>0</v>
      </c>
      <c r="EI7" s="69">
        <f t="shared" si="12"/>
        <v>15</v>
      </c>
      <c r="EJ7" s="69">
        <f t="shared" si="12"/>
        <v>6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COUNTIF(EP8:EP30,"○")</f>
        <v>0</v>
      </c>
      <c r="EQ7" s="69">
        <f t="shared" si="13"/>
        <v>3</v>
      </c>
      <c r="ER7" s="69">
        <f t="shared" si="13"/>
        <v>0</v>
      </c>
      <c r="ES7" s="69">
        <f t="shared" si="13"/>
        <v>0</v>
      </c>
      <c r="ET7" s="69">
        <f t="shared" si="13"/>
        <v>20</v>
      </c>
      <c r="EU7" s="69">
        <f t="shared" si="13"/>
        <v>3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COUNTIF(FA8:FA30,"○")</f>
        <v>0</v>
      </c>
      <c r="FB7" s="69">
        <f t="shared" si="14"/>
        <v>1</v>
      </c>
      <c r="FC7" s="69">
        <f t="shared" si="14"/>
        <v>1</v>
      </c>
      <c r="FD7" s="69">
        <f t="shared" si="14"/>
        <v>0</v>
      </c>
      <c r="FE7" s="69">
        <f t="shared" si="14"/>
        <v>21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COUNTIF(FL8:FL30,"○")</f>
        <v>0</v>
      </c>
      <c r="FM7" s="69">
        <f t="shared" si="15"/>
        <v>2</v>
      </c>
      <c r="FN7" s="69">
        <f t="shared" si="15"/>
        <v>0</v>
      </c>
      <c r="FO7" s="69">
        <f t="shared" si="15"/>
        <v>0</v>
      </c>
      <c r="FP7" s="69">
        <f t="shared" si="15"/>
        <v>21</v>
      </c>
      <c r="FQ7" s="69">
        <f t="shared" si="15"/>
        <v>2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COUNTIF(FW8:FW30,"○")</f>
        <v>0</v>
      </c>
      <c r="FX7" s="69">
        <f t="shared" si="16"/>
        <v>0</v>
      </c>
      <c r="FY7" s="69">
        <f t="shared" si="16"/>
        <v>0</v>
      </c>
      <c r="FZ7" s="69">
        <f t="shared" si="16"/>
        <v>0</v>
      </c>
      <c r="GA7" s="69">
        <f t="shared" si="16"/>
        <v>23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COUNTIF(GH8:GH30,"○")</f>
        <v>0</v>
      </c>
      <c r="GI7" s="69">
        <f t="shared" si="17"/>
        <v>4</v>
      </c>
      <c r="GJ7" s="69">
        <f t="shared" si="17"/>
        <v>0</v>
      </c>
      <c r="GK7" s="69">
        <f t="shared" si="17"/>
        <v>0</v>
      </c>
      <c r="GL7" s="69">
        <f t="shared" si="17"/>
        <v>19</v>
      </c>
      <c r="GM7" s="69">
        <f t="shared" si="17"/>
        <v>4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COUNTIF(GS8:GS30,"○")</f>
        <v>0</v>
      </c>
      <c r="GT7" s="69">
        <f t="shared" si="18"/>
        <v>11</v>
      </c>
      <c r="GU7" s="69">
        <f t="shared" si="18"/>
        <v>0</v>
      </c>
      <c r="GV7" s="69">
        <f t="shared" si="18"/>
        <v>0</v>
      </c>
      <c r="GW7" s="69">
        <f t="shared" si="18"/>
        <v>12</v>
      </c>
      <c r="GX7" s="69">
        <f t="shared" si="18"/>
        <v>10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COUNTIF(HD8:HD30,"○")</f>
        <v>1</v>
      </c>
      <c r="HE7" s="69">
        <f t="shared" si="19"/>
        <v>19</v>
      </c>
      <c r="HF7" s="69">
        <f t="shared" si="19"/>
        <v>0</v>
      </c>
      <c r="HG7" s="69">
        <f t="shared" si="19"/>
        <v>0</v>
      </c>
      <c r="HH7" s="69">
        <f t="shared" si="19"/>
        <v>4</v>
      </c>
      <c r="HI7" s="69">
        <f t="shared" si="19"/>
        <v>17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COUNTIF(HO8:HO30,"○")</f>
        <v>2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 t="s">
        <v>113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 t="s">
        <v>113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/>
      <c r="HN12" s="42"/>
      <c r="HO12" s="42" t="s">
        <v>113</v>
      </c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 t="s">
        <v>113</v>
      </c>
      <c r="BS13" s="49"/>
      <c r="BT13" s="49"/>
      <c r="BU13" s="49"/>
      <c r="BV13" s="49" t="s">
        <v>113</v>
      </c>
      <c r="BW13" s="49"/>
      <c r="BX13" s="49"/>
      <c r="BY13" s="49"/>
      <c r="BZ13" s="49"/>
      <c r="CA13" s="49"/>
      <c r="CB13" s="49"/>
      <c r="CC13" s="49" t="s">
        <v>113</v>
      </c>
      <c r="CD13" s="49"/>
      <c r="CE13" s="49"/>
      <c r="CF13" s="49"/>
      <c r="CG13" s="49" t="s">
        <v>113</v>
      </c>
      <c r="CH13" s="49"/>
      <c r="CI13" s="49"/>
      <c r="CJ13" s="49"/>
      <c r="CK13" s="49"/>
      <c r="CL13" s="49"/>
      <c r="CM13" s="49"/>
      <c r="CN13" s="49" t="s">
        <v>113</v>
      </c>
      <c r="CO13" s="49"/>
      <c r="CP13" s="49"/>
      <c r="CQ13" s="49"/>
      <c r="CR13" s="49" t="s">
        <v>113</v>
      </c>
      <c r="CS13" s="49"/>
      <c r="CT13" s="49"/>
      <c r="CU13" s="49"/>
      <c r="CV13" s="49"/>
      <c r="CW13" s="49"/>
      <c r="CX13" s="49"/>
      <c r="CY13" s="49" t="s">
        <v>113</v>
      </c>
      <c r="CZ13" s="49"/>
      <c r="DA13" s="49"/>
      <c r="DB13" s="49"/>
      <c r="DC13" s="49" t="s">
        <v>113</v>
      </c>
      <c r="DD13" s="49"/>
      <c r="DE13" s="49"/>
      <c r="DF13" s="49"/>
      <c r="DG13" s="49"/>
      <c r="DH13" s="49"/>
      <c r="DI13" s="49"/>
      <c r="DJ13" s="49" t="s">
        <v>113</v>
      </c>
      <c r="DK13" s="49"/>
      <c r="DL13" s="49"/>
      <c r="DM13" s="49"/>
      <c r="DN13" s="49" t="s">
        <v>113</v>
      </c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126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 t="s">
        <v>113</v>
      </c>
      <c r="AW15" s="49"/>
      <c r="AX15" s="49"/>
      <c r="AY15" s="49"/>
      <c r="AZ15" s="49" t="s">
        <v>113</v>
      </c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 t="s">
        <v>113</v>
      </c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 t="s">
        <v>113</v>
      </c>
      <c r="CZ15" s="49"/>
      <c r="DA15" s="49"/>
      <c r="DB15" s="49"/>
      <c r="DC15" s="49" t="s">
        <v>113</v>
      </c>
      <c r="DD15" s="49"/>
      <c r="DE15" s="49"/>
      <c r="DF15" s="49"/>
      <c r="DG15" s="49"/>
      <c r="DH15" s="49"/>
      <c r="DI15" s="49"/>
      <c r="DJ15" s="49" t="s">
        <v>113</v>
      </c>
      <c r="DK15" s="49"/>
      <c r="DL15" s="49"/>
      <c r="DM15" s="49"/>
      <c r="DN15" s="49" t="s">
        <v>113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 t="s">
        <v>113</v>
      </c>
      <c r="EG15" s="49"/>
      <c r="EH15" s="49"/>
      <c r="EI15" s="49"/>
      <c r="EJ15" s="49" t="s">
        <v>113</v>
      </c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 t="s">
        <v>113</v>
      </c>
      <c r="AL16" s="49"/>
      <c r="AM16" s="49"/>
      <c r="AN16" s="49"/>
      <c r="AO16" s="49" t="s">
        <v>113</v>
      </c>
      <c r="AP16" s="49"/>
      <c r="AQ16" s="49"/>
      <c r="AR16" s="49"/>
      <c r="AS16" s="49"/>
      <c r="AT16" s="49"/>
      <c r="AU16" s="49"/>
      <c r="AV16" s="49" t="s">
        <v>113</v>
      </c>
      <c r="AW16" s="49"/>
      <c r="AX16" s="49"/>
      <c r="AY16" s="49"/>
      <c r="AZ16" s="49" t="s">
        <v>113</v>
      </c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/>
      <c r="EZ17" s="49"/>
      <c r="FA17" s="49"/>
      <c r="FB17" s="49" t="s">
        <v>113</v>
      </c>
      <c r="FC17" s="49"/>
      <c r="FD17" s="49"/>
      <c r="FE17" s="49"/>
      <c r="FF17" s="49" t="s">
        <v>113</v>
      </c>
      <c r="FG17" s="49"/>
      <c r="FH17" s="49"/>
      <c r="FI17" s="49"/>
      <c r="FJ17" s="49"/>
      <c r="FK17" s="49"/>
      <c r="FL17" s="49"/>
      <c r="FM17" s="49" t="s">
        <v>113</v>
      </c>
      <c r="FN17" s="49"/>
      <c r="FO17" s="49"/>
      <c r="FP17" s="49"/>
      <c r="FQ17" s="49" t="s">
        <v>113</v>
      </c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 t="s">
        <v>113</v>
      </c>
      <c r="GJ17" s="49"/>
      <c r="GK17" s="49"/>
      <c r="GL17" s="49"/>
      <c r="GM17" s="49" t="s">
        <v>113</v>
      </c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 t="s">
        <v>113</v>
      </c>
      <c r="AL19" s="49"/>
      <c r="AM19" s="49"/>
      <c r="AN19" s="49"/>
      <c r="AO19" s="49" t="s">
        <v>113</v>
      </c>
      <c r="AP19" s="49"/>
      <c r="AQ19" s="49"/>
      <c r="AR19" s="49"/>
      <c r="AS19" s="49"/>
      <c r="AT19" s="49"/>
      <c r="AU19" s="49"/>
      <c r="AV19" s="49" t="s">
        <v>113</v>
      </c>
      <c r="AW19" s="49"/>
      <c r="AX19" s="49"/>
      <c r="AY19" s="49"/>
      <c r="AZ19" s="49" t="s">
        <v>113</v>
      </c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 t="s">
        <v>113</v>
      </c>
      <c r="CO19" s="49"/>
      <c r="CP19" s="49"/>
      <c r="CQ19" s="49"/>
      <c r="CR19" s="49" t="s">
        <v>113</v>
      </c>
      <c r="CS19" s="49"/>
      <c r="CT19" s="49"/>
      <c r="CU19" s="49"/>
      <c r="CV19" s="49"/>
      <c r="CW19" s="49"/>
      <c r="CX19" s="49"/>
      <c r="CY19" s="49" t="s">
        <v>113</v>
      </c>
      <c r="CZ19" s="49"/>
      <c r="DA19" s="49"/>
      <c r="DB19" s="49"/>
      <c r="DC19" s="49" t="s">
        <v>113</v>
      </c>
      <c r="DD19" s="49"/>
      <c r="DE19" s="49"/>
      <c r="DF19" s="49"/>
      <c r="DG19" s="49"/>
      <c r="DH19" s="49"/>
      <c r="DI19" s="49"/>
      <c r="DJ19" s="49" t="s">
        <v>113</v>
      </c>
      <c r="DK19" s="49"/>
      <c r="DL19" s="49"/>
      <c r="DM19" s="49"/>
      <c r="DN19" s="49" t="s">
        <v>113</v>
      </c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 t="s">
        <v>113</v>
      </c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 t="s">
        <v>113</v>
      </c>
      <c r="AL24" s="49"/>
      <c r="AM24" s="49"/>
      <c r="AN24" s="49"/>
      <c r="AO24" s="49" t="s">
        <v>113</v>
      </c>
      <c r="AP24" s="49"/>
      <c r="AQ24" s="49"/>
      <c r="AR24" s="49"/>
      <c r="AS24" s="49"/>
      <c r="AT24" s="49"/>
      <c r="AU24" s="49"/>
      <c r="AV24" s="49" t="s">
        <v>113</v>
      </c>
      <c r="AW24" s="49"/>
      <c r="AX24" s="49"/>
      <c r="AY24" s="49"/>
      <c r="AZ24" s="49" t="s">
        <v>113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 t="s">
        <v>113</v>
      </c>
      <c r="BS24" s="49"/>
      <c r="BT24" s="49"/>
      <c r="BU24" s="49"/>
      <c r="BV24" s="49" t="s">
        <v>113</v>
      </c>
      <c r="BW24" s="49"/>
      <c r="BX24" s="49"/>
      <c r="BY24" s="49"/>
      <c r="BZ24" s="49"/>
      <c r="CA24" s="49"/>
      <c r="CB24" s="49"/>
      <c r="CC24" s="49" t="s">
        <v>113</v>
      </c>
      <c r="CD24" s="49"/>
      <c r="CE24" s="49"/>
      <c r="CF24" s="49"/>
      <c r="CG24" s="49" t="s">
        <v>113</v>
      </c>
      <c r="CH24" s="49"/>
      <c r="CI24" s="49"/>
      <c r="CJ24" s="49"/>
      <c r="CK24" s="49"/>
      <c r="CL24" s="49"/>
      <c r="CM24" s="49"/>
      <c r="CN24" s="49" t="s">
        <v>113</v>
      </c>
      <c r="CO24" s="49"/>
      <c r="CP24" s="49"/>
      <c r="CQ24" s="49"/>
      <c r="CR24" s="49" t="s">
        <v>113</v>
      </c>
      <c r="CS24" s="49"/>
      <c r="CT24" s="49"/>
      <c r="CU24" s="49"/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/>
      <c r="DJ24" s="49" t="s">
        <v>113</v>
      </c>
      <c r="DK24" s="49"/>
      <c r="DL24" s="49"/>
      <c r="DM24" s="49"/>
      <c r="DN24" s="49" t="s">
        <v>113</v>
      </c>
      <c r="DO24" s="49"/>
      <c r="DP24" s="49"/>
      <c r="DQ24" s="49"/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/>
      <c r="ED24" s="49"/>
      <c r="EE24" s="49"/>
      <c r="EF24" s="49" t="s">
        <v>113</v>
      </c>
      <c r="EG24" s="49"/>
      <c r="EH24" s="49"/>
      <c r="EI24" s="49"/>
      <c r="EJ24" s="49" t="s">
        <v>113</v>
      </c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 t="s">
        <v>113</v>
      </c>
      <c r="GJ24" s="49"/>
      <c r="GK24" s="49"/>
      <c r="GL24" s="49"/>
      <c r="GM24" s="49" t="s">
        <v>113</v>
      </c>
      <c r="GN24" s="49"/>
      <c r="GO24" s="49"/>
      <c r="GP24" s="49"/>
      <c r="GQ24" s="49"/>
      <c r="GR24" s="49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 t="s">
        <v>113</v>
      </c>
      <c r="AL25" s="49"/>
      <c r="AM25" s="49"/>
      <c r="AN25" s="49"/>
      <c r="AO25" s="49" t="s">
        <v>113</v>
      </c>
      <c r="AP25" s="49"/>
      <c r="AQ25" s="49"/>
      <c r="AR25" s="49"/>
      <c r="AS25" s="49"/>
      <c r="AT25" s="49"/>
      <c r="AU25" s="49"/>
      <c r="AV25" s="49" t="s">
        <v>113</v>
      </c>
      <c r="AW25" s="49"/>
      <c r="AX25" s="49"/>
      <c r="AY25" s="49"/>
      <c r="AZ25" s="49" t="s">
        <v>113</v>
      </c>
      <c r="BA25" s="49"/>
      <c r="BB25" s="49"/>
      <c r="BC25" s="49"/>
      <c r="BD25" s="49"/>
      <c r="BE25" s="49"/>
      <c r="BF25" s="49"/>
      <c r="BG25" s="49" t="s">
        <v>113</v>
      </c>
      <c r="BH25" s="49"/>
      <c r="BI25" s="49"/>
      <c r="BJ25" s="49"/>
      <c r="BK25" s="49" t="s">
        <v>113</v>
      </c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 t="s">
        <v>113</v>
      </c>
      <c r="DV25" s="49"/>
      <c r="DW25" s="49"/>
      <c r="DX25" s="49"/>
      <c r="DY25" s="49" t="s">
        <v>113</v>
      </c>
      <c r="DZ25" s="49"/>
      <c r="EA25" s="49"/>
      <c r="EB25" s="49"/>
      <c r="EC25" s="49"/>
      <c r="ED25" s="49"/>
      <c r="EE25" s="49"/>
      <c r="EF25" s="49" t="s">
        <v>113</v>
      </c>
      <c r="EG25" s="49"/>
      <c r="EH25" s="49"/>
      <c r="EI25" s="49"/>
      <c r="EJ25" s="49" t="s">
        <v>113</v>
      </c>
      <c r="EK25" s="49"/>
      <c r="EL25" s="49"/>
      <c r="EM25" s="49"/>
      <c r="EN25" s="49"/>
      <c r="EO25" s="49"/>
      <c r="EP25" s="49"/>
      <c r="EQ25" s="49" t="s">
        <v>113</v>
      </c>
      <c r="ER25" s="49"/>
      <c r="ES25" s="49"/>
      <c r="ET25" s="49"/>
      <c r="EU25" s="49" t="s">
        <v>113</v>
      </c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 t="s">
        <v>113</v>
      </c>
      <c r="AW26" s="49"/>
      <c r="AX26" s="49"/>
      <c r="AY26" s="49"/>
      <c r="AZ26" s="49" t="s">
        <v>113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 t="s">
        <v>113</v>
      </c>
      <c r="CD26" s="49"/>
      <c r="CE26" s="49"/>
      <c r="CF26" s="49"/>
      <c r="CG26" s="49" t="s">
        <v>113</v>
      </c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 t="s">
        <v>113</v>
      </c>
      <c r="GJ26" s="49"/>
      <c r="GK26" s="49"/>
      <c r="GL26" s="49"/>
      <c r="GM26" s="49" t="s">
        <v>113</v>
      </c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 t="s">
        <v>113</v>
      </c>
      <c r="AL27" s="49"/>
      <c r="AM27" s="49"/>
      <c r="AN27" s="49"/>
      <c r="AO27" s="49" t="s">
        <v>113</v>
      </c>
      <c r="AP27" s="49"/>
      <c r="AQ27" s="49"/>
      <c r="AR27" s="49"/>
      <c r="AS27" s="49"/>
      <c r="AT27" s="49"/>
      <c r="AU27" s="49"/>
      <c r="AV27" s="49" t="s">
        <v>113</v>
      </c>
      <c r="AW27" s="49"/>
      <c r="AX27" s="49"/>
      <c r="AY27" s="49"/>
      <c r="AZ27" s="49" t="s">
        <v>113</v>
      </c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 t="s">
        <v>113</v>
      </c>
      <c r="BS27" s="49"/>
      <c r="BT27" s="49"/>
      <c r="BU27" s="49"/>
      <c r="BV27" s="49" t="s">
        <v>113</v>
      </c>
      <c r="BW27" s="49"/>
      <c r="BX27" s="49"/>
      <c r="BY27" s="49"/>
      <c r="BZ27" s="49"/>
      <c r="CA27" s="49"/>
      <c r="CB27" s="49"/>
      <c r="CC27" s="49" t="s">
        <v>113</v>
      </c>
      <c r="CD27" s="49"/>
      <c r="CE27" s="49"/>
      <c r="CF27" s="49"/>
      <c r="CG27" s="49" t="s">
        <v>113</v>
      </c>
      <c r="CH27" s="49"/>
      <c r="CI27" s="49"/>
      <c r="CJ27" s="49"/>
      <c r="CK27" s="49"/>
      <c r="CL27" s="49"/>
      <c r="CM27" s="49"/>
      <c r="CN27" s="49" t="s">
        <v>113</v>
      </c>
      <c r="CO27" s="49"/>
      <c r="CP27" s="49"/>
      <c r="CQ27" s="49"/>
      <c r="CR27" s="49" t="s">
        <v>113</v>
      </c>
      <c r="CS27" s="49"/>
      <c r="CT27" s="49"/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/>
      <c r="DJ27" s="49" t="s">
        <v>113</v>
      </c>
      <c r="DK27" s="49"/>
      <c r="DL27" s="49"/>
      <c r="DM27" s="49"/>
      <c r="DN27" s="49" t="s">
        <v>113</v>
      </c>
      <c r="DO27" s="49"/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 t="s">
        <v>113</v>
      </c>
      <c r="AL28" s="49"/>
      <c r="AM28" s="49"/>
      <c r="AN28" s="49"/>
      <c r="AO28" s="49" t="s">
        <v>113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 t="s">
        <v>113</v>
      </c>
      <c r="BH28" s="49"/>
      <c r="BI28" s="49"/>
      <c r="BJ28" s="49"/>
      <c r="BK28" s="49" t="s">
        <v>113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 t="s">
        <v>113</v>
      </c>
      <c r="CO28" s="49"/>
      <c r="CP28" s="49"/>
      <c r="CQ28" s="49"/>
      <c r="CR28" s="49" t="s">
        <v>113</v>
      </c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 t="s">
        <v>113</v>
      </c>
      <c r="DK28" s="49"/>
      <c r="DL28" s="49"/>
      <c r="DM28" s="49"/>
      <c r="DN28" s="49" t="s">
        <v>113</v>
      </c>
      <c r="DO28" s="49"/>
      <c r="DP28" s="49"/>
      <c r="DQ28" s="49"/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 t="s">
        <v>113</v>
      </c>
      <c r="GU28" s="42"/>
      <c r="GV28" s="42"/>
      <c r="GW28" s="42"/>
      <c r="GX28" s="42" t="s">
        <v>113</v>
      </c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 t="s">
        <v>113</v>
      </c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/>
      <c r="BW29" s="49"/>
      <c r="BX29" s="49"/>
      <c r="BY29" s="49"/>
      <c r="BZ29" s="49"/>
      <c r="CA29" s="49"/>
      <c r="CB29" s="49" t="s">
        <v>113</v>
      </c>
      <c r="CC29" s="49" t="s">
        <v>113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 t="s">
        <v>113</v>
      </c>
      <c r="CN29" s="49" t="s">
        <v>113</v>
      </c>
      <c r="CO29" s="49"/>
      <c r="CP29" s="49"/>
      <c r="CQ29" s="49"/>
      <c r="CR29" s="49"/>
      <c r="CS29" s="49"/>
      <c r="CT29" s="49"/>
      <c r="CU29" s="49"/>
      <c r="CV29" s="49"/>
      <c r="CW29" s="49"/>
      <c r="CX29" s="49" t="s">
        <v>113</v>
      </c>
      <c r="CY29" s="49" t="s">
        <v>113</v>
      </c>
      <c r="CZ29" s="49"/>
      <c r="DA29" s="49"/>
      <c r="DB29" s="49"/>
      <c r="DC29" s="49"/>
      <c r="DD29" s="49"/>
      <c r="DE29" s="49"/>
      <c r="DF29" s="49"/>
      <c r="DG29" s="49"/>
      <c r="DH29" s="49"/>
      <c r="DI29" s="49" t="s">
        <v>113</v>
      </c>
      <c r="DJ29" s="49" t="s">
        <v>113</v>
      </c>
      <c r="DK29" s="49"/>
      <c r="DL29" s="49"/>
      <c r="DM29" s="49"/>
      <c r="DN29" s="49"/>
      <c r="DO29" s="49"/>
      <c r="DP29" s="49"/>
      <c r="DQ29" s="49"/>
      <c r="DR29" s="49"/>
      <c r="DS29" s="49"/>
      <c r="DT29" s="49" t="s">
        <v>113</v>
      </c>
      <c r="DU29" s="49" t="s">
        <v>113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 t="s">
        <v>113</v>
      </c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 t="s">
        <v>113</v>
      </c>
      <c r="GU29" s="42"/>
      <c r="GV29" s="42"/>
      <c r="GW29" s="42"/>
      <c r="GX29" s="42"/>
      <c r="GY29" s="42"/>
      <c r="GZ29" s="42"/>
      <c r="HA29" s="42"/>
      <c r="HB29" s="42"/>
      <c r="HC29" s="42"/>
      <c r="HD29" s="42" t="s">
        <v>113</v>
      </c>
      <c r="HE29" s="42" t="s">
        <v>113</v>
      </c>
      <c r="HF29" s="42"/>
      <c r="HG29" s="42"/>
      <c r="HH29" s="42"/>
      <c r="HI29" s="42"/>
      <c r="HJ29" s="42"/>
      <c r="HK29" s="42"/>
      <c r="HL29" s="42"/>
      <c r="HM29" s="42"/>
      <c r="HN29" s="42"/>
      <c r="HO29" s="42" t="s">
        <v>113</v>
      </c>
    </row>
    <row r="30" spans="1:223" s="58" customFormat="1" ht="12" customHeight="1">
      <c r="A30" s="49" t="s">
        <v>127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2015-02-17T03:19:20Z</dcterms:modified>
  <cp:category/>
  <cp:version/>
  <cp:contentType/>
  <cp:contentStatus/>
</cp:coreProperties>
</file>