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'組合状況'!$A$6:$CC$12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'委託許可件数（市町村）'!$A$7:$S$26</definedName>
    <definedName name="_xlnm.Print_Area" localSheetId="6">'委託許可件数（組合）'!$A$7:$S$12</definedName>
    <definedName name="_xlnm.Print_Area" localSheetId="3">'収集運搬機材（市町村）'!$A$7:$AY$26</definedName>
    <definedName name="_xlnm.Print_Area" localSheetId="4">'収集運搬機材（組合）'!$A$7:$AY$12</definedName>
    <definedName name="_xlnm.Print_Area" localSheetId="7">'処理業者と従業員数'!$A$7:$J$26</definedName>
    <definedName name="_xlnm.Print_Area" localSheetId="0">'組合状況'!$A$7:$CC$12</definedName>
    <definedName name="_xlnm.Print_Area" localSheetId="1">'廃棄物処理従事職員数（市町村）'!$A$7:$AD$26</definedName>
    <definedName name="_xlnm.Print_Area" localSheetId="2">'廃棄物処理従事職員数（組合）'!$A$7:$AD$12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<sst xmlns="http://schemas.openxmlformats.org/spreadsheetml/2006/main" count="911" uniqueCount="155">
  <si>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</si>
  <si>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</si>
  <si>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</si>
  <si>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</si>
  <si>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</si>
  <si>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</si>
  <si>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</si>
  <si>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</si>
  <si>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</si>
  <si>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</si>
  <si>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</si>
  <si>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</si>
  <si>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</si>
  <si>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</si>
  <si>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</si>
  <si>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</si>
  <si>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</si>
  <si>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</si>
  <si>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</si>
  <si>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</si>
  <si>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</si>
  <si>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</si>
  <si>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</si>
  <si>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</si>
  <si>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</si>
  <si>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</si>
  <si>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</si>
  <si>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</si>
  <si>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</si>
  <si>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</si>
  <si>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</si>
  <si>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</si>
  <si>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</si>
  <si>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</si>
  <si>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</si>
  <si>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</si>
  <si>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</si>
  <si>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</si>
  <si>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</si>
  <si>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</si>
  <si>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</si>
  <si>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</si>
  <si>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</si>
  <si>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</si>
  <si>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</si>
  <si>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</si>
  <si>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</si>
  <si>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</si>
  <si>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</si>
  <si>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</si>
  <si>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</si>
  <si>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</si>
  <si>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</si>
  <si>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</si>
  <si>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</si>
  <si>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</si>
  <si>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</si>
  <si>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</si>
  <si>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</si>
  <si>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</si>
  <si>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</si>
  <si>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</si>
  <si>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</si>
  <si>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</si>
  <si>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</si>
  <si>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</si>
  <si>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</si>
  <si>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</si>
  <si>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</si>
  <si>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</si>
  <si>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</si>
  <si>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</si>
  <si>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</si>
  <si>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</si>
  <si>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</si>
  <si>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</si>
  <si>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</si>
  <si>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</si>
  <si>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</si>
  <si>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</si>
  <si>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</si>
  <si>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</si>
  <si>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</si>
  <si>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</si>
  <si>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</si>
  <si>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</si>
  <si>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</si>
  <si>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</si>
  <si>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</si>
  <si>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</si>
  <si>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</si>
  <si>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</si>
  <si>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</si>
  <si>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</si>
  <si>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</si>
  <si>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</si>
  <si>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</si>
  <si>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</si>
  <si>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</si>
  <si>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</si>
  <si>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</si>
  <si>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</si>
  <si>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</si>
  <si>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</si>
  <si>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</si>
  <si>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南部町</t>
  </si>
  <si>
    <t>日野町</t>
  </si>
  <si>
    <t>鳥取県</t>
  </si>
  <si>
    <t>31000</t>
  </si>
  <si>
    <t>31812</t>
  </si>
  <si>
    <t>日野町江府町日南町衛生施設組合</t>
  </si>
  <si>
    <t>31402</t>
  </si>
  <si>
    <t>31403</t>
  </si>
  <si>
    <t>江府町</t>
  </si>
  <si>
    <t>31401</t>
  </si>
  <si>
    <t>日南町</t>
  </si>
  <si>
    <t>31825</t>
  </si>
  <si>
    <t>南部町・伯耆町清掃施設管理組合</t>
  </si>
  <si>
    <t>31389</t>
  </si>
  <si>
    <t>31390</t>
  </si>
  <si>
    <t>伯耆町</t>
  </si>
  <si>
    <t>31827</t>
  </si>
  <si>
    <t>鳥取県東部広域行政管理組合</t>
  </si>
  <si>
    <t>31201</t>
  </si>
  <si>
    <t>鳥取市</t>
  </si>
  <si>
    <t>31302</t>
  </si>
  <si>
    <t>岩美町</t>
  </si>
  <si>
    <t>31328</t>
  </si>
  <si>
    <t>智頭町</t>
  </si>
  <si>
    <t>31325</t>
  </si>
  <si>
    <t>若桜町</t>
  </si>
  <si>
    <t>31329</t>
  </si>
  <si>
    <t>八頭町</t>
  </si>
  <si>
    <t>31829</t>
  </si>
  <si>
    <t>鳥取県西部広域行政管理組合</t>
  </si>
  <si>
    <t>31202</t>
  </si>
  <si>
    <t>米子市</t>
  </si>
  <si>
    <t>31204</t>
  </si>
  <si>
    <t>境港市</t>
  </si>
  <si>
    <t>31384</t>
  </si>
  <si>
    <t>日吉津村</t>
  </si>
  <si>
    <t>31386</t>
  </si>
  <si>
    <t>大山町</t>
  </si>
  <si>
    <t>31835</t>
  </si>
  <si>
    <t>鳥取中部ふるさと広域連合</t>
  </si>
  <si>
    <t>31203</t>
  </si>
  <si>
    <t>倉吉市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</si>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</sst>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107</v>
      </c>
      <c r="B7" s="55" t="s">
        <v>108</v>
      </c>
      <c r="C7" s="54" t="s">
        <v>103</v>
      </c>
      <c r="D7" s="74">
        <f aca="true" t="shared" si="0" ref="D7:T7">COUNTIF(D8:D12,"○")</f>
        <v>0</v>
      </c>
      <c r="E7" s="74">
        <f t="shared" si="0"/>
        <v>1</v>
      </c>
      <c r="F7" s="74">
        <f t="shared" si="0"/>
        <v>5</v>
      </c>
      <c r="G7" s="74">
        <f t="shared" si="0"/>
        <v>3</v>
      </c>
      <c r="H7" s="74">
        <f t="shared" si="0"/>
        <v>0</v>
      </c>
      <c r="I7" s="74">
        <f t="shared" si="0"/>
        <v>2</v>
      </c>
      <c r="J7" s="74">
        <f t="shared" si="0"/>
        <v>3</v>
      </c>
      <c r="K7" s="74">
        <f t="shared" si="0"/>
        <v>3</v>
      </c>
      <c r="L7" s="74">
        <f t="shared" si="0"/>
        <v>0</v>
      </c>
      <c r="M7" s="74">
        <f t="shared" si="0"/>
        <v>1</v>
      </c>
      <c r="N7" s="74">
        <f t="shared" si="0"/>
        <v>0</v>
      </c>
      <c r="O7" s="74">
        <f t="shared" si="0"/>
        <v>4</v>
      </c>
      <c r="P7" s="74">
        <f t="shared" si="0"/>
        <v>1</v>
      </c>
      <c r="Q7" s="74">
        <f t="shared" si="0"/>
        <v>0</v>
      </c>
      <c r="R7" s="74">
        <f t="shared" si="0"/>
        <v>1</v>
      </c>
      <c r="S7" s="74">
        <f t="shared" si="0"/>
        <v>2</v>
      </c>
      <c r="T7" s="74">
        <f t="shared" si="0"/>
        <v>0</v>
      </c>
      <c r="U7" s="74">
        <f aca="true" t="shared" si="1" ref="U7:AZ7">COUNTIF(U8:U12,"&lt;&gt;")</f>
        <v>5</v>
      </c>
      <c r="V7" s="74">
        <f t="shared" si="1"/>
        <v>5</v>
      </c>
      <c r="W7" s="74">
        <f t="shared" si="1"/>
        <v>5</v>
      </c>
      <c r="X7" s="74">
        <f t="shared" si="1"/>
        <v>5</v>
      </c>
      <c r="Y7" s="74">
        <f t="shared" si="1"/>
        <v>5</v>
      </c>
      <c r="Z7" s="74">
        <f t="shared" si="1"/>
        <v>4</v>
      </c>
      <c r="AA7" s="74">
        <f t="shared" si="1"/>
        <v>4</v>
      </c>
      <c r="AB7" s="74">
        <f t="shared" si="1"/>
        <v>3</v>
      </c>
      <c r="AC7" s="74">
        <f t="shared" si="1"/>
        <v>3</v>
      </c>
      <c r="AD7" s="74">
        <f t="shared" si="1"/>
        <v>3</v>
      </c>
      <c r="AE7" s="74">
        <f t="shared" si="1"/>
        <v>3</v>
      </c>
      <c r="AF7" s="74">
        <f t="shared" si="1"/>
        <v>1</v>
      </c>
      <c r="AG7" s="74">
        <f t="shared" si="1"/>
        <v>1</v>
      </c>
      <c r="AH7" s="74">
        <f t="shared" si="1"/>
        <v>1</v>
      </c>
      <c r="AI7" s="74">
        <f t="shared" si="1"/>
        <v>1</v>
      </c>
      <c r="AJ7" s="74">
        <f t="shared" si="1"/>
        <v>1</v>
      </c>
      <c r="AK7" s="74">
        <f t="shared" si="1"/>
        <v>1</v>
      </c>
      <c r="AL7" s="74">
        <f t="shared" si="1"/>
        <v>1</v>
      </c>
      <c r="AM7" s="74">
        <f t="shared" si="1"/>
        <v>1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COUNTIF(BA8:BA12,"&lt;&gt;")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107</v>
      </c>
      <c r="B8" s="58" t="s">
        <v>109</v>
      </c>
      <c r="C8" s="57" t="s">
        <v>110</v>
      </c>
      <c r="D8" s="57"/>
      <c r="E8" s="57"/>
      <c r="F8" s="57" t="s">
        <v>104</v>
      </c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3</v>
      </c>
      <c r="V8" s="58" t="s">
        <v>111</v>
      </c>
      <c r="W8" s="57" t="s">
        <v>106</v>
      </c>
      <c r="X8" s="58" t="s">
        <v>112</v>
      </c>
      <c r="Y8" s="57" t="s">
        <v>113</v>
      </c>
      <c r="Z8" s="58" t="s">
        <v>114</v>
      </c>
      <c r="AA8" s="57" t="s">
        <v>115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107</v>
      </c>
      <c r="B9" s="58" t="s">
        <v>116</v>
      </c>
      <c r="C9" s="57" t="s">
        <v>117</v>
      </c>
      <c r="D9" s="57"/>
      <c r="E9" s="57" t="s">
        <v>104</v>
      </c>
      <c r="F9" s="57" t="s">
        <v>104</v>
      </c>
      <c r="G9" s="57"/>
      <c r="H9" s="57"/>
      <c r="I9" s="57"/>
      <c r="J9" s="57"/>
      <c r="K9" s="57"/>
      <c r="L9" s="57"/>
      <c r="M9" s="57" t="s">
        <v>104</v>
      </c>
      <c r="N9" s="57"/>
      <c r="O9" s="57"/>
      <c r="P9" s="57"/>
      <c r="Q9" s="57"/>
      <c r="R9" s="57"/>
      <c r="S9" s="57"/>
      <c r="T9" s="57"/>
      <c r="U9" s="57">
        <v>2</v>
      </c>
      <c r="V9" s="58" t="s">
        <v>118</v>
      </c>
      <c r="W9" s="57" t="s">
        <v>105</v>
      </c>
      <c r="X9" s="58" t="s">
        <v>119</v>
      </c>
      <c r="Y9" s="57" t="s">
        <v>120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107</v>
      </c>
      <c r="B10" s="58" t="s">
        <v>121</v>
      </c>
      <c r="C10" s="57" t="s">
        <v>122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/>
      <c r="M10" s="57"/>
      <c r="N10" s="57"/>
      <c r="O10" s="57" t="s">
        <v>104</v>
      </c>
      <c r="P10" s="57"/>
      <c r="Q10" s="57"/>
      <c r="R10" s="57"/>
      <c r="S10" s="57" t="s">
        <v>104</v>
      </c>
      <c r="T10" s="57"/>
      <c r="U10" s="57">
        <v>5</v>
      </c>
      <c r="V10" s="58" t="s">
        <v>123</v>
      </c>
      <c r="W10" s="57" t="s">
        <v>124</v>
      </c>
      <c r="X10" s="58" t="s">
        <v>125</v>
      </c>
      <c r="Y10" s="57" t="s">
        <v>126</v>
      </c>
      <c r="Z10" s="58" t="s">
        <v>127</v>
      </c>
      <c r="AA10" s="57" t="s">
        <v>128</v>
      </c>
      <c r="AB10" s="58" t="s">
        <v>129</v>
      </c>
      <c r="AC10" s="57" t="s">
        <v>130</v>
      </c>
      <c r="AD10" s="58" t="s">
        <v>131</v>
      </c>
      <c r="AE10" s="57" t="s">
        <v>132</v>
      </c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107</v>
      </c>
      <c r="B11" s="71" t="s">
        <v>133</v>
      </c>
      <c r="C11" s="57" t="s">
        <v>134</v>
      </c>
      <c r="D11" s="57"/>
      <c r="E11" s="57"/>
      <c r="F11" s="57" t="s">
        <v>104</v>
      </c>
      <c r="G11" s="57" t="s">
        <v>104</v>
      </c>
      <c r="H11" s="57"/>
      <c r="I11" s="57"/>
      <c r="J11" s="57" t="s">
        <v>104</v>
      </c>
      <c r="K11" s="57" t="s">
        <v>104</v>
      </c>
      <c r="L11" s="57"/>
      <c r="M11" s="57"/>
      <c r="N11" s="57"/>
      <c r="O11" s="57" t="s">
        <v>104</v>
      </c>
      <c r="P11" s="57"/>
      <c r="Q11" s="57"/>
      <c r="R11" s="57"/>
      <c r="S11" s="57"/>
      <c r="T11" s="57"/>
      <c r="U11" s="57">
        <v>9</v>
      </c>
      <c r="V11" s="58" t="s">
        <v>135</v>
      </c>
      <c r="W11" s="57" t="s">
        <v>136</v>
      </c>
      <c r="X11" s="58" t="s">
        <v>137</v>
      </c>
      <c r="Y11" s="57" t="s">
        <v>138</v>
      </c>
      <c r="Z11" s="58" t="s">
        <v>139</v>
      </c>
      <c r="AA11" s="57" t="s">
        <v>140</v>
      </c>
      <c r="AB11" s="58" t="s">
        <v>141</v>
      </c>
      <c r="AC11" s="57" t="s">
        <v>142</v>
      </c>
      <c r="AD11" s="58" t="s">
        <v>118</v>
      </c>
      <c r="AE11" s="57" t="s">
        <v>105</v>
      </c>
      <c r="AF11" s="58" t="s">
        <v>119</v>
      </c>
      <c r="AG11" s="57" t="s">
        <v>120</v>
      </c>
      <c r="AH11" s="58" t="s">
        <v>114</v>
      </c>
      <c r="AI11" s="57" t="s">
        <v>115</v>
      </c>
      <c r="AJ11" s="58" t="s">
        <v>111</v>
      </c>
      <c r="AK11" s="57" t="s">
        <v>106</v>
      </c>
      <c r="AL11" s="58" t="s">
        <v>112</v>
      </c>
      <c r="AM11" s="57" t="s">
        <v>113</v>
      </c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107</v>
      </c>
      <c r="B12" s="58" t="s">
        <v>143</v>
      </c>
      <c r="C12" s="57" t="s">
        <v>144</v>
      </c>
      <c r="D12" s="57"/>
      <c r="E12" s="57"/>
      <c r="F12" s="57" t="s">
        <v>104</v>
      </c>
      <c r="G12" s="57" t="s">
        <v>104</v>
      </c>
      <c r="H12" s="57"/>
      <c r="I12" s="57" t="s">
        <v>104</v>
      </c>
      <c r="J12" s="57" t="s">
        <v>104</v>
      </c>
      <c r="K12" s="57" t="s">
        <v>104</v>
      </c>
      <c r="L12" s="57"/>
      <c r="M12" s="57"/>
      <c r="N12" s="57"/>
      <c r="O12" s="57" t="s">
        <v>104</v>
      </c>
      <c r="P12" s="57" t="s">
        <v>104</v>
      </c>
      <c r="Q12" s="57"/>
      <c r="R12" s="57" t="s">
        <v>104</v>
      </c>
      <c r="S12" s="57" t="s">
        <v>104</v>
      </c>
      <c r="T12" s="57"/>
      <c r="U12" s="57">
        <v>5</v>
      </c>
      <c r="V12" s="58" t="s">
        <v>145</v>
      </c>
      <c r="W12" s="57" t="s">
        <v>146</v>
      </c>
      <c r="X12" s="58" t="s">
        <v>147</v>
      </c>
      <c r="Y12" s="57" t="s">
        <v>148</v>
      </c>
      <c r="Z12" s="58" t="s">
        <v>149</v>
      </c>
      <c r="AA12" s="57" t="s">
        <v>150</v>
      </c>
      <c r="AB12" s="58" t="s">
        <v>151</v>
      </c>
      <c r="AC12" s="57" t="s">
        <v>152</v>
      </c>
      <c r="AD12" s="58" t="s">
        <v>153</v>
      </c>
      <c r="AE12" s="57" t="s">
        <v>154</v>
      </c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</sheetData>
  <sheetProtection/>
  <autoFilter ref="A6:CC12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SUM(D8:D26)</f>
        <v>94</v>
      </c>
      <c r="E7" s="75">
        <f t="shared" si="0"/>
        <v>59</v>
      </c>
      <c r="F7" s="75">
        <f t="shared" si="0"/>
        <v>52</v>
      </c>
      <c r="G7" s="75">
        <f t="shared" si="0"/>
        <v>7</v>
      </c>
      <c r="H7" s="75">
        <f t="shared" si="0"/>
        <v>35</v>
      </c>
      <c r="I7" s="75">
        <f t="shared" si="0"/>
        <v>16</v>
      </c>
      <c r="J7" s="75">
        <f t="shared" si="0"/>
        <v>17</v>
      </c>
      <c r="K7" s="75">
        <f t="shared" si="0"/>
        <v>0</v>
      </c>
      <c r="L7" s="75">
        <f t="shared" si="0"/>
        <v>2</v>
      </c>
      <c r="M7" s="75">
        <f t="shared" si="0"/>
        <v>11</v>
      </c>
      <c r="N7" s="75">
        <f t="shared" si="0"/>
        <v>9</v>
      </c>
      <c r="O7" s="75">
        <f t="shared" si="0"/>
        <v>6</v>
      </c>
      <c r="P7" s="75">
        <f t="shared" si="0"/>
        <v>3</v>
      </c>
      <c r="Q7" s="75">
        <f t="shared" si="0"/>
        <v>2</v>
      </c>
      <c r="R7" s="75">
        <f t="shared" si="0"/>
        <v>1</v>
      </c>
      <c r="S7" s="75">
        <f t="shared" si="0"/>
        <v>1</v>
      </c>
      <c r="T7" s="75">
        <f t="shared" si="0"/>
        <v>0</v>
      </c>
      <c r="U7" s="75">
        <f t="shared" si="0"/>
        <v>0</v>
      </c>
      <c r="V7" s="75">
        <f t="shared" si="0"/>
        <v>105</v>
      </c>
      <c r="W7" s="75">
        <f t="shared" si="0"/>
        <v>68</v>
      </c>
      <c r="X7" s="75">
        <f t="shared" si="0"/>
        <v>58</v>
      </c>
      <c r="Y7" s="75">
        <f t="shared" si="0"/>
        <v>10</v>
      </c>
      <c r="Z7" s="75">
        <f t="shared" si="0"/>
        <v>37</v>
      </c>
      <c r="AA7" s="75">
        <f t="shared" si="0"/>
        <v>17</v>
      </c>
      <c r="AB7" s="75">
        <f t="shared" si="0"/>
        <v>18</v>
      </c>
      <c r="AC7" s="75">
        <f t="shared" si="0"/>
        <v>0</v>
      </c>
      <c r="AD7" s="75">
        <f t="shared" si="0"/>
        <v>2</v>
      </c>
    </row>
    <row r="8" spans="1:30" s="67" customFormat="1" ht="12" customHeight="1">
      <c r="A8" s="62" t="s">
        <v>107</v>
      </c>
      <c r="B8" s="63" t="s">
        <v>123</v>
      </c>
      <c r="C8" s="62" t="s">
        <v>124</v>
      </c>
      <c r="D8" s="64">
        <f aca="true" t="shared" si="1" ref="D8:D26">SUM(E8,+H8)</f>
        <v>8</v>
      </c>
      <c r="E8" s="64">
        <f aca="true" t="shared" si="2" ref="E8:E26">SUM(F8:G8)</f>
        <v>8</v>
      </c>
      <c r="F8" s="64">
        <v>8</v>
      </c>
      <c r="G8" s="64">
        <v>0</v>
      </c>
      <c r="H8" s="64">
        <f aca="true" t="shared" si="3" ref="H8:H26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6">SUM(N8,+Q8)</f>
        <v>1</v>
      </c>
      <c r="N8" s="64">
        <f aca="true" t="shared" si="5" ref="N8:N26">SUM(O8:P8)</f>
        <v>1</v>
      </c>
      <c r="O8" s="64">
        <v>1</v>
      </c>
      <c r="P8" s="64">
        <v>0</v>
      </c>
      <c r="Q8" s="64">
        <f aca="true" t="shared" si="6" ref="Q8:Q2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6">SUM(D8,+M8)</f>
        <v>9</v>
      </c>
      <c r="W8" s="64">
        <f aca="true" t="shared" si="8" ref="W8:W26">SUM(E8,+N8)</f>
        <v>9</v>
      </c>
      <c r="X8" s="64">
        <f aca="true" t="shared" si="9" ref="X8:X26">SUM(F8,+O8)</f>
        <v>9</v>
      </c>
      <c r="Y8" s="64">
        <f aca="true" t="shared" si="10" ref="Y8:Y26">SUM(G8,+P8)</f>
        <v>0</v>
      </c>
      <c r="Z8" s="64">
        <f aca="true" t="shared" si="11" ref="Z8:Z26">SUM(H8,+Q8)</f>
        <v>0</v>
      </c>
      <c r="AA8" s="64">
        <f aca="true" t="shared" si="12" ref="AA8:AA26">SUM(I8,+R8)</f>
        <v>0</v>
      </c>
      <c r="AB8" s="64">
        <f aca="true" t="shared" si="13" ref="AB8:AB26">SUM(J8,+S8)</f>
        <v>0</v>
      </c>
      <c r="AC8" s="64">
        <f aca="true" t="shared" si="14" ref="AC8:AC26">SUM(K8,+T8)</f>
        <v>0</v>
      </c>
      <c r="AD8" s="64">
        <f aca="true" t="shared" si="15" ref="AD8:AD26">SUM(L8,+U8)</f>
        <v>0</v>
      </c>
    </row>
    <row r="9" spans="1:30" s="67" customFormat="1" ht="12" customHeight="1">
      <c r="A9" s="62" t="s">
        <v>107</v>
      </c>
      <c r="B9" s="72" t="s">
        <v>135</v>
      </c>
      <c r="C9" s="62" t="s">
        <v>136</v>
      </c>
      <c r="D9" s="64">
        <f t="shared" si="1"/>
        <v>29</v>
      </c>
      <c r="E9" s="64">
        <f t="shared" si="2"/>
        <v>22</v>
      </c>
      <c r="F9" s="64">
        <v>19</v>
      </c>
      <c r="G9" s="64">
        <v>3</v>
      </c>
      <c r="H9" s="64">
        <f t="shared" si="3"/>
        <v>7</v>
      </c>
      <c r="I9" s="64">
        <v>5</v>
      </c>
      <c r="J9" s="64">
        <v>0</v>
      </c>
      <c r="K9" s="64">
        <v>0</v>
      </c>
      <c r="L9" s="64">
        <v>2</v>
      </c>
      <c r="M9" s="64">
        <f t="shared" si="4"/>
        <v>1</v>
      </c>
      <c r="N9" s="64">
        <f t="shared" si="5"/>
        <v>0</v>
      </c>
      <c r="O9" s="64">
        <v>0</v>
      </c>
      <c r="P9" s="64">
        <v>0</v>
      </c>
      <c r="Q9" s="64">
        <f t="shared" si="6"/>
        <v>1</v>
      </c>
      <c r="R9" s="64">
        <v>1</v>
      </c>
      <c r="S9" s="64">
        <v>0</v>
      </c>
      <c r="T9" s="64">
        <v>0</v>
      </c>
      <c r="U9" s="64">
        <v>0</v>
      </c>
      <c r="V9" s="64">
        <f t="shared" si="7"/>
        <v>30</v>
      </c>
      <c r="W9" s="64">
        <f t="shared" si="8"/>
        <v>22</v>
      </c>
      <c r="X9" s="64">
        <f t="shared" si="9"/>
        <v>19</v>
      </c>
      <c r="Y9" s="64">
        <f t="shared" si="10"/>
        <v>3</v>
      </c>
      <c r="Z9" s="64">
        <f t="shared" si="11"/>
        <v>8</v>
      </c>
      <c r="AA9" s="64">
        <f t="shared" si="12"/>
        <v>6</v>
      </c>
      <c r="AB9" s="64">
        <f t="shared" si="13"/>
        <v>0</v>
      </c>
      <c r="AC9" s="64">
        <f t="shared" si="14"/>
        <v>0</v>
      </c>
      <c r="AD9" s="64">
        <f t="shared" si="15"/>
        <v>2</v>
      </c>
    </row>
    <row r="10" spans="1:30" s="67" customFormat="1" ht="12" customHeight="1">
      <c r="A10" s="62" t="s">
        <v>107</v>
      </c>
      <c r="B10" s="72" t="s">
        <v>145</v>
      </c>
      <c r="C10" s="62" t="s">
        <v>146</v>
      </c>
      <c r="D10" s="64">
        <f t="shared" si="1"/>
        <v>2</v>
      </c>
      <c r="E10" s="64">
        <f t="shared" si="2"/>
        <v>2</v>
      </c>
      <c r="F10" s="64">
        <v>2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107</v>
      </c>
      <c r="B11" s="72" t="s">
        <v>137</v>
      </c>
      <c r="C11" s="62" t="s">
        <v>138</v>
      </c>
      <c r="D11" s="64">
        <f t="shared" si="1"/>
        <v>32</v>
      </c>
      <c r="E11" s="64">
        <f t="shared" si="2"/>
        <v>7</v>
      </c>
      <c r="F11" s="64">
        <v>4</v>
      </c>
      <c r="G11" s="64">
        <v>3</v>
      </c>
      <c r="H11" s="64">
        <f t="shared" si="3"/>
        <v>25</v>
      </c>
      <c r="I11" s="64">
        <v>11</v>
      </c>
      <c r="J11" s="64">
        <v>14</v>
      </c>
      <c r="K11" s="64">
        <v>0</v>
      </c>
      <c r="L11" s="64">
        <v>0</v>
      </c>
      <c r="M11" s="64">
        <f t="shared" si="4"/>
        <v>4</v>
      </c>
      <c r="N11" s="64">
        <f t="shared" si="5"/>
        <v>3</v>
      </c>
      <c r="O11" s="64">
        <v>0</v>
      </c>
      <c r="P11" s="64">
        <v>3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36</v>
      </c>
      <c r="W11" s="64">
        <f t="shared" si="8"/>
        <v>10</v>
      </c>
      <c r="X11" s="64">
        <f t="shared" si="9"/>
        <v>4</v>
      </c>
      <c r="Y11" s="64">
        <f t="shared" si="10"/>
        <v>6</v>
      </c>
      <c r="Z11" s="64">
        <f t="shared" si="11"/>
        <v>26</v>
      </c>
      <c r="AA11" s="64">
        <f t="shared" si="12"/>
        <v>11</v>
      </c>
      <c r="AB11" s="64">
        <f t="shared" si="13"/>
        <v>15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107</v>
      </c>
      <c r="B12" s="69" t="s">
        <v>125</v>
      </c>
      <c r="C12" s="62" t="s">
        <v>126</v>
      </c>
      <c r="D12" s="70">
        <f t="shared" si="1"/>
        <v>2</v>
      </c>
      <c r="E12" s="70">
        <f t="shared" si="2"/>
        <v>2</v>
      </c>
      <c r="F12" s="70">
        <v>1</v>
      </c>
      <c r="G12" s="70">
        <v>1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2</v>
      </c>
      <c r="X12" s="70">
        <f t="shared" si="9"/>
        <v>1</v>
      </c>
      <c r="Y12" s="70">
        <f t="shared" si="10"/>
        <v>1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107</v>
      </c>
      <c r="B13" s="69" t="s">
        <v>129</v>
      </c>
      <c r="C13" s="62" t="s">
        <v>130</v>
      </c>
      <c r="D13" s="70">
        <f t="shared" si="1"/>
        <v>1</v>
      </c>
      <c r="E13" s="70">
        <f t="shared" si="2"/>
        <v>1</v>
      </c>
      <c r="F13" s="70">
        <v>1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107</v>
      </c>
      <c r="B14" s="69" t="s">
        <v>127</v>
      </c>
      <c r="C14" s="62" t="s">
        <v>128</v>
      </c>
      <c r="D14" s="70">
        <f t="shared" si="1"/>
        <v>1</v>
      </c>
      <c r="E14" s="70">
        <f t="shared" si="2"/>
        <v>1</v>
      </c>
      <c r="F14" s="70">
        <v>1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107</v>
      </c>
      <c r="B15" s="69" t="s">
        <v>131</v>
      </c>
      <c r="C15" s="62" t="s">
        <v>132</v>
      </c>
      <c r="D15" s="70">
        <f t="shared" si="1"/>
        <v>2</v>
      </c>
      <c r="E15" s="70">
        <f t="shared" si="2"/>
        <v>2</v>
      </c>
      <c r="F15" s="70">
        <v>2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2</v>
      </c>
      <c r="N15" s="70">
        <f t="shared" si="5"/>
        <v>2</v>
      </c>
      <c r="O15" s="70">
        <v>2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107</v>
      </c>
      <c r="B16" s="69" t="s">
        <v>147</v>
      </c>
      <c r="C16" s="62" t="s">
        <v>148</v>
      </c>
      <c r="D16" s="70">
        <f t="shared" si="1"/>
        <v>1</v>
      </c>
      <c r="E16" s="70">
        <f t="shared" si="2"/>
        <v>1</v>
      </c>
      <c r="F16" s="70">
        <v>1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</v>
      </c>
      <c r="W16" s="70">
        <f t="shared" si="8"/>
        <v>1</v>
      </c>
      <c r="X16" s="70">
        <f t="shared" si="9"/>
        <v>1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107</v>
      </c>
      <c r="B17" s="69" t="s">
        <v>149</v>
      </c>
      <c r="C17" s="62" t="s">
        <v>150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8"/>
        <v>1</v>
      </c>
      <c r="X17" s="70">
        <f t="shared" si="9"/>
        <v>1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107</v>
      </c>
      <c r="B18" s="69" t="s">
        <v>151</v>
      </c>
      <c r="C18" s="62" t="s">
        <v>152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</v>
      </c>
      <c r="W18" s="70">
        <f t="shared" si="8"/>
        <v>1</v>
      </c>
      <c r="X18" s="70">
        <f t="shared" si="9"/>
        <v>1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107</v>
      </c>
      <c r="B19" s="69" t="s">
        <v>153</v>
      </c>
      <c r="C19" s="62" t="s">
        <v>154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8"/>
        <v>1</v>
      </c>
      <c r="X19" s="70">
        <f t="shared" si="9"/>
        <v>1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107</v>
      </c>
      <c r="B20" s="69" t="s">
        <v>139</v>
      </c>
      <c r="C20" s="62" t="s">
        <v>140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8"/>
        <v>1</v>
      </c>
      <c r="X20" s="70">
        <f t="shared" si="9"/>
        <v>1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107</v>
      </c>
      <c r="B21" s="69" t="s">
        <v>141</v>
      </c>
      <c r="C21" s="62" t="s">
        <v>142</v>
      </c>
      <c r="D21" s="70">
        <f t="shared" si="1"/>
        <v>6</v>
      </c>
      <c r="E21" s="70">
        <f t="shared" si="2"/>
        <v>3</v>
      </c>
      <c r="F21" s="70">
        <v>3</v>
      </c>
      <c r="G21" s="70">
        <v>0</v>
      </c>
      <c r="H21" s="70">
        <f t="shared" si="3"/>
        <v>3</v>
      </c>
      <c r="I21" s="70">
        <v>0</v>
      </c>
      <c r="J21" s="70">
        <v>3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6</v>
      </c>
      <c r="W21" s="70">
        <f t="shared" si="8"/>
        <v>3</v>
      </c>
      <c r="X21" s="70">
        <f t="shared" si="9"/>
        <v>3</v>
      </c>
      <c r="Y21" s="70">
        <f t="shared" si="10"/>
        <v>0</v>
      </c>
      <c r="Z21" s="70">
        <f t="shared" si="11"/>
        <v>3</v>
      </c>
      <c r="AA21" s="70">
        <f t="shared" si="12"/>
        <v>0</v>
      </c>
      <c r="AB21" s="70">
        <f t="shared" si="13"/>
        <v>3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107</v>
      </c>
      <c r="B22" s="69" t="s">
        <v>118</v>
      </c>
      <c r="C22" s="62" t="s">
        <v>105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8"/>
        <v>1</v>
      </c>
      <c r="X22" s="70">
        <f t="shared" si="9"/>
        <v>1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107</v>
      </c>
      <c r="B23" s="69" t="s">
        <v>119</v>
      </c>
      <c r="C23" s="62" t="s">
        <v>120</v>
      </c>
      <c r="D23" s="70">
        <f t="shared" si="1"/>
        <v>2</v>
      </c>
      <c r="E23" s="70">
        <f t="shared" si="2"/>
        <v>2</v>
      </c>
      <c r="F23" s="70">
        <v>2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8"/>
        <v>2</v>
      </c>
      <c r="X23" s="70">
        <f t="shared" si="9"/>
        <v>2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107</v>
      </c>
      <c r="B24" s="69" t="s">
        <v>114</v>
      </c>
      <c r="C24" s="62" t="s">
        <v>115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8"/>
        <v>1</v>
      </c>
      <c r="X24" s="70">
        <f t="shared" si="9"/>
        <v>1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107</v>
      </c>
      <c r="B25" s="69" t="s">
        <v>111</v>
      </c>
      <c r="C25" s="62" t="s">
        <v>106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107</v>
      </c>
      <c r="B26" s="69" t="s">
        <v>112</v>
      </c>
      <c r="C26" s="62" t="s">
        <v>113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8"/>
        <v>2</v>
      </c>
      <c r="X26" s="70">
        <f t="shared" si="9"/>
        <v>2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SUM(D8:D12)</f>
        <v>41</v>
      </c>
      <c r="E7" s="75">
        <f t="shared" si="0"/>
        <v>30</v>
      </c>
      <c r="F7" s="75">
        <f t="shared" si="0"/>
        <v>17</v>
      </c>
      <c r="G7" s="75">
        <f t="shared" si="0"/>
        <v>13</v>
      </c>
      <c r="H7" s="75">
        <f t="shared" si="0"/>
        <v>11</v>
      </c>
      <c r="I7" s="75">
        <f t="shared" si="0"/>
        <v>0</v>
      </c>
      <c r="J7" s="75">
        <f t="shared" si="0"/>
        <v>11</v>
      </c>
      <c r="K7" s="75">
        <f t="shared" si="0"/>
        <v>0</v>
      </c>
      <c r="L7" s="75">
        <f t="shared" si="0"/>
        <v>0</v>
      </c>
      <c r="M7" s="75">
        <f t="shared" si="0"/>
        <v>21</v>
      </c>
      <c r="N7" s="75">
        <f t="shared" si="0"/>
        <v>13</v>
      </c>
      <c r="O7" s="75">
        <f t="shared" si="0"/>
        <v>5</v>
      </c>
      <c r="P7" s="75">
        <f t="shared" si="0"/>
        <v>8</v>
      </c>
      <c r="Q7" s="75">
        <f t="shared" si="0"/>
        <v>8</v>
      </c>
      <c r="R7" s="75">
        <f t="shared" si="0"/>
        <v>0</v>
      </c>
      <c r="S7" s="75">
        <f t="shared" si="0"/>
        <v>8</v>
      </c>
      <c r="T7" s="75">
        <f t="shared" si="0"/>
        <v>0</v>
      </c>
      <c r="U7" s="75">
        <f t="shared" si="0"/>
        <v>0</v>
      </c>
      <c r="V7" s="75">
        <f t="shared" si="0"/>
        <v>62</v>
      </c>
      <c r="W7" s="75">
        <f t="shared" si="0"/>
        <v>43</v>
      </c>
      <c r="X7" s="75">
        <f t="shared" si="0"/>
        <v>22</v>
      </c>
      <c r="Y7" s="75">
        <f t="shared" si="0"/>
        <v>21</v>
      </c>
      <c r="Z7" s="75">
        <f t="shared" si="0"/>
        <v>19</v>
      </c>
      <c r="AA7" s="75">
        <f t="shared" si="0"/>
        <v>0</v>
      </c>
      <c r="AB7" s="75">
        <f t="shared" si="0"/>
        <v>19</v>
      </c>
      <c r="AC7" s="75">
        <f t="shared" si="0"/>
        <v>0</v>
      </c>
      <c r="AD7" s="75">
        <f t="shared" si="0"/>
        <v>0</v>
      </c>
    </row>
    <row r="8" spans="1:30" s="67" customFormat="1" ht="12" customHeight="1">
      <c r="A8" s="62" t="s">
        <v>107</v>
      </c>
      <c r="B8" s="72" t="s">
        <v>109</v>
      </c>
      <c r="C8" s="62" t="s">
        <v>110</v>
      </c>
      <c r="D8" s="64">
        <f>SUM(E8,+H8)</f>
        <v>4</v>
      </c>
      <c r="E8" s="64">
        <f>SUM(F8:G8)</f>
        <v>1</v>
      </c>
      <c r="F8" s="64">
        <v>1</v>
      </c>
      <c r="G8" s="64">
        <v>0</v>
      </c>
      <c r="H8" s="64">
        <f>SUM(I8:L8)</f>
        <v>3</v>
      </c>
      <c r="I8" s="64">
        <v>0</v>
      </c>
      <c r="J8" s="64">
        <v>3</v>
      </c>
      <c r="K8" s="64">
        <v>0</v>
      </c>
      <c r="L8" s="64">
        <v>0</v>
      </c>
      <c r="M8" s="64">
        <f>SUM(N8,+Q8)</f>
        <v>4</v>
      </c>
      <c r="N8" s="64">
        <f>SUM(O8:P8)</f>
        <v>1</v>
      </c>
      <c r="O8" s="64">
        <v>1</v>
      </c>
      <c r="P8" s="64">
        <v>0</v>
      </c>
      <c r="Q8" s="64">
        <f>SUM(R8:U8)</f>
        <v>3</v>
      </c>
      <c r="R8" s="64">
        <v>0</v>
      </c>
      <c r="S8" s="64">
        <v>3</v>
      </c>
      <c r="T8" s="64">
        <v>0</v>
      </c>
      <c r="U8" s="64">
        <v>0</v>
      </c>
      <c r="V8" s="64">
        <f aca="true" t="shared" si="1" ref="V8:AD12">SUM(D8,+M8)</f>
        <v>8</v>
      </c>
      <c r="W8" s="64">
        <f t="shared" si="1"/>
        <v>2</v>
      </c>
      <c r="X8" s="64">
        <f t="shared" si="1"/>
        <v>2</v>
      </c>
      <c r="Y8" s="64">
        <f t="shared" si="1"/>
        <v>0</v>
      </c>
      <c r="Z8" s="64">
        <f t="shared" si="1"/>
        <v>6</v>
      </c>
      <c r="AA8" s="64">
        <f t="shared" si="1"/>
        <v>0</v>
      </c>
      <c r="AB8" s="64">
        <f t="shared" si="1"/>
        <v>6</v>
      </c>
      <c r="AC8" s="64">
        <f t="shared" si="1"/>
        <v>0</v>
      </c>
      <c r="AD8" s="64">
        <f t="shared" si="1"/>
        <v>0</v>
      </c>
    </row>
    <row r="9" spans="1:30" s="67" customFormat="1" ht="12" customHeight="1">
      <c r="A9" s="62" t="s">
        <v>107</v>
      </c>
      <c r="B9" s="72" t="s">
        <v>116</v>
      </c>
      <c r="C9" s="62" t="s">
        <v>117</v>
      </c>
      <c r="D9" s="64">
        <f>SUM(E9,+H9)</f>
        <v>3</v>
      </c>
      <c r="E9" s="64">
        <f>SUM(F9:G9)</f>
        <v>1</v>
      </c>
      <c r="F9" s="64">
        <v>1</v>
      </c>
      <c r="G9" s="64">
        <v>0</v>
      </c>
      <c r="H9" s="64">
        <f>SUM(I9:L9)</f>
        <v>2</v>
      </c>
      <c r="I9" s="64">
        <v>0</v>
      </c>
      <c r="J9" s="64">
        <v>2</v>
      </c>
      <c r="K9" s="64">
        <v>0</v>
      </c>
      <c r="L9" s="64">
        <v>0</v>
      </c>
      <c r="M9" s="64">
        <f>SUM(N9,+Q9)</f>
        <v>0</v>
      </c>
      <c r="N9" s="64">
        <f>SUM(O9:P9)</f>
        <v>0</v>
      </c>
      <c r="O9" s="64">
        <v>0</v>
      </c>
      <c r="P9" s="64">
        <v>0</v>
      </c>
      <c r="Q9" s="64">
        <f>SUM(R9:U9)</f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1"/>
        <v>3</v>
      </c>
      <c r="W9" s="64">
        <f t="shared" si="1"/>
        <v>1</v>
      </c>
      <c r="X9" s="64">
        <f t="shared" si="1"/>
        <v>1</v>
      </c>
      <c r="Y9" s="64">
        <f t="shared" si="1"/>
        <v>0</v>
      </c>
      <c r="Z9" s="64">
        <f t="shared" si="1"/>
        <v>2</v>
      </c>
      <c r="AA9" s="64">
        <f t="shared" si="1"/>
        <v>0</v>
      </c>
      <c r="AB9" s="64">
        <f t="shared" si="1"/>
        <v>2</v>
      </c>
      <c r="AC9" s="64">
        <f t="shared" si="1"/>
        <v>0</v>
      </c>
      <c r="AD9" s="64">
        <f t="shared" si="1"/>
        <v>0</v>
      </c>
    </row>
    <row r="10" spans="1:30" s="67" customFormat="1" ht="12" customHeight="1">
      <c r="A10" s="62" t="s">
        <v>107</v>
      </c>
      <c r="B10" s="63" t="s">
        <v>121</v>
      </c>
      <c r="C10" s="62" t="s">
        <v>122</v>
      </c>
      <c r="D10" s="64">
        <f>SUM(E10,+H10)</f>
        <v>9</v>
      </c>
      <c r="E10" s="64">
        <f>SUM(F10:G10)</f>
        <v>9</v>
      </c>
      <c r="F10" s="64">
        <v>6</v>
      </c>
      <c r="G10" s="64">
        <v>3</v>
      </c>
      <c r="H10" s="64">
        <f>SUM(I10:L10)</f>
        <v>0</v>
      </c>
      <c r="I10" s="64">
        <v>0</v>
      </c>
      <c r="J10" s="64">
        <v>0</v>
      </c>
      <c r="K10" s="64">
        <v>0</v>
      </c>
      <c r="L10" s="64">
        <v>0</v>
      </c>
      <c r="M10" s="64">
        <f>SUM(N10,+Q10)</f>
        <v>1</v>
      </c>
      <c r="N10" s="64">
        <f>SUM(O10:P10)</f>
        <v>1</v>
      </c>
      <c r="O10" s="64">
        <v>1</v>
      </c>
      <c r="P10" s="64">
        <v>0</v>
      </c>
      <c r="Q10" s="64">
        <f>SUM(R10:U10)</f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1"/>
        <v>10</v>
      </c>
      <c r="W10" s="64">
        <f t="shared" si="1"/>
        <v>10</v>
      </c>
      <c r="X10" s="64">
        <f t="shared" si="1"/>
        <v>7</v>
      </c>
      <c r="Y10" s="64">
        <f t="shared" si="1"/>
        <v>3</v>
      </c>
      <c r="Z10" s="64">
        <f t="shared" si="1"/>
        <v>0</v>
      </c>
      <c r="AA10" s="64">
        <f t="shared" si="1"/>
        <v>0</v>
      </c>
      <c r="AB10" s="64">
        <f t="shared" si="1"/>
        <v>0</v>
      </c>
      <c r="AC10" s="64">
        <f t="shared" si="1"/>
        <v>0</v>
      </c>
      <c r="AD10" s="64">
        <f t="shared" si="1"/>
        <v>0</v>
      </c>
    </row>
    <row r="11" spans="1:30" s="67" customFormat="1" ht="12" customHeight="1">
      <c r="A11" s="62" t="s">
        <v>107</v>
      </c>
      <c r="B11" s="72" t="s">
        <v>133</v>
      </c>
      <c r="C11" s="62" t="s">
        <v>134</v>
      </c>
      <c r="D11" s="64">
        <f>SUM(E11,+H11)</f>
        <v>23</v>
      </c>
      <c r="E11" s="64">
        <f>SUM(F11:G11)</f>
        <v>17</v>
      </c>
      <c r="F11" s="64">
        <v>7</v>
      </c>
      <c r="G11" s="64">
        <v>10</v>
      </c>
      <c r="H11" s="64">
        <f>SUM(I11:L11)</f>
        <v>6</v>
      </c>
      <c r="I11" s="64">
        <v>0</v>
      </c>
      <c r="J11" s="64">
        <v>6</v>
      </c>
      <c r="K11" s="64">
        <v>0</v>
      </c>
      <c r="L11" s="64">
        <v>0</v>
      </c>
      <c r="M11" s="64">
        <f>SUM(N11,+Q11)</f>
        <v>15</v>
      </c>
      <c r="N11" s="64">
        <f>SUM(O11:P11)</f>
        <v>10</v>
      </c>
      <c r="O11" s="64">
        <v>2</v>
      </c>
      <c r="P11" s="64">
        <v>8</v>
      </c>
      <c r="Q11" s="64">
        <f>SUM(R11:U11)</f>
        <v>5</v>
      </c>
      <c r="R11" s="64">
        <v>0</v>
      </c>
      <c r="S11" s="64">
        <v>5</v>
      </c>
      <c r="T11" s="64">
        <v>0</v>
      </c>
      <c r="U11" s="64">
        <v>0</v>
      </c>
      <c r="V11" s="64">
        <f t="shared" si="1"/>
        <v>38</v>
      </c>
      <c r="W11" s="64">
        <f t="shared" si="1"/>
        <v>27</v>
      </c>
      <c r="X11" s="64">
        <f t="shared" si="1"/>
        <v>9</v>
      </c>
      <c r="Y11" s="64">
        <f t="shared" si="1"/>
        <v>18</v>
      </c>
      <c r="Z11" s="64">
        <f t="shared" si="1"/>
        <v>11</v>
      </c>
      <c r="AA11" s="64">
        <f t="shared" si="1"/>
        <v>0</v>
      </c>
      <c r="AB11" s="64">
        <f t="shared" si="1"/>
        <v>11</v>
      </c>
      <c r="AC11" s="64">
        <f t="shared" si="1"/>
        <v>0</v>
      </c>
      <c r="AD11" s="64">
        <f t="shared" si="1"/>
        <v>0</v>
      </c>
    </row>
    <row r="12" spans="1:30" s="67" customFormat="1" ht="12" customHeight="1">
      <c r="A12" s="68" t="s">
        <v>107</v>
      </c>
      <c r="B12" s="69" t="s">
        <v>143</v>
      </c>
      <c r="C12" s="62" t="s">
        <v>144</v>
      </c>
      <c r="D12" s="70">
        <f>SUM(E12,+H12)</f>
        <v>2</v>
      </c>
      <c r="E12" s="70">
        <f>SUM(F12:G12)</f>
        <v>2</v>
      </c>
      <c r="F12" s="70">
        <v>2</v>
      </c>
      <c r="G12" s="70">
        <v>0</v>
      </c>
      <c r="H12" s="70">
        <f>SUM(I12:L12)</f>
        <v>0</v>
      </c>
      <c r="I12" s="70">
        <v>0</v>
      </c>
      <c r="J12" s="70">
        <v>0</v>
      </c>
      <c r="K12" s="70">
        <v>0</v>
      </c>
      <c r="L12" s="70">
        <v>0</v>
      </c>
      <c r="M12" s="70">
        <f>SUM(N12,+Q12)</f>
        <v>1</v>
      </c>
      <c r="N12" s="70">
        <f>SUM(O12:P12)</f>
        <v>1</v>
      </c>
      <c r="O12" s="70">
        <v>1</v>
      </c>
      <c r="P12" s="70">
        <v>0</v>
      </c>
      <c r="Q12" s="70">
        <f>SUM(R12:U12)</f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1"/>
        <v>3</v>
      </c>
      <c r="W12" s="70">
        <f t="shared" si="1"/>
        <v>3</v>
      </c>
      <c r="X12" s="70">
        <f t="shared" si="1"/>
        <v>3</v>
      </c>
      <c r="Y12" s="70">
        <f t="shared" si="1"/>
        <v>0</v>
      </c>
      <c r="Z12" s="70">
        <f t="shared" si="1"/>
        <v>0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SUM(D8:D26)</f>
        <v>15</v>
      </c>
      <c r="E7" s="75">
        <f t="shared" si="0"/>
        <v>25</v>
      </c>
      <c r="F7" s="75">
        <f t="shared" si="0"/>
        <v>1</v>
      </c>
      <c r="G7" s="75">
        <f t="shared" si="0"/>
        <v>4</v>
      </c>
      <c r="H7" s="75">
        <f t="shared" si="0"/>
        <v>1</v>
      </c>
      <c r="I7" s="75">
        <f t="shared" si="0"/>
        <v>4</v>
      </c>
      <c r="J7" s="75">
        <f t="shared" si="0"/>
        <v>0</v>
      </c>
      <c r="K7" s="75">
        <f t="shared" si="0"/>
        <v>0</v>
      </c>
      <c r="L7" s="75">
        <f t="shared" si="0"/>
        <v>329</v>
      </c>
      <c r="M7" s="75">
        <f t="shared" si="0"/>
        <v>729</v>
      </c>
      <c r="N7" s="75">
        <f t="shared" si="0"/>
        <v>7</v>
      </c>
      <c r="O7" s="75">
        <f t="shared" si="0"/>
        <v>18</v>
      </c>
      <c r="P7" s="75">
        <f t="shared" si="0"/>
        <v>1</v>
      </c>
      <c r="Q7" s="75">
        <f t="shared" si="0"/>
        <v>4</v>
      </c>
      <c r="R7" s="75">
        <f t="shared" si="0"/>
        <v>0</v>
      </c>
      <c r="S7" s="75">
        <f t="shared" si="0"/>
        <v>0</v>
      </c>
      <c r="T7" s="75">
        <f t="shared" si="0"/>
        <v>1532</v>
      </c>
      <c r="U7" s="75">
        <f t="shared" si="0"/>
        <v>4142</v>
      </c>
      <c r="V7" s="75">
        <f t="shared" si="0"/>
        <v>69</v>
      </c>
      <c r="W7" s="75">
        <f t="shared" si="0"/>
        <v>202</v>
      </c>
      <c r="X7" s="75">
        <f t="shared" si="0"/>
        <v>2</v>
      </c>
      <c r="Y7" s="75">
        <f t="shared" si="0"/>
        <v>10</v>
      </c>
      <c r="Z7" s="75">
        <f t="shared" si="0"/>
        <v>0</v>
      </c>
      <c r="AA7" s="75">
        <f t="shared" si="0"/>
        <v>0</v>
      </c>
      <c r="AB7" s="75">
        <f t="shared" si="0"/>
        <v>1</v>
      </c>
      <c r="AC7" s="75">
        <f t="shared" si="0"/>
        <v>2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11</v>
      </c>
      <c r="AK7" s="75">
        <f t="shared" si="0"/>
        <v>21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131</v>
      </c>
      <c r="AS7" s="75">
        <f t="shared" si="0"/>
        <v>390</v>
      </c>
      <c r="AT7" s="75">
        <f t="shared" si="0"/>
        <v>1</v>
      </c>
      <c r="AU7" s="75">
        <f t="shared" si="0"/>
        <v>4</v>
      </c>
      <c r="AV7" s="75">
        <f t="shared" si="0"/>
        <v>3</v>
      </c>
      <c r="AW7" s="75">
        <f t="shared" si="0"/>
        <v>27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63" t="s">
        <v>123</v>
      </c>
      <c r="C8" s="62" t="s">
        <v>124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57</v>
      </c>
      <c r="M8" s="64">
        <v>144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258</v>
      </c>
      <c r="U8" s="64">
        <v>791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23</v>
      </c>
      <c r="AS8" s="64">
        <v>72</v>
      </c>
      <c r="AT8" s="64">
        <v>0</v>
      </c>
      <c r="AU8" s="64">
        <v>0</v>
      </c>
      <c r="AV8" s="64">
        <v>3</v>
      </c>
      <c r="AW8" s="64">
        <v>27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135</v>
      </c>
      <c r="C9" s="62" t="s">
        <v>136</v>
      </c>
      <c r="D9" s="64">
        <v>5</v>
      </c>
      <c r="E9" s="64">
        <v>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70</v>
      </c>
      <c r="M9" s="64">
        <v>141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136</v>
      </c>
      <c r="U9" s="64">
        <v>345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</v>
      </c>
      <c r="AC9" s="64">
        <v>2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24</v>
      </c>
      <c r="AS9" s="64">
        <v>59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72" t="s">
        <v>145</v>
      </c>
      <c r="C10" s="62" t="s">
        <v>146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37</v>
      </c>
      <c r="M10" s="64">
        <v>74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113</v>
      </c>
      <c r="U10" s="64">
        <v>229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11</v>
      </c>
      <c r="AK10" s="64">
        <v>21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137</v>
      </c>
      <c r="C11" s="62" t="s">
        <v>138</v>
      </c>
      <c r="D11" s="64">
        <v>10</v>
      </c>
      <c r="E11" s="64">
        <v>17</v>
      </c>
      <c r="F11" s="64">
        <v>1</v>
      </c>
      <c r="G11" s="64">
        <v>4</v>
      </c>
      <c r="H11" s="64">
        <v>1</v>
      </c>
      <c r="I11" s="64">
        <v>4</v>
      </c>
      <c r="J11" s="64">
        <v>0</v>
      </c>
      <c r="K11" s="64">
        <v>0</v>
      </c>
      <c r="L11" s="64">
        <v>11</v>
      </c>
      <c r="M11" s="64">
        <v>22</v>
      </c>
      <c r="N11" s="64">
        <v>1</v>
      </c>
      <c r="O11" s="64">
        <v>4</v>
      </c>
      <c r="P11" s="64">
        <v>1</v>
      </c>
      <c r="Q11" s="64">
        <v>4</v>
      </c>
      <c r="R11" s="64">
        <v>0</v>
      </c>
      <c r="S11" s="64">
        <v>0</v>
      </c>
      <c r="T11" s="64">
        <v>110</v>
      </c>
      <c r="U11" s="64">
        <v>292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6</v>
      </c>
      <c r="AS11" s="64">
        <v>11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125</v>
      </c>
      <c r="C12" s="62" t="s">
        <v>126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8</v>
      </c>
      <c r="M12" s="70">
        <v>16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21</v>
      </c>
      <c r="U12" s="70">
        <v>99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4</v>
      </c>
      <c r="AS12" s="70">
        <v>9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129</v>
      </c>
      <c r="C13" s="62" t="s">
        <v>130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4</v>
      </c>
      <c r="M13" s="70">
        <v>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8</v>
      </c>
      <c r="U13" s="70">
        <v>22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</v>
      </c>
      <c r="AS13" s="70">
        <v>13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127</v>
      </c>
      <c r="C14" s="62" t="s">
        <v>128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10</v>
      </c>
      <c r="W14" s="70">
        <v>15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5</v>
      </c>
      <c r="AS14" s="70">
        <v>18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131</v>
      </c>
      <c r="C15" s="62" t="s">
        <v>132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20</v>
      </c>
      <c r="M15" s="70">
        <v>14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129</v>
      </c>
      <c r="U15" s="70">
        <v>190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5</v>
      </c>
      <c r="AS15" s="70">
        <v>17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147</v>
      </c>
      <c r="C16" s="62" t="s">
        <v>148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4</v>
      </c>
      <c r="M16" s="70">
        <v>8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5</v>
      </c>
      <c r="AS16" s="70">
        <v>11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149</v>
      </c>
      <c r="C17" s="62" t="s">
        <v>150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17</v>
      </c>
      <c r="M17" s="70">
        <v>61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206</v>
      </c>
      <c r="U17" s="70">
        <v>604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6</v>
      </c>
      <c r="AS17" s="70">
        <v>13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151</v>
      </c>
      <c r="C18" s="62" t="s">
        <v>152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12</v>
      </c>
      <c r="M18" s="70">
        <v>33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118</v>
      </c>
      <c r="U18" s="70">
        <v>296</v>
      </c>
      <c r="V18" s="70">
        <v>40</v>
      </c>
      <c r="W18" s="70">
        <v>101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3</v>
      </c>
      <c r="AS18" s="70">
        <v>16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153</v>
      </c>
      <c r="C19" s="62" t="s">
        <v>154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19</v>
      </c>
      <c r="M19" s="70">
        <v>46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186</v>
      </c>
      <c r="U19" s="70">
        <v>587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13</v>
      </c>
      <c r="AS19" s="70">
        <v>41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139</v>
      </c>
      <c r="C20" s="62" t="s">
        <v>140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3</v>
      </c>
      <c r="M20" s="70">
        <v>6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78</v>
      </c>
      <c r="U20" s="70">
        <v>204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</v>
      </c>
      <c r="AS20" s="70">
        <v>11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141</v>
      </c>
      <c r="C21" s="62" t="s">
        <v>142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30</v>
      </c>
      <c r="M21" s="70">
        <v>90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95</v>
      </c>
      <c r="U21" s="70">
        <v>277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8</v>
      </c>
      <c r="AS21" s="70">
        <v>24</v>
      </c>
      <c r="AT21" s="70">
        <v>1</v>
      </c>
      <c r="AU21" s="70">
        <v>4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118</v>
      </c>
      <c r="C22" s="62" t="s">
        <v>105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10</v>
      </c>
      <c r="M22" s="70">
        <v>16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35</v>
      </c>
      <c r="U22" s="70">
        <v>70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5</v>
      </c>
      <c r="AS22" s="70">
        <v>14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119</v>
      </c>
      <c r="C23" s="62" t="s">
        <v>120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16</v>
      </c>
      <c r="M23" s="70">
        <v>27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5</v>
      </c>
      <c r="AS23" s="70">
        <v>14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114</v>
      </c>
      <c r="C24" s="62" t="s">
        <v>115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4</v>
      </c>
      <c r="M24" s="70">
        <v>12</v>
      </c>
      <c r="N24" s="70">
        <v>2</v>
      </c>
      <c r="O24" s="70">
        <v>6</v>
      </c>
      <c r="P24" s="70">
        <v>0</v>
      </c>
      <c r="Q24" s="70">
        <v>0</v>
      </c>
      <c r="R24" s="70">
        <v>0</v>
      </c>
      <c r="S24" s="70">
        <v>0</v>
      </c>
      <c r="T24" s="70">
        <v>7</v>
      </c>
      <c r="U24" s="70">
        <v>18</v>
      </c>
      <c r="V24" s="70">
        <v>1</v>
      </c>
      <c r="W24" s="70">
        <v>2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4</v>
      </c>
      <c r="AS24" s="70">
        <v>14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111</v>
      </c>
      <c r="C25" s="62" t="s">
        <v>106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2</v>
      </c>
      <c r="M25" s="70">
        <v>4</v>
      </c>
      <c r="N25" s="70">
        <v>4</v>
      </c>
      <c r="O25" s="70">
        <v>8</v>
      </c>
      <c r="P25" s="70">
        <v>0</v>
      </c>
      <c r="Q25" s="70">
        <v>0</v>
      </c>
      <c r="R25" s="70">
        <v>0</v>
      </c>
      <c r="S25" s="70">
        <v>0</v>
      </c>
      <c r="T25" s="70">
        <v>6</v>
      </c>
      <c r="U25" s="70">
        <v>19</v>
      </c>
      <c r="V25" s="70">
        <v>18</v>
      </c>
      <c r="W25" s="70">
        <v>84</v>
      </c>
      <c r="X25" s="70">
        <v>2</v>
      </c>
      <c r="Y25" s="70">
        <v>10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4</v>
      </c>
      <c r="AS25" s="70">
        <v>14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112</v>
      </c>
      <c r="C26" s="62" t="s">
        <v>113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5</v>
      </c>
      <c r="M26" s="70">
        <v>6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26</v>
      </c>
      <c r="U26" s="70">
        <v>99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5</v>
      </c>
      <c r="AS26" s="70">
        <v>19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SUM(D8:D12)</f>
        <v>0</v>
      </c>
      <c r="E7" s="75">
        <f t="shared" si="0"/>
        <v>0</v>
      </c>
      <c r="F7" s="75">
        <f t="shared" si="0"/>
        <v>2</v>
      </c>
      <c r="G7" s="75">
        <f t="shared" si="0"/>
        <v>6</v>
      </c>
      <c r="H7" s="75">
        <f t="shared" si="0"/>
        <v>2</v>
      </c>
      <c r="I7" s="75">
        <f t="shared" si="0"/>
        <v>8</v>
      </c>
      <c r="J7" s="75">
        <f t="shared" si="0"/>
        <v>0</v>
      </c>
      <c r="K7" s="75">
        <f t="shared" si="0"/>
        <v>0</v>
      </c>
      <c r="L7" s="75">
        <f t="shared" si="0"/>
        <v>2</v>
      </c>
      <c r="M7" s="75">
        <f t="shared" si="0"/>
        <v>4</v>
      </c>
      <c r="N7" s="75">
        <f t="shared" si="0"/>
        <v>0</v>
      </c>
      <c r="O7" s="75">
        <f t="shared" si="0"/>
        <v>0</v>
      </c>
      <c r="P7" s="75">
        <f t="shared" si="0"/>
        <v>4</v>
      </c>
      <c r="Q7" s="75">
        <f t="shared" si="0"/>
        <v>14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2</v>
      </c>
      <c r="AG7" s="75">
        <f t="shared" si="0"/>
        <v>6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6</v>
      </c>
      <c r="AO7" s="75">
        <f t="shared" si="0"/>
        <v>35</v>
      </c>
      <c r="AP7" s="75">
        <f t="shared" si="0"/>
        <v>0</v>
      </c>
      <c r="AQ7" s="75">
        <f t="shared" si="0"/>
        <v>0</v>
      </c>
      <c r="AR7" s="75">
        <f t="shared" si="0"/>
        <v>0</v>
      </c>
      <c r="AS7" s="75">
        <f t="shared" si="0"/>
        <v>0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72" t="s">
        <v>109</v>
      </c>
      <c r="C8" s="62" t="s">
        <v>110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4</v>
      </c>
      <c r="Q8" s="64">
        <v>14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4</v>
      </c>
      <c r="AO8" s="64">
        <v>15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116</v>
      </c>
      <c r="C9" s="62" t="s">
        <v>117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</v>
      </c>
      <c r="M9" s="64">
        <v>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121</v>
      </c>
      <c r="C10" s="62" t="s">
        <v>122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2</v>
      </c>
      <c r="AO10" s="64">
        <v>20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133</v>
      </c>
      <c r="C11" s="62" t="s">
        <v>134</v>
      </c>
      <c r="D11" s="64">
        <v>0</v>
      </c>
      <c r="E11" s="64">
        <v>0</v>
      </c>
      <c r="F11" s="64">
        <v>2</v>
      </c>
      <c r="G11" s="64">
        <v>6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4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143</v>
      </c>
      <c r="C12" s="62" t="s">
        <v>144</v>
      </c>
      <c r="D12" s="70">
        <v>0</v>
      </c>
      <c r="E12" s="70">
        <v>0</v>
      </c>
      <c r="F12" s="70">
        <v>0</v>
      </c>
      <c r="G12" s="70">
        <v>0</v>
      </c>
      <c r="H12" s="70">
        <v>2</v>
      </c>
      <c r="I12" s="70">
        <v>8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1</v>
      </c>
      <c r="AG12" s="70">
        <v>2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SUM(D8:D26)</f>
        <v>83</v>
      </c>
      <c r="E7" s="75">
        <f t="shared" si="0"/>
        <v>60</v>
      </c>
      <c r="F7" s="75">
        <f t="shared" si="0"/>
        <v>19</v>
      </c>
      <c r="G7" s="75">
        <f t="shared" si="0"/>
        <v>4</v>
      </c>
      <c r="H7" s="75">
        <f t="shared" si="0"/>
        <v>373</v>
      </c>
      <c r="I7" s="75">
        <f t="shared" si="0"/>
        <v>339</v>
      </c>
      <c r="J7" s="75">
        <f t="shared" si="0"/>
        <v>32</v>
      </c>
      <c r="K7" s="75">
        <f t="shared" si="0"/>
        <v>2</v>
      </c>
      <c r="L7" s="75">
        <f t="shared" si="0"/>
        <v>2</v>
      </c>
      <c r="M7" s="75">
        <f t="shared" si="0"/>
        <v>2</v>
      </c>
      <c r="N7" s="75">
        <f t="shared" si="0"/>
        <v>0</v>
      </c>
      <c r="O7" s="75">
        <f t="shared" si="0"/>
        <v>0</v>
      </c>
      <c r="P7" s="75">
        <f t="shared" si="0"/>
        <v>33</v>
      </c>
      <c r="Q7" s="75">
        <f t="shared" si="0"/>
        <v>33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107</v>
      </c>
      <c r="B8" s="63" t="s">
        <v>123</v>
      </c>
      <c r="C8" s="62" t="s">
        <v>124</v>
      </c>
      <c r="D8" s="64">
        <f aca="true" t="shared" si="1" ref="D8:D26">SUM(E8:G8)</f>
        <v>8</v>
      </c>
      <c r="E8" s="64">
        <v>6</v>
      </c>
      <c r="F8" s="64">
        <v>2</v>
      </c>
      <c r="G8" s="64">
        <v>0</v>
      </c>
      <c r="H8" s="64">
        <f aca="true" t="shared" si="2" ref="H8:H26">SUM(I8:K8)</f>
        <v>39</v>
      </c>
      <c r="I8" s="64">
        <v>30</v>
      </c>
      <c r="J8" s="64">
        <v>9</v>
      </c>
      <c r="K8" s="64">
        <v>0</v>
      </c>
      <c r="L8" s="64">
        <f aca="true" t="shared" si="3" ref="L8:L26">SUM(M8:O8)</f>
        <v>0</v>
      </c>
      <c r="M8" s="64">
        <v>0</v>
      </c>
      <c r="N8" s="64">
        <v>0</v>
      </c>
      <c r="O8" s="64">
        <v>0</v>
      </c>
      <c r="P8" s="64">
        <f aca="true" t="shared" si="4" ref="P8:P26">SUM(Q8:S8)</f>
        <v>4</v>
      </c>
      <c r="Q8" s="64">
        <v>4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135</v>
      </c>
      <c r="C9" s="62" t="s">
        <v>136</v>
      </c>
      <c r="D9" s="64">
        <f t="shared" si="1"/>
        <v>12</v>
      </c>
      <c r="E9" s="64">
        <v>9</v>
      </c>
      <c r="F9" s="64">
        <v>3</v>
      </c>
      <c r="G9" s="64">
        <v>0</v>
      </c>
      <c r="H9" s="64">
        <f t="shared" si="2"/>
        <v>36</v>
      </c>
      <c r="I9" s="64">
        <v>32</v>
      </c>
      <c r="J9" s="64">
        <v>4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7</v>
      </c>
      <c r="Q9" s="64">
        <v>7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72" t="s">
        <v>145</v>
      </c>
      <c r="C10" s="62" t="s">
        <v>146</v>
      </c>
      <c r="D10" s="64">
        <f t="shared" si="1"/>
        <v>7</v>
      </c>
      <c r="E10" s="64">
        <v>7</v>
      </c>
      <c r="F10" s="64">
        <v>0</v>
      </c>
      <c r="G10" s="64">
        <v>0</v>
      </c>
      <c r="H10" s="64">
        <f t="shared" si="2"/>
        <v>48</v>
      </c>
      <c r="I10" s="64">
        <v>43</v>
      </c>
      <c r="J10" s="64">
        <v>5</v>
      </c>
      <c r="K10" s="64">
        <v>0</v>
      </c>
      <c r="L10" s="64">
        <f t="shared" si="3"/>
        <v>2</v>
      </c>
      <c r="M10" s="64">
        <v>2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137</v>
      </c>
      <c r="C11" s="62" t="s">
        <v>138</v>
      </c>
      <c r="D11" s="64">
        <f t="shared" si="1"/>
        <v>9</v>
      </c>
      <c r="E11" s="64">
        <v>4</v>
      </c>
      <c r="F11" s="64">
        <v>5</v>
      </c>
      <c r="G11" s="64">
        <v>0</v>
      </c>
      <c r="H11" s="64">
        <f t="shared" si="2"/>
        <v>24</v>
      </c>
      <c r="I11" s="64">
        <v>18</v>
      </c>
      <c r="J11" s="64">
        <v>6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2</v>
      </c>
      <c r="Q11" s="64">
        <v>2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125</v>
      </c>
      <c r="C12" s="62" t="s">
        <v>126</v>
      </c>
      <c r="D12" s="70">
        <f t="shared" si="1"/>
        <v>1</v>
      </c>
      <c r="E12" s="70">
        <v>1</v>
      </c>
      <c r="F12" s="70">
        <v>0</v>
      </c>
      <c r="G12" s="70">
        <v>0</v>
      </c>
      <c r="H12" s="70">
        <f t="shared" si="2"/>
        <v>9</v>
      </c>
      <c r="I12" s="70">
        <v>5</v>
      </c>
      <c r="J12" s="70">
        <v>4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2</v>
      </c>
      <c r="Q12" s="70">
        <v>2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129</v>
      </c>
      <c r="C13" s="62" t="s">
        <v>130</v>
      </c>
      <c r="D13" s="70">
        <f t="shared" si="1"/>
        <v>1</v>
      </c>
      <c r="E13" s="70">
        <v>1</v>
      </c>
      <c r="F13" s="70">
        <v>0</v>
      </c>
      <c r="G13" s="70">
        <v>0</v>
      </c>
      <c r="H13" s="70">
        <f t="shared" si="2"/>
        <v>4</v>
      </c>
      <c r="I13" s="70">
        <v>4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</v>
      </c>
      <c r="Q13" s="70">
        <v>1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127</v>
      </c>
      <c r="C14" s="62" t="s">
        <v>128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3</v>
      </c>
      <c r="I14" s="70">
        <v>2</v>
      </c>
      <c r="J14" s="70">
        <v>1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1</v>
      </c>
      <c r="Q14" s="70">
        <v>1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131</v>
      </c>
      <c r="C15" s="62" t="s">
        <v>132</v>
      </c>
      <c r="D15" s="70">
        <f t="shared" si="1"/>
        <v>2</v>
      </c>
      <c r="E15" s="70">
        <v>2</v>
      </c>
      <c r="F15" s="70">
        <v>0</v>
      </c>
      <c r="G15" s="70">
        <v>0</v>
      </c>
      <c r="H15" s="70">
        <f t="shared" si="2"/>
        <v>7</v>
      </c>
      <c r="I15" s="70">
        <v>7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147</v>
      </c>
      <c r="C16" s="62" t="s">
        <v>148</v>
      </c>
      <c r="D16" s="70">
        <f t="shared" si="1"/>
        <v>1</v>
      </c>
      <c r="E16" s="70">
        <v>1</v>
      </c>
      <c r="F16" s="70">
        <v>0</v>
      </c>
      <c r="G16" s="70">
        <v>0</v>
      </c>
      <c r="H16" s="70">
        <f t="shared" si="2"/>
        <v>34</v>
      </c>
      <c r="I16" s="70">
        <v>34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</v>
      </c>
      <c r="Q16" s="70">
        <v>1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149</v>
      </c>
      <c r="C17" s="62" t="s">
        <v>150</v>
      </c>
      <c r="D17" s="70">
        <f t="shared" si="1"/>
        <v>3</v>
      </c>
      <c r="E17" s="70">
        <v>3</v>
      </c>
      <c r="F17" s="70">
        <v>0</v>
      </c>
      <c r="G17" s="70">
        <v>0</v>
      </c>
      <c r="H17" s="70">
        <f t="shared" si="2"/>
        <v>31</v>
      </c>
      <c r="I17" s="70">
        <v>31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</v>
      </c>
      <c r="Q17" s="70">
        <v>1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151</v>
      </c>
      <c r="C18" s="62" t="s">
        <v>152</v>
      </c>
      <c r="D18" s="70">
        <f t="shared" si="1"/>
        <v>2</v>
      </c>
      <c r="E18" s="70">
        <v>2</v>
      </c>
      <c r="F18" s="70">
        <v>0</v>
      </c>
      <c r="G18" s="70">
        <v>0</v>
      </c>
      <c r="H18" s="70">
        <f t="shared" si="2"/>
        <v>4</v>
      </c>
      <c r="I18" s="70">
        <v>4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1</v>
      </c>
      <c r="Q18" s="70">
        <v>1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153</v>
      </c>
      <c r="C19" s="62" t="s">
        <v>154</v>
      </c>
      <c r="D19" s="70">
        <f t="shared" si="1"/>
        <v>6</v>
      </c>
      <c r="E19" s="70">
        <v>4</v>
      </c>
      <c r="F19" s="70">
        <v>2</v>
      </c>
      <c r="G19" s="70">
        <v>0</v>
      </c>
      <c r="H19" s="70">
        <f t="shared" si="2"/>
        <v>31</v>
      </c>
      <c r="I19" s="70">
        <v>31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139</v>
      </c>
      <c r="C20" s="62" t="s">
        <v>140</v>
      </c>
      <c r="D20" s="70">
        <f t="shared" si="1"/>
        <v>1</v>
      </c>
      <c r="E20" s="70">
        <v>1</v>
      </c>
      <c r="F20" s="70">
        <v>0</v>
      </c>
      <c r="G20" s="70">
        <v>0</v>
      </c>
      <c r="H20" s="70">
        <f t="shared" si="2"/>
        <v>18</v>
      </c>
      <c r="I20" s="70">
        <v>18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141</v>
      </c>
      <c r="C21" s="62" t="s">
        <v>142</v>
      </c>
      <c r="D21" s="70">
        <f t="shared" si="1"/>
        <v>21</v>
      </c>
      <c r="E21" s="70">
        <v>12</v>
      </c>
      <c r="F21" s="70">
        <v>6</v>
      </c>
      <c r="G21" s="70">
        <v>3</v>
      </c>
      <c r="H21" s="70">
        <f t="shared" si="2"/>
        <v>20</v>
      </c>
      <c r="I21" s="70">
        <v>18</v>
      </c>
      <c r="J21" s="70">
        <v>2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118</v>
      </c>
      <c r="C22" s="62" t="s">
        <v>105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7</v>
      </c>
      <c r="I22" s="70">
        <v>7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119</v>
      </c>
      <c r="C23" s="62" t="s">
        <v>120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37</v>
      </c>
      <c r="I23" s="70">
        <v>37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114</v>
      </c>
      <c r="C24" s="62" t="s">
        <v>115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4</v>
      </c>
      <c r="I24" s="70">
        <v>4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7" customFormat="1" ht="12" customHeight="1">
      <c r="A25" s="68" t="s">
        <v>107</v>
      </c>
      <c r="B25" s="69" t="s">
        <v>111</v>
      </c>
      <c r="C25" s="62" t="s">
        <v>106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9</v>
      </c>
      <c r="I25" s="70">
        <v>6</v>
      </c>
      <c r="J25" s="70">
        <v>1</v>
      </c>
      <c r="K25" s="70">
        <v>2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112</v>
      </c>
      <c r="C26" s="62" t="s">
        <v>113</v>
      </c>
      <c r="D26" s="70">
        <f t="shared" si="1"/>
        <v>3</v>
      </c>
      <c r="E26" s="70">
        <v>1</v>
      </c>
      <c r="F26" s="70">
        <v>1</v>
      </c>
      <c r="G26" s="70">
        <v>1</v>
      </c>
      <c r="H26" s="70">
        <f t="shared" si="2"/>
        <v>8</v>
      </c>
      <c r="I26" s="70">
        <v>8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SUM(D8:D12)</f>
        <v>14</v>
      </c>
      <c r="E7" s="75">
        <f t="shared" si="0"/>
        <v>1</v>
      </c>
      <c r="F7" s="75">
        <f t="shared" si="0"/>
        <v>13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14</v>
      </c>
      <c r="M7" s="75">
        <f t="shared" si="0"/>
        <v>0</v>
      </c>
      <c r="N7" s="75">
        <f t="shared" si="0"/>
        <v>14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107</v>
      </c>
      <c r="B8" s="63" t="s">
        <v>109</v>
      </c>
      <c r="C8" s="62" t="s">
        <v>110</v>
      </c>
      <c r="D8" s="64">
        <f>SUM(E8:G8)</f>
        <v>13</v>
      </c>
      <c r="E8" s="64">
        <v>0</v>
      </c>
      <c r="F8" s="64">
        <v>13</v>
      </c>
      <c r="G8" s="64">
        <v>0</v>
      </c>
      <c r="H8" s="64">
        <f>SUM(I8:K8)</f>
        <v>0</v>
      </c>
      <c r="I8" s="64">
        <v>0</v>
      </c>
      <c r="J8" s="64">
        <v>0</v>
      </c>
      <c r="K8" s="64">
        <v>0</v>
      </c>
      <c r="L8" s="64">
        <f>SUM(M8:O8)</f>
        <v>14</v>
      </c>
      <c r="M8" s="64">
        <v>0</v>
      </c>
      <c r="N8" s="64">
        <v>14</v>
      </c>
      <c r="O8" s="64">
        <v>0</v>
      </c>
      <c r="P8" s="64">
        <f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116</v>
      </c>
      <c r="C9" s="62" t="s">
        <v>117</v>
      </c>
      <c r="D9" s="64">
        <f>SUM(E9:G9)</f>
        <v>1</v>
      </c>
      <c r="E9" s="64">
        <v>1</v>
      </c>
      <c r="F9" s="64">
        <v>0</v>
      </c>
      <c r="G9" s="64">
        <v>0</v>
      </c>
      <c r="H9" s="64">
        <f>SUM(I9:K9)</f>
        <v>0</v>
      </c>
      <c r="I9" s="64">
        <v>0</v>
      </c>
      <c r="J9" s="64">
        <v>0</v>
      </c>
      <c r="K9" s="64">
        <v>0</v>
      </c>
      <c r="L9" s="64">
        <f>SUM(M9:O9)</f>
        <v>0</v>
      </c>
      <c r="M9" s="64">
        <v>0</v>
      </c>
      <c r="N9" s="64">
        <v>0</v>
      </c>
      <c r="O9" s="64">
        <v>0</v>
      </c>
      <c r="P9" s="64">
        <f>SUM(Q9:S9)</f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121</v>
      </c>
      <c r="C10" s="62" t="s">
        <v>122</v>
      </c>
      <c r="D10" s="64">
        <f>SUM(E10:G10)</f>
        <v>0</v>
      </c>
      <c r="E10" s="64">
        <v>0</v>
      </c>
      <c r="F10" s="64">
        <v>0</v>
      </c>
      <c r="G10" s="64">
        <v>0</v>
      </c>
      <c r="H10" s="64">
        <f>SUM(I10:K10)</f>
        <v>0</v>
      </c>
      <c r="I10" s="64">
        <v>0</v>
      </c>
      <c r="J10" s="64">
        <v>0</v>
      </c>
      <c r="K10" s="64">
        <v>0</v>
      </c>
      <c r="L10" s="64">
        <f>SUM(M10:O10)</f>
        <v>0</v>
      </c>
      <c r="M10" s="64">
        <v>0</v>
      </c>
      <c r="N10" s="64">
        <v>0</v>
      </c>
      <c r="O10" s="64">
        <v>0</v>
      </c>
      <c r="P10" s="64">
        <f>SUM(Q10:S10)</f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133</v>
      </c>
      <c r="C11" s="62" t="s">
        <v>134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0</v>
      </c>
      <c r="I11" s="64">
        <v>0</v>
      </c>
      <c r="J11" s="64">
        <v>0</v>
      </c>
      <c r="K11" s="64">
        <v>0</v>
      </c>
      <c r="L11" s="64">
        <f>SUM(M11:O11)</f>
        <v>0</v>
      </c>
      <c r="M11" s="64">
        <v>0</v>
      </c>
      <c r="N11" s="64">
        <v>0</v>
      </c>
      <c r="O11" s="64">
        <v>0</v>
      </c>
      <c r="P11" s="64">
        <f>SUM(Q11:S11)</f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143</v>
      </c>
      <c r="C12" s="62" t="s">
        <v>144</v>
      </c>
      <c r="D12" s="70">
        <f>SUM(E12:G12)</f>
        <v>0</v>
      </c>
      <c r="E12" s="70">
        <v>0</v>
      </c>
      <c r="F12" s="70">
        <v>0</v>
      </c>
      <c r="G12" s="70">
        <v>0</v>
      </c>
      <c r="H12" s="70">
        <f>SUM(I12:K12)</f>
        <v>0</v>
      </c>
      <c r="I12" s="70">
        <v>0</v>
      </c>
      <c r="J12" s="70">
        <v>0</v>
      </c>
      <c r="K12" s="70">
        <v>0</v>
      </c>
      <c r="L12" s="70">
        <f>SUM(M12:O12)</f>
        <v>0</v>
      </c>
      <c r="M12" s="70">
        <v>0</v>
      </c>
      <c r="N12" s="70">
        <v>0</v>
      </c>
      <c r="O12" s="70">
        <v>0</v>
      </c>
      <c r="P12" s="70">
        <f>SUM(Q12:S12)</f>
        <v>0</v>
      </c>
      <c r="Q12" s="70">
        <v>0</v>
      </c>
      <c r="R12" s="70">
        <v>0</v>
      </c>
      <c r="S12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J7">SUM(D8:D26)</f>
        <v>164</v>
      </c>
      <c r="E7" s="75">
        <f t="shared" si="0"/>
        <v>150</v>
      </c>
      <c r="F7" s="75">
        <f t="shared" si="0"/>
        <v>20</v>
      </c>
      <c r="G7" s="75">
        <f t="shared" si="0"/>
        <v>1742</v>
      </c>
      <c r="H7" s="75">
        <f t="shared" si="0"/>
        <v>1422</v>
      </c>
      <c r="I7" s="75">
        <f t="shared" si="0"/>
        <v>357</v>
      </c>
      <c r="J7" s="75">
        <f t="shared" si="0"/>
        <v>3</v>
      </c>
    </row>
    <row r="8" spans="1:10" s="65" customFormat="1" ht="12" customHeight="1">
      <c r="A8" s="62" t="s">
        <v>107</v>
      </c>
      <c r="B8" s="63" t="s">
        <v>123</v>
      </c>
      <c r="C8" s="62" t="s">
        <v>124</v>
      </c>
      <c r="D8" s="64">
        <v>38</v>
      </c>
      <c r="E8" s="64">
        <v>34</v>
      </c>
      <c r="F8" s="64">
        <v>4</v>
      </c>
      <c r="G8" s="64">
        <v>590</v>
      </c>
      <c r="H8" s="64">
        <v>443</v>
      </c>
      <c r="I8" s="64">
        <v>147</v>
      </c>
      <c r="J8" s="64">
        <v>0</v>
      </c>
    </row>
    <row r="9" spans="1:10" s="65" customFormat="1" ht="12" customHeight="1">
      <c r="A9" s="62" t="s">
        <v>107</v>
      </c>
      <c r="B9" s="72" t="s">
        <v>135</v>
      </c>
      <c r="C9" s="62" t="s">
        <v>136</v>
      </c>
      <c r="D9" s="64">
        <v>43</v>
      </c>
      <c r="E9" s="64">
        <v>38</v>
      </c>
      <c r="F9" s="64">
        <v>7</v>
      </c>
      <c r="G9" s="64">
        <v>389</v>
      </c>
      <c r="H9" s="64">
        <v>362</v>
      </c>
      <c r="I9" s="64">
        <v>41</v>
      </c>
      <c r="J9" s="64">
        <v>0</v>
      </c>
    </row>
    <row r="10" spans="1:10" s="65" customFormat="1" ht="12" customHeight="1">
      <c r="A10" s="62" t="s">
        <v>107</v>
      </c>
      <c r="B10" s="72" t="s">
        <v>145</v>
      </c>
      <c r="C10" s="62" t="s">
        <v>146</v>
      </c>
      <c r="D10" s="64">
        <v>27</v>
      </c>
      <c r="E10" s="64">
        <v>27</v>
      </c>
      <c r="F10" s="64">
        <v>2</v>
      </c>
      <c r="G10" s="64">
        <v>229</v>
      </c>
      <c r="H10" s="64">
        <v>220</v>
      </c>
      <c r="I10" s="64">
        <v>27</v>
      </c>
      <c r="J10" s="64">
        <v>0</v>
      </c>
    </row>
    <row r="11" spans="1:10" s="65" customFormat="1" ht="12" customHeight="1">
      <c r="A11" s="62" t="s">
        <v>107</v>
      </c>
      <c r="B11" s="72" t="s">
        <v>137</v>
      </c>
      <c r="C11" s="62" t="s">
        <v>138</v>
      </c>
      <c r="D11" s="64">
        <v>19</v>
      </c>
      <c r="E11" s="64">
        <v>17</v>
      </c>
      <c r="F11" s="64">
        <v>2</v>
      </c>
      <c r="G11" s="64">
        <v>236</v>
      </c>
      <c r="H11" s="64">
        <v>165</v>
      </c>
      <c r="I11" s="64">
        <v>71</v>
      </c>
      <c r="J11" s="64">
        <v>0</v>
      </c>
    </row>
    <row r="12" spans="1:10" s="65" customFormat="1" ht="12" customHeight="1">
      <c r="A12" s="68" t="s">
        <v>107</v>
      </c>
      <c r="B12" s="69" t="s">
        <v>125</v>
      </c>
      <c r="C12" s="62" t="s">
        <v>126</v>
      </c>
      <c r="D12" s="70">
        <v>5</v>
      </c>
      <c r="E12" s="70">
        <v>4</v>
      </c>
      <c r="F12" s="70">
        <v>2</v>
      </c>
      <c r="G12" s="70">
        <v>62</v>
      </c>
      <c r="H12" s="70">
        <v>53</v>
      </c>
      <c r="I12" s="70">
        <v>9</v>
      </c>
      <c r="J12" s="70">
        <v>0</v>
      </c>
    </row>
    <row r="13" spans="1:10" s="65" customFormat="1" ht="12" customHeight="1">
      <c r="A13" s="68" t="s">
        <v>107</v>
      </c>
      <c r="B13" s="69" t="s">
        <v>129</v>
      </c>
      <c r="C13" s="62" t="s">
        <v>130</v>
      </c>
      <c r="D13" s="70">
        <v>2</v>
      </c>
      <c r="E13" s="70">
        <v>1</v>
      </c>
      <c r="F13" s="70">
        <v>1</v>
      </c>
      <c r="G13" s="70">
        <v>6</v>
      </c>
      <c r="H13" s="70">
        <v>6</v>
      </c>
      <c r="I13" s="70">
        <v>0</v>
      </c>
      <c r="J13" s="70">
        <v>0</v>
      </c>
    </row>
    <row r="14" spans="1:10" s="65" customFormat="1" ht="12" customHeight="1">
      <c r="A14" s="68" t="s">
        <v>107</v>
      </c>
      <c r="B14" s="69" t="s">
        <v>127</v>
      </c>
      <c r="C14" s="62" t="s">
        <v>128</v>
      </c>
      <c r="D14" s="70">
        <v>2</v>
      </c>
      <c r="E14" s="70">
        <v>1</v>
      </c>
      <c r="F14" s="70">
        <v>1</v>
      </c>
      <c r="G14" s="70">
        <v>21</v>
      </c>
      <c r="H14" s="70">
        <v>21</v>
      </c>
      <c r="I14" s="70">
        <v>0</v>
      </c>
      <c r="J14" s="70">
        <v>0</v>
      </c>
    </row>
    <row r="15" spans="1:10" s="65" customFormat="1" ht="12" customHeight="1">
      <c r="A15" s="68" t="s">
        <v>107</v>
      </c>
      <c r="B15" s="69" t="s">
        <v>131</v>
      </c>
      <c r="C15" s="62" t="s">
        <v>132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</row>
    <row r="16" spans="1:10" s="65" customFormat="1" ht="12" customHeight="1">
      <c r="A16" s="68" t="s">
        <v>107</v>
      </c>
      <c r="B16" s="69" t="s">
        <v>147</v>
      </c>
      <c r="C16" s="62" t="s">
        <v>148</v>
      </c>
      <c r="D16" s="70">
        <v>4</v>
      </c>
      <c r="E16" s="70">
        <v>4</v>
      </c>
      <c r="F16" s="70">
        <v>0</v>
      </c>
      <c r="G16" s="70">
        <v>40</v>
      </c>
      <c r="H16" s="70">
        <v>33</v>
      </c>
      <c r="I16" s="70">
        <v>7</v>
      </c>
      <c r="J16" s="70">
        <v>0</v>
      </c>
    </row>
    <row r="17" spans="1:10" s="65" customFormat="1" ht="12" customHeight="1">
      <c r="A17" s="68" t="s">
        <v>107</v>
      </c>
      <c r="B17" s="69" t="s">
        <v>149</v>
      </c>
      <c r="C17" s="62" t="s">
        <v>150</v>
      </c>
      <c r="D17" s="70">
        <v>2</v>
      </c>
      <c r="E17" s="70">
        <v>2</v>
      </c>
      <c r="F17" s="70">
        <v>0</v>
      </c>
      <c r="G17" s="70">
        <v>6</v>
      </c>
      <c r="H17" s="70">
        <v>6</v>
      </c>
      <c r="I17" s="70">
        <v>0</v>
      </c>
      <c r="J17" s="70">
        <v>0</v>
      </c>
    </row>
    <row r="18" spans="1:10" s="65" customFormat="1" ht="12" customHeight="1">
      <c r="A18" s="68" t="s">
        <v>107</v>
      </c>
      <c r="B18" s="69" t="s">
        <v>151</v>
      </c>
      <c r="C18" s="62" t="s">
        <v>152</v>
      </c>
      <c r="D18" s="70">
        <v>4</v>
      </c>
      <c r="E18" s="70">
        <v>4</v>
      </c>
      <c r="F18" s="70">
        <v>1</v>
      </c>
      <c r="G18" s="70">
        <v>45</v>
      </c>
      <c r="H18" s="70">
        <v>18</v>
      </c>
      <c r="I18" s="70">
        <v>24</v>
      </c>
      <c r="J18" s="70">
        <v>3</v>
      </c>
    </row>
    <row r="19" spans="1:10" s="65" customFormat="1" ht="12" customHeight="1">
      <c r="A19" s="68" t="s">
        <v>107</v>
      </c>
      <c r="B19" s="69" t="s">
        <v>153</v>
      </c>
      <c r="C19" s="62" t="s">
        <v>154</v>
      </c>
      <c r="D19" s="70">
        <v>2</v>
      </c>
      <c r="E19" s="70">
        <v>2</v>
      </c>
      <c r="F19" s="70">
        <v>0</v>
      </c>
      <c r="G19" s="70">
        <v>27</v>
      </c>
      <c r="H19" s="70">
        <v>18</v>
      </c>
      <c r="I19" s="70">
        <v>9</v>
      </c>
      <c r="J19" s="70">
        <v>0</v>
      </c>
    </row>
    <row r="20" spans="1:10" s="65" customFormat="1" ht="12" customHeight="1">
      <c r="A20" s="68" t="s">
        <v>107</v>
      </c>
      <c r="B20" s="69" t="s">
        <v>139</v>
      </c>
      <c r="C20" s="62" t="s">
        <v>140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5" customFormat="1" ht="12" customHeight="1">
      <c r="A21" s="68" t="s">
        <v>107</v>
      </c>
      <c r="B21" s="69" t="s">
        <v>141</v>
      </c>
      <c r="C21" s="62" t="s">
        <v>142</v>
      </c>
      <c r="D21" s="70">
        <v>9</v>
      </c>
      <c r="E21" s="70">
        <v>9</v>
      </c>
      <c r="F21" s="70">
        <v>0</v>
      </c>
      <c r="G21" s="70">
        <v>38</v>
      </c>
      <c r="H21" s="70">
        <v>38</v>
      </c>
      <c r="I21" s="70">
        <v>0</v>
      </c>
      <c r="J21" s="70">
        <v>0</v>
      </c>
    </row>
    <row r="22" spans="1:10" s="65" customFormat="1" ht="12" customHeight="1">
      <c r="A22" s="68" t="s">
        <v>107</v>
      </c>
      <c r="B22" s="69" t="s">
        <v>118</v>
      </c>
      <c r="C22" s="62" t="s">
        <v>105</v>
      </c>
      <c r="D22" s="70">
        <v>2</v>
      </c>
      <c r="E22" s="70">
        <v>2</v>
      </c>
      <c r="F22" s="70">
        <v>0</v>
      </c>
      <c r="G22" s="70">
        <v>5</v>
      </c>
      <c r="H22" s="70">
        <v>5</v>
      </c>
      <c r="I22" s="70">
        <v>0</v>
      </c>
      <c r="J22" s="70">
        <v>0</v>
      </c>
    </row>
    <row r="23" spans="1:10" s="65" customFormat="1" ht="12" customHeight="1">
      <c r="A23" s="68" t="s">
        <v>107</v>
      </c>
      <c r="B23" s="69" t="s">
        <v>119</v>
      </c>
      <c r="C23" s="62" t="s">
        <v>120</v>
      </c>
      <c r="D23" s="70">
        <v>2</v>
      </c>
      <c r="E23" s="70">
        <v>2</v>
      </c>
      <c r="F23" s="70">
        <v>0</v>
      </c>
      <c r="G23" s="70">
        <v>25</v>
      </c>
      <c r="H23" s="70">
        <v>11</v>
      </c>
      <c r="I23" s="70">
        <v>14</v>
      </c>
      <c r="J23" s="70">
        <v>0</v>
      </c>
    </row>
    <row r="24" spans="1:10" s="65" customFormat="1" ht="12" customHeight="1">
      <c r="A24" s="68" t="s">
        <v>107</v>
      </c>
      <c r="B24" s="69" t="s">
        <v>114</v>
      </c>
      <c r="C24" s="62" t="s">
        <v>115</v>
      </c>
      <c r="D24" s="70">
        <v>2</v>
      </c>
      <c r="E24" s="70">
        <v>2</v>
      </c>
      <c r="F24" s="70">
        <v>0</v>
      </c>
      <c r="G24" s="70">
        <v>17</v>
      </c>
      <c r="H24" s="70">
        <v>17</v>
      </c>
      <c r="I24" s="70">
        <v>8</v>
      </c>
      <c r="J24" s="70">
        <v>0</v>
      </c>
    </row>
    <row r="25" spans="1:10" s="65" customFormat="1" ht="12" customHeight="1">
      <c r="A25" s="68" t="s">
        <v>107</v>
      </c>
      <c r="B25" s="69" t="s">
        <v>111</v>
      </c>
      <c r="C25" s="62" t="s">
        <v>106</v>
      </c>
      <c r="D25" s="70">
        <v>1</v>
      </c>
      <c r="E25" s="70">
        <v>1</v>
      </c>
      <c r="F25" s="70">
        <v>0</v>
      </c>
      <c r="G25" s="70">
        <v>6</v>
      </c>
      <c r="H25" s="70">
        <v>6</v>
      </c>
      <c r="I25" s="70">
        <v>0</v>
      </c>
      <c r="J25" s="70">
        <v>0</v>
      </c>
    </row>
    <row r="26" spans="1:10" s="65" customFormat="1" ht="12" customHeight="1">
      <c r="A26" s="68" t="s">
        <v>107</v>
      </c>
      <c r="B26" s="69" t="s">
        <v>112</v>
      </c>
      <c r="C26" s="62" t="s">
        <v>113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2015-02-17T03:18:48Z</dcterms:modified>
  <cp:category/>
  <cp:version/>
  <cp:contentType/>
  <cp:contentStatus/>
</cp:coreProperties>
</file>