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'組合状況'!$A$6:$CC$19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'委託許可件数（市町村）'!$A$7:$S$70</definedName>
    <definedName name="_xlnm.Print_Area" localSheetId="6">'委託許可件数（組合）'!$A$7:$S$19</definedName>
    <definedName name="_xlnm.Print_Area" localSheetId="3">'収集運搬機材（市町村）'!$A$7:$AY$70</definedName>
    <definedName name="_xlnm.Print_Area" localSheetId="4">'収集運搬機材（組合）'!$A$7:$AY$19</definedName>
    <definedName name="_xlnm.Print_Area" localSheetId="7">'処理業者と従業員数'!$A$7:$J$70</definedName>
    <definedName name="_xlnm.Print_Area" localSheetId="0">'組合状況'!$A$7:$CC$19</definedName>
    <definedName name="_xlnm.Print_Area" localSheetId="1">'廃棄物処理従事職員数（市町村）'!$A$7:$AD$70</definedName>
    <definedName name="_xlnm.Print_Area" localSheetId="2">'廃棄物処理従事職員数（組合）'!$A$7:$AD$19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<sst xmlns="http://schemas.openxmlformats.org/spreadsheetml/2006/main" count="1672" uniqueCount="259">
  <si>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</si>
  <si>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</si>
  <si>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</si>
  <si>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</si>
  <si>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</si>
  <si>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</si>
  <si>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</si>
  <si>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</si>
  <si>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</si>
  <si>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</si>
  <si>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</si>
  <si>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</si>
  <si>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</si>
  <si>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</si>
  <si>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</si>
  <si>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</si>
  <si>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</si>
  <si>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</si>
  <si>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</si>
  <si>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</si>
  <si>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</si>
  <si>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</si>
  <si>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</si>
  <si>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</si>
  <si>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</si>
  <si>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</si>
  <si>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</si>
  <si>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</si>
  <si>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</si>
  <si>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</si>
  <si>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</si>
  <si>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</si>
  <si>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</si>
  <si>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</si>
  <si>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</si>
  <si>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</si>
  <si>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</si>
  <si>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</si>
  <si>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</si>
  <si>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</si>
  <si>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</si>
  <si>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</si>
  <si>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</si>
  <si>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</si>
  <si>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</si>
  <si>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</si>
  <si>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</si>
  <si>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</si>
  <si>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</si>
  <si>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</si>
  <si>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</si>
  <si>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</si>
  <si>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</si>
  <si>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</si>
  <si>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</si>
  <si>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</si>
  <si>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</si>
  <si>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</si>
  <si>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</si>
  <si>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</si>
  <si>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</si>
  <si>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</si>
  <si>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</si>
  <si>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</si>
  <si>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</si>
  <si>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</si>
  <si>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</si>
  <si>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</si>
  <si>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</si>
  <si>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</si>
  <si>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</si>
  <si>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</si>
  <si>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</si>
  <si>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</si>
  <si>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</si>
  <si>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</si>
  <si>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</si>
  <si>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</si>
  <si>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</si>
  <si>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</si>
  <si>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</si>
  <si>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</si>
  <si>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</si>
  <si>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</si>
  <si>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</si>
  <si>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</si>
  <si>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</si>
  <si>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</si>
  <si>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</si>
  <si>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</si>
  <si>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</si>
  <si>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</si>
  <si>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</si>
  <si>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</si>
  <si>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</si>
  <si>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</si>
  <si>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</si>
  <si>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</si>
  <si>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</si>
  <si>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</si>
  <si>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</si>
  <si>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</si>
  <si>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</si>
  <si>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</si>
  <si>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</si>
  <si>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不明</t>
  </si>
  <si>
    <t>東京都</t>
  </si>
  <si>
    <t>13000</t>
  </si>
  <si>
    <t>13806</t>
  </si>
  <si>
    <t>東京都島嶼町村一部事務組合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</si>
  <si>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</si>
  <si>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</si>
  <si>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</si>
  <si>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</si>
  <si>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</si>
  <si>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</si>
  <si>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</si>
  <si>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</si>
  <si>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</si>
  <si>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</si>
  <si>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</si>
  <si>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</si>
  <si>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</si>
  <si>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</si>
  <si>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</si>
  <si>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青ケ島村</t>
  </si>
  <si>
    <t>13421</t>
  </si>
  <si>
    <t>小笠原村</t>
  </si>
  <si>
    <t>13815</t>
  </si>
  <si>
    <t>ふじみ衛生組合</t>
  </si>
  <si>
    <t>13204</t>
  </si>
  <si>
    <t>三鷹市</t>
  </si>
  <si>
    <t>13208</t>
  </si>
  <si>
    <t>調布市</t>
  </si>
  <si>
    <t>13816</t>
  </si>
  <si>
    <t>柳泉園組合</t>
  </si>
  <si>
    <t>13221</t>
  </si>
  <si>
    <t>清瀬市</t>
  </si>
  <si>
    <t>13222</t>
  </si>
  <si>
    <t>東久留米市</t>
  </si>
  <si>
    <t>13229</t>
  </si>
  <si>
    <t>西東京市</t>
  </si>
  <si>
    <t>13818</t>
  </si>
  <si>
    <t>湖南衛生組合</t>
  </si>
  <si>
    <t>13203</t>
  </si>
  <si>
    <t>武蔵野市</t>
  </si>
  <si>
    <t>13210</t>
  </si>
  <si>
    <t>小金井市</t>
  </si>
  <si>
    <t>13211</t>
  </si>
  <si>
    <t>小平市</t>
  </si>
  <si>
    <t>13220</t>
  </si>
  <si>
    <t>東大和市</t>
  </si>
  <si>
    <t>13223</t>
  </si>
  <si>
    <t>武蔵村山市</t>
  </si>
  <si>
    <t>13820</t>
  </si>
  <si>
    <t>西多摩衛生組合</t>
  </si>
  <si>
    <t>13205</t>
  </si>
  <si>
    <t>青梅市</t>
  </si>
  <si>
    <t>13218</t>
  </si>
  <si>
    <t>福生市</t>
  </si>
  <si>
    <t>13227</t>
  </si>
  <si>
    <t>羽村市</t>
  </si>
  <si>
    <t>13303</t>
  </si>
  <si>
    <t>瑞穂町</t>
  </si>
  <si>
    <t>13822</t>
  </si>
  <si>
    <t>多摩川衛生組合</t>
  </si>
  <si>
    <t>13225</t>
  </si>
  <si>
    <t>稲城市</t>
  </si>
  <si>
    <t>13219</t>
  </si>
  <si>
    <t>狛江市</t>
  </si>
  <si>
    <t>13206</t>
  </si>
  <si>
    <t>府中市</t>
  </si>
  <si>
    <t>13215</t>
  </si>
  <si>
    <t>国立市</t>
  </si>
  <si>
    <t>13823</t>
  </si>
  <si>
    <t>小平・村山・大和衛生組合</t>
  </si>
  <si>
    <t>13829</t>
  </si>
  <si>
    <t>秋川衛生組合</t>
  </si>
  <si>
    <t>13228</t>
  </si>
  <si>
    <t>あきる野市</t>
  </si>
  <si>
    <t>13305</t>
  </si>
  <si>
    <t>日の出町</t>
  </si>
  <si>
    <t>13307</t>
  </si>
  <si>
    <t>檜原村</t>
  </si>
  <si>
    <t>13308</t>
  </si>
  <si>
    <t>奥多摩町</t>
  </si>
  <si>
    <t>13844</t>
  </si>
  <si>
    <t>西秋川衛生組合</t>
  </si>
  <si>
    <t>13847</t>
  </si>
  <si>
    <t>東京たま広域資源循環組合</t>
  </si>
  <si>
    <t>13201</t>
  </si>
  <si>
    <t>八王子市</t>
  </si>
  <si>
    <t>13202</t>
  </si>
  <si>
    <t>立川市</t>
  </si>
  <si>
    <t>13207</t>
  </si>
  <si>
    <t>昭島市</t>
  </si>
  <si>
    <t>13209</t>
  </si>
  <si>
    <t>町田市</t>
  </si>
  <si>
    <t>13212</t>
  </si>
  <si>
    <t>日野市</t>
  </si>
  <si>
    <t>13213</t>
  </si>
  <si>
    <t>東村山市</t>
  </si>
  <si>
    <t>13214</t>
  </si>
  <si>
    <t>国分寺市</t>
  </si>
  <si>
    <t>13224</t>
  </si>
  <si>
    <t>多摩市</t>
  </si>
  <si>
    <t>13852</t>
  </si>
  <si>
    <t>多摩ニュータウン環境組合</t>
  </si>
  <si>
    <t>13856</t>
  </si>
  <si>
    <t>東京二十三区清掃一部事務組合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</si>
  <si>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</si>
  <si>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</si>
  <si>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</si>
  <si>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</si>
  <si>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</si>
  <si>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</si>
  <si>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</si>
  <si>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</si>
  <si>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</si>
  <si>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</si>
  <si>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</si>
  <si>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</si>
  <si>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</si>
  <si>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</si>
  <si>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</si>
  <si>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</si>
  <si>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</si>
  <si>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</si>
  <si>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</si>
  <si>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</si>
  <si>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</si>
  <si>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</si>
  <si>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</si>
  <si>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</si>
  <si>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</si>
  <si>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</si>
  <si>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</si>
  <si>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</si>
  <si>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</si>
  <si>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</si>
  <si>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</si>
  <si>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</si>
  <si>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</si>
  <si>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</si>
  <si>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</si>
  <si>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</si>
  <si>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</si>
  <si>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</si>
  <si>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練馬区</t>
  </si>
  <si>
    <t>13121</t>
  </si>
  <si>
    <t>足立区</t>
  </si>
  <si>
    <t>13122</t>
  </si>
  <si>
    <t>葛飾区</t>
  </si>
  <si>
    <t>13123</t>
  </si>
  <si>
    <t>江戸川区</t>
  </si>
  <si>
    <t>13100</t>
  </si>
  <si>
    <t>東京都23区分</t>
  </si>
  <si>
    <t>13120</t>
  </si>
  <si>
    <t>青ヶ島村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</si>
</sst>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3" fontId="14" fillId="0" borderId="18" xfId="0" applyNumberFormat="1" applyFont="1" applyFill="1" applyBorder="1" applyAlignment="1">
      <alignment horizontal="right"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7" customWidth="1"/>
    <col min="4" max="20" width="6.59765625" style="77" customWidth="1"/>
    <col min="21" max="21" width="9" style="77" customWidth="1"/>
    <col min="22" max="22" width="6.59765625" style="78" customWidth="1"/>
    <col min="23" max="23" width="20.59765625" style="77" customWidth="1"/>
    <col min="24" max="24" width="6.59765625" style="78" customWidth="1"/>
    <col min="25" max="25" width="20.59765625" style="77" customWidth="1"/>
    <col min="26" max="26" width="6.59765625" style="78" customWidth="1"/>
    <col min="27" max="27" width="20.59765625" style="77" customWidth="1"/>
    <col min="28" max="28" width="6.59765625" style="78" customWidth="1"/>
    <col min="29" max="29" width="20.59765625" style="77" customWidth="1"/>
    <col min="30" max="30" width="6.59765625" style="78" customWidth="1"/>
    <col min="31" max="31" width="20.59765625" style="77" customWidth="1"/>
    <col min="32" max="32" width="6.59765625" style="78" customWidth="1"/>
    <col min="33" max="33" width="20.59765625" style="77" customWidth="1"/>
    <col min="34" max="34" width="6.59765625" style="78" customWidth="1"/>
    <col min="35" max="35" width="20.59765625" style="77" customWidth="1"/>
    <col min="36" max="36" width="6.59765625" style="78" customWidth="1"/>
    <col min="37" max="37" width="20.59765625" style="77" customWidth="1"/>
    <col min="38" max="38" width="6.59765625" style="78" customWidth="1"/>
    <col min="39" max="39" width="20.59765625" style="77" customWidth="1"/>
    <col min="40" max="40" width="6.59765625" style="78" customWidth="1"/>
    <col min="41" max="41" width="20.59765625" style="77" customWidth="1"/>
    <col min="42" max="42" width="6.59765625" style="78" customWidth="1"/>
    <col min="43" max="43" width="20.59765625" style="77" customWidth="1"/>
    <col min="44" max="44" width="6.59765625" style="78" customWidth="1"/>
    <col min="45" max="45" width="20.59765625" style="77" customWidth="1"/>
    <col min="46" max="46" width="6.59765625" style="78" customWidth="1"/>
    <col min="47" max="47" width="20.59765625" style="77" customWidth="1"/>
    <col min="48" max="48" width="6.59765625" style="78" customWidth="1"/>
    <col min="49" max="49" width="20.59765625" style="77" customWidth="1"/>
    <col min="50" max="50" width="6.59765625" style="78" customWidth="1"/>
    <col min="51" max="51" width="20.59765625" style="77" customWidth="1"/>
    <col min="52" max="52" width="6.59765625" style="78" customWidth="1"/>
    <col min="53" max="53" width="20.59765625" style="77" customWidth="1"/>
    <col min="54" max="54" width="6.59765625" style="78" customWidth="1"/>
    <col min="55" max="55" width="20.59765625" style="77" customWidth="1"/>
    <col min="56" max="56" width="6.59765625" style="78" customWidth="1"/>
    <col min="57" max="57" width="20.59765625" style="77" customWidth="1"/>
    <col min="58" max="58" width="6.5" style="78" customWidth="1"/>
    <col min="59" max="59" width="20.59765625" style="77" customWidth="1"/>
    <col min="60" max="60" width="6.5" style="78" customWidth="1"/>
    <col min="61" max="61" width="20.59765625" style="77" customWidth="1"/>
    <col min="62" max="62" width="6.59765625" style="78" customWidth="1"/>
    <col min="63" max="63" width="20.59765625" style="77" customWidth="1"/>
    <col min="64" max="64" width="6.59765625" style="78" customWidth="1"/>
    <col min="65" max="65" width="20.59765625" style="77" customWidth="1"/>
    <col min="66" max="66" width="6.59765625" style="78" customWidth="1"/>
    <col min="67" max="67" width="20.59765625" style="77" customWidth="1"/>
    <col min="68" max="68" width="6.59765625" style="78" customWidth="1"/>
    <col min="69" max="69" width="20.59765625" style="77" customWidth="1"/>
    <col min="70" max="70" width="6.59765625" style="78" customWidth="1"/>
    <col min="71" max="71" width="20.59765625" style="77" customWidth="1"/>
    <col min="72" max="72" width="6.59765625" style="78" customWidth="1"/>
    <col min="73" max="73" width="20.59765625" style="77" customWidth="1"/>
    <col min="74" max="74" width="6.59765625" style="78" customWidth="1"/>
    <col min="75" max="75" width="20.59765625" style="77" customWidth="1"/>
    <col min="76" max="76" width="6.59765625" style="78" customWidth="1"/>
    <col min="77" max="77" width="20.59765625" style="77" customWidth="1"/>
    <col min="78" max="78" width="6.59765625" style="78" customWidth="1"/>
    <col min="79" max="79" width="20.59765625" style="77" customWidth="1"/>
    <col min="80" max="80" width="6.59765625" style="78" customWidth="1"/>
    <col min="81" max="81" width="20.59765625" style="77" customWidth="1"/>
    <col min="82" max="16384" width="9" style="77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9" t="s">
        <v>75</v>
      </c>
      <c r="B2" s="105" t="s">
        <v>37</v>
      </c>
      <c r="C2" s="99" t="s">
        <v>72</v>
      </c>
      <c r="D2" s="102" t="s">
        <v>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99" t="s">
        <v>38</v>
      </c>
      <c r="V2" s="94" t="s">
        <v>39</v>
      </c>
      <c r="W2" s="95"/>
      <c r="X2" s="94" t="s">
        <v>40</v>
      </c>
      <c r="Y2" s="95"/>
      <c r="Z2" s="94" t="s">
        <v>41</v>
      </c>
      <c r="AA2" s="95"/>
      <c r="AB2" s="94" t="s">
        <v>42</v>
      </c>
      <c r="AC2" s="95"/>
      <c r="AD2" s="94" t="s">
        <v>43</v>
      </c>
      <c r="AE2" s="95"/>
      <c r="AF2" s="94" t="s">
        <v>44</v>
      </c>
      <c r="AG2" s="95"/>
      <c r="AH2" s="94" t="s">
        <v>45</v>
      </c>
      <c r="AI2" s="95"/>
      <c r="AJ2" s="94" t="s">
        <v>46</v>
      </c>
      <c r="AK2" s="95"/>
      <c r="AL2" s="94" t="s">
        <v>47</v>
      </c>
      <c r="AM2" s="95"/>
      <c r="AN2" s="94" t="s">
        <v>48</v>
      </c>
      <c r="AO2" s="95"/>
      <c r="AP2" s="94" t="s">
        <v>49</v>
      </c>
      <c r="AQ2" s="95"/>
      <c r="AR2" s="94" t="s">
        <v>50</v>
      </c>
      <c r="AS2" s="95"/>
      <c r="AT2" s="94" t="s">
        <v>51</v>
      </c>
      <c r="AU2" s="95"/>
      <c r="AV2" s="94" t="s">
        <v>52</v>
      </c>
      <c r="AW2" s="95"/>
      <c r="AX2" s="94" t="s">
        <v>53</v>
      </c>
      <c r="AY2" s="95"/>
      <c r="AZ2" s="94" t="s">
        <v>54</v>
      </c>
      <c r="BA2" s="95"/>
      <c r="BB2" s="94" t="s">
        <v>55</v>
      </c>
      <c r="BC2" s="95"/>
      <c r="BD2" s="94" t="s">
        <v>56</v>
      </c>
      <c r="BE2" s="95"/>
      <c r="BF2" s="94" t="s">
        <v>57</v>
      </c>
      <c r="BG2" s="95"/>
      <c r="BH2" s="94" t="s">
        <v>58</v>
      </c>
      <c r="BI2" s="95"/>
      <c r="BJ2" s="94" t="s">
        <v>59</v>
      </c>
      <c r="BK2" s="95"/>
      <c r="BL2" s="94" t="s">
        <v>60</v>
      </c>
      <c r="BM2" s="95"/>
      <c r="BN2" s="94" t="s">
        <v>61</v>
      </c>
      <c r="BO2" s="95"/>
      <c r="BP2" s="94" t="s">
        <v>62</v>
      </c>
      <c r="BQ2" s="95"/>
      <c r="BR2" s="94" t="s">
        <v>63</v>
      </c>
      <c r="BS2" s="95"/>
      <c r="BT2" s="94" t="s">
        <v>64</v>
      </c>
      <c r="BU2" s="95"/>
      <c r="BV2" s="94" t="s">
        <v>65</v>
      </c>
      <c r="BW2" s="95"/>
      <c r="BX2" s="94" t="s">
        <v>66</v>
      </c>
      <c r="BY2" s="95"/>
      <c r="BZ2" s="94" t="s">
        <v>67</v>
      </c>
      <c r="CA2" s="95"/>
      <c r="CB2" s="94" t="s">
        <v>68</v>
      </c>
      <c r="CC2" s="95"/>
    </row>
    <row r="3" spans="1:81" s="4" customFormat="1" ht="13.5">
      <c r="A3" s="100"/>
      <c r="B3" s="106"/>
      <c r="C3" s="100"/>
      <c r="D3" s="102" t="s">
        <v>76</v>
      </c>
      <c r="E3" s="103"/>
      <c r="F3" s="103"/>
      <c r="G3" s="103"/>
      <c r="H3" s="103"/>
      <c r="I3" s="103"/>
      <c r="J3" s="103"/>
      <c r="K3" s="103"/>
      <c r="L3" s="104"/>
      <c r="M3" s="102" t="s">
        <v>1</v>
      </c>
      <c r="N3" s="103"/>
      <c r="O3" s="103"/>
      <c r="P3" s="103"/>
      <c r="Q3" s="103"/>
      <c r="R3" s="103"/>
      <c r="S3" s="103"/>
      <c r="T3" s="104"/>
      <c r="U3" s="100"/>
      <c r="V3" s="96"/>
      <c r="W3" s="97"/>
      <c r="X3" s="96"/>
      <c r="Y3" s="97"/>
      <c r="Z3" s="96"/>
      <c r="AA3" s="97"/>
      <c r="AB3" s="96"/>
      <c r="AC3" s="97"/>
      <c r="AD3" s="96"/>
      <c r="AE3" s="97"/>
      <c r="AF3" s="96"/>
      <c r="AG3" s="97"/>
      <c r="AH3" s="96"/>
      <c r="AI3" s="97"/>
      <c r="AJ3" s="96"/>
      <c r="AK3" s="97"/>
      <c r="AL3" s="96"/>
      <c r="AM3" s="97"/>
      <c r="AN3" s="96"/>
      <c r="AO3" s="97"/>
      <c r="AP3" s="96"/>
      <c r="AQ3" s="97"/>
      <c r="AR3" s="96"/>
      <c r="AS3" s="97"/>
      <c r="AT3" s="96"/>
      <c r="AU3" s="97"/>
      <c r="AV3" s="96"/>
      <c r="AW3" s="97"/>
      <c r="AX3" s="96"/>
      <c r="AY3" s="97"/>
      <c r="AZ3" s="96"/>
      <c r="BA3" s="97"/>
      <c r="BB3" s="96"/>
      <c r="BC3" s="97"/>
      <c r="BD3" s="96"/>
      <c r="BE3" s="97"/>
      <c r="BF3" s="96"/>
      <c r="BG3" s="97"/>
      <c r="BH3" s="96"/>
      <c r="BI3" s="97"/>
      <c r="BJ3" s="96"/>
      <c r="BK3" s="97"/>
      <c r="BL3" s="96"/>
      <c r="BM3" s="97"/>
      <c r="BN3" s="96"/>
      <c r="BO3" s="97"/>
      <c r="BP3" s="96"/>
      <c r="BQ3" s="97"/>
      <c r="BR3" s="96"/>
      <c r="BS3" s="97"/>
      <c r="BT3" s="96"/>
      <c r="BU3" s="97"/>
      <c r="BV3" s="96"/>
      <c r="BW3" s="97"/>
      <c r="BX3" s="96"/>
      <c r="BY3" s="97"/>
      <c r="BZ3" s="96"/>
      <c r="CA3" s="97"/>
      <c r="CB3" s="96"/>
      <c r="CC3" s="97"/>
    </row>
    <row r="4" spans="1:81" s="4" customFormat="1" ht="22.5" customHeight="1">
      <c r="A4" s="100"/>
      <c r="B4" s="106"/>
      <c r="C4" s="100"/>
      <c r="D4" s="93" t="s">
        <v>2</v>
      </c>
      <c r="E4" s="93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3" t="s">
        <v>8</v>
      </c>
      <c r="K4" s="93" t="s">
        <v>9</v>
      </c>
      <c r="L4" s="93" t="s">
        <v>10</v>
      </c>
      <c r="M4" s="93" t="s">
        <v>2</v>
      </c>
      <c r="N4" s="93" t="s">
        <v>3</v>
      </c>
      <c r="O4" s="93" t="s">
        <v>4</v>
      </c>
      <c r="P4" s="93" t="s">
        <v>11</v>
      </c>
      <c r="Q4" s="93" t="s">
        <v>6</v>
      </c>
      <c r="R4" s="93" t="s">
        <v>7</v>
      </c>
      <c r="S4" s="93" t="s">
        <v>12</v>
      </c>
      <c r="T4" s="93" t="s">
        <v>10</v>
      </c>
      <c r="U4" s="100"/>
      <c r="V4" s="90" t="s">
        <v>74</v>
      </c>
      <c r="W4" s="87" t="s">
        <v>70</v>
      </c>
      <c r="X4" s="90" t="s">
        <v>74</v>
      </c>
      <c r="Y4" s="87" t="s">
        <v>70</v>
      </c>
      <c r="Z4" s="90" t="s">
        <v>74</v>
      </c>
      <c r="AA4" s="87" t="s">
        <v>70</v>
      </c>
      <c r="AB4" s="90" t="s">
        <v>74</v>
      </c>
      <c r="AC4" s="87" t="s">
        <v>70</v>
      </c>
      <c r="AD4" s="90" t="s">
        <v>74</v>
      </c>
      <c r="AE4" s="87" t="s">
        <v>70</v>
      </c>
      <c r="AF4" s="90" t="s">
        <v>74</v>
      </c>
      <c r="AG4" s="87" t="s">
        <v>70</v>
      </c>
      <c r="AH4" s="90" t="s">
        <v>74</v>
      </c>
      <c r="AI4" s="87" t="s">
        <v>70</v>
      </c>
      <c r="AJ4" s="90" t="s">
        <v>74</v>
      </c>
      <c r="AK4" s="87" t="s">
        <v>70</v>
      </c>
      <c r="AL4" s="90" t="s">
        <v>74</v>
      </c>
      <c r="AM4" s="87" t="s">
        <v>70</v>
      </c>
      <c r="AN4" s="90" t="s">
        <v>74</v>
      </c>
      <c r="AO4" s="87" t="s">
        <v>70</v>
      </c>
      <c r="AP4" s="90" t="s">
        <v>74</v>
      </c>
      <c r="AQ4" s="87" t="s">
        <v>70</v>
      </c>
      <c r="AR4" s="90" t="s">
        <v>74</v>
      </c>
      <c r="AS4" s="87" t="s">
        <v>70</v>
      </c>
      <c r="AT4" s="90" t="s">
        <v>74</v>
      </c>
      <c r="AU4" s="87" t="s">
        <v>70</v>
      </c>
      <c r="AV4" s="90" t="s">
        <v>74</v>
      </c>
      <c r="AW4" s="87" t="s">
        <v>70</v>
      </c>
      <c r="AX4" s="90" t="s">
        <v>74</v>
      </c>
      <c r="AY4" s="87" t="s">
        <v>70</v>
      </c>
      <c r="AZ4" s="90" t="s">
        <v>74</v>
      </c>
      <c r="BA4" s="87" t="s">
        <v>70</v>
      </c>
      <c r="BB4" s="90" t="s">
        <v>74</v>
      </c>
      <c r="BC4" s="87" t="s">
        <v>70</v>
      </c>
      <c r="BD4" s="90" t="s">
        <v>74</v>
      </c>
      <c r="BE4" s="87" t="s">
        <v>70</v>
      </c>
      <c r="BF4" s="90" t="s">
        <v>74</v>
      </c>
      <c r="BG4" s="87" t="s">
        <v>70</v>
      </c>
      <c r="BH4" s="90" t="s">
        <v>74</v>
      </c>
      <c r="BI4" s="87" t="s">
        <v>70</v>
      </c>
      <c r="BJ4" s="90" t="s">
        <v>74</v>
      </c>
      <c r="BK4" s="87" t="s">
        <v>70</v>
      </c>
      <c r="BL4" s="90" t="s">
        <v>74</v>
      </c>
      <c r="BM4" s="87" t="s">
        <v>70</v>
      </c>
      <c r="BN4" s="90" t="s">
        <v>74</v>
      </c>
      <c r="BO4" s="87" t="s">
        <v>70</v>
      </c>
      <c r="BP4" s="90" t="s">
        <v>74</v>
      </c>
      <c r="BQ4" s="87" t="s">
        <v>70</v>
      </c>
      <c r="BR4" s="90" t="s">
        <v>74</v>
      </c>
      <c r="BS4" s="87" t="s">
        <v>70</v>
      </c>
      <c r="BT4" s="90" t="s">
        <v>74</v>
      </c>
      <c r="BU4" s="87" t="s">
        <v>70</v>
      </c>
      <c r="BV4" s="90" t="s">
        <v>74</v>
      </c>
      <c r="BW4" s="87" t="s">
        <v>70</v>
      </c>
      <c r="BX4" s="90" t="s">
        <v>74</v>
      </c>
      <c r="BY4" s="87" t="s">
        <v>70</v>
      </c>
      <c r="BZ4" s="90" t="s">
        <v>74</v>
      </c>
      <c r="CA4" s="87" t="s">
        <v>70</v>
      </c>
      <c r="CB4" s="90" t="s">
        <v>74</v>
      </c>
      <c r="CC4" s="87" t="s">
        <v>70</v>
      </c>
    </row>
    <row r="5" spans="1:81" s="4" customFormat="1" ht="13.5">
      <c r="A5" s="100"/>
      <c r="B5" s="106"/>
      <c r="C5" s="100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100"/>
      <c r="V5" s="91"/>
      <c r="W5" s="88"/>
      <c r="X5" s="91"/>
      <c r="Y5" s="88"/>
      <c r="Z5" s="91"/>
      <c r="AA5" s="88"/>
      <c r="AB5" s="91"/>
      <c r="AC5" s="88"/>
      <c r="AD5" s="91"/>
      <c r="AE5" s="88"/>
      <c r="AF5" s="91"/>
      <c r="AG5" s="88"/>
      <c r="AH5" s="91"/>
      <c r="AI5" s="88"/>
      <c r="AJ5" s="91"/>
      <c r="AK5" s="88"/>
      <c r="AL5" s="91"/>
      <c r="AM5" s="88"/>
      <c r="AN5" s="91"/>
      <c r="AO5" s="88"/>
      <c r="AP5" s="91"/>
      <c r="AQ5" s="88"/>
      <c r="AR5" s="91"/>
      <c r="AS5" s="88"/>
      <c r="AT5" s="91"/>
      <c r="AU5" s="88"/>
      <c r="AV5" s="91"/>
      <c r="AW5" s="88"/>
      <c r="AX5" s="91"/>
      <c r="AY5" s="88"/>
      <c r="AZ5" s="91"/>
      <c r="BA5" s="88"/>
      <c r="BB5" s="91"/>
      <c r="BC5" s="88"/>
      <c r="BD5" s="91"/>
      <c r="BE5" s="88"/>
      <c r="BF5" s="91"/>
      <c r="BG5" s="88"/>
      <c r="BH5" s="91"/>
      <c r="BI5" s="88"/>
      <c r="BJ5" s="91"/>
      <c r="BK5" s="88"/>
      <c r="BL5" s="91"/>
      <c r="BM5" s="88"/>
      <c r="BN5" s="91"/>
      <c r="BO5" s="88"/>
      <c r="BP5" s="91"/>
      <c r="BQ5" s="88"/>
      <c r="BR5" s="91"/>
      <c r="BS5" s="88"/>
      <c r="BT5" s="91"/>
      <c r="BU5" s="88"/>
      <c r="BV5" s="91"/>
      <c r="BW5" s="88"/>
      <c r="BX5" s="91"/>
      <c r="BY5" s="88"/>
      <c r="BZ5" s="91"/>
      <c r="CA5" s="88"/>
      <c r="CB5" s="91"/>
      <c r="CC5" s="88"/>
    </row>
    <row r="6" spans="1:81" s="4" customFormat="1" ht="13.5">
      <c r="A6" s="101"/>
      <c r="B6" s="107"/>
      <c r="C6" s="101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01"/>
      <c r="V6" s="98"/>
      <c r="W6" s="89"/>
      <c r="X6" s="98"/>
      <c r="Y6" s="89"/>
      <c r="Z6" s="92"/>
      <c r="AA6" s="89"/>
      <c r="AB6" s="92"/>
      <c r="AC6" s="89"/>
      <c r="AD6" s="92"/>
      <c r="AE6" s="89"/>
      <c r="AF6" s="92"/>
      <c r="AG6" s="89"/>
      <c r="AH6" s="92"/>
      <c r="AI6" s="89"/>
      <c r="AJ6" s="92"/>
      <c r="AK6" s="89"/>
      <c r="AL6" s="92"/>
      <c r="AM6" s="89"/>
      <c r="AN6" s="92"/>
      <c r="AO6" s="89"/>
      <c r="AP6" s="92"/>
      <c r="AQ6" s="89"/>
      <c r="AR6" s="92"/>
      <c r="AS6" s="89"/>
      <c r="AT6" s="92"/>
      <c r="AU6" s="89"/>
      <c r="AV6" s="92"/>
      <c r="AW6" s="89"/>
      <c r="AX6" s="92"/>
      <c r="AY6" s="89"/>
      <c r="AZ6" s="92"/>
      <c r="BA6" s="89"/>
      <c r="BB6" s="92"/>
      <c r="BC6" s="89"/>
      <c r="BD6" s="92"/>
      <c r="BE6" s="89"/>
      <c r="BF6" s="92"/>
      <c r="BG6" s="89"/>
      <c r="BH6" s="92"/>
      <c r="BI6" s="89"/>
      <c r="BJ6" s="92"/>
      <c r="BK6" s="89"/>
      <c r="BL6" s="92"/>
      <c r="BM6" s="89"/>
      <c r="BN6" s="92"/>
      <c r="BO6" s="89"/>
      <c r="BP6" s="92"/>
      <c r="BQ6" s="89"/>
      <c r="BR6" s="92"/>
      <c r="BS6" s="89"/>
      <c r="BT6" s="92"/>
      <c r="BU6" s="89"/>
      <c r="BV6" s="92"/>
      <c r="BW6" s="89"/>
      <c r="BX6" s="92"/>
      <c r="BY6" s="89"/>
      <c r="BZ6" s="92"/>
      <c r="CA6" s="89"/>
      <c r="CB6" s="92"/>
      <c r="CC6" s="89"/>
    </row>
    <row r="7" spans="1:81" s="56" customFormat="1" ht="12" customHeight="1">
      <c r="A7" s="54" t="s">
        <v>106</v>
      </c>
      <c r="B7" s="55" t="s">
        <v>107</v>
      </c>
      <c r="C7" s="54" t="s">
        <v>103</v>
      </c>
      <c r="D7" s="75">
        <f aca="true" t="shared" si="0" ref="D7:T7">COUNTIF(D8:D19,"○")</f>
        <v>2</v>
      </c>
      <c r="E7" s="75">
        <f t="shared" si="0"/>
        <v>0</v>
      </c>
      <c r="F7" s="75">
        <f t="shared" si="0"/>
        <v>8</v>
      </c>
      <c r="G7" s="75">
        <f t="shared" si="0"/>
        <v>3</v>
      </c>
      <c r="H7" s="75">
        <f t="shared" si="0"/>
        <v>0</v>
      </c>
      <c r="I7" s="75">
        <f t="shared" si="0"/>
        <v>5</v>
      </c>
      <c r="J7" s="75">
        <f t="shared" si="0"/>
        <v>5</v>
      </c>
      <c r="K7" s="75">
        <f t="shared" si="0"/>
        <v>1</v>
      </c>
      <c r="L7" s="75">
        <f t="shared" si="0"/>
        <v>0</v>
      </c>
      <c r="M7" s="75">
        <f t="shared" si="0"/>
        <v>7</v>
      </c>
      <c r="N7" s="75">
        <f t="shared" si="0"/>
        <v>0</v>
      </c>
      <c r="O7" s="75">
        <f t="shared" si="0"/>
        <v>5</v>
      </c>
      <c r="P7" s="75">
        <f t="shared" si="0"/>
        <v>1</v>
      </c>
      <c r="Q7" s="75">
        <f t="shared" si="0"/>
        <v>0</v>
      </c>
      <c r="R7" s="75">
        <f t="shared" si="0"/>
        <v>2</v>
      </c>
      <c r="S7" s="75">
        <f t="shared" si="0"/>
        <v>0</v>
      </c>
      <c r="T7" s="75">
        <f t="shared" si="0"/>
        <v>0</v>
      </c>
      <c r="U7" s="75">
        <f aca="true" t="shared" si="1" ref="U7:AZ7">COUNTIF(U8:U19,"&lt;&gt;")</f>
        <v>12</v>
      </c>
      <c r="V7" s="75">
        <f t="shared" si="1"/>
        <v>12</v>
      </c>
      <c r="W7" s="75">
        <f t="shared" si="1"/>
        <v>12</v>
      </c>
      <c r="X7" s="75">
        <f t="shared" si="1"/>
        <v>12</v>
      </c>
      <c r="Y7" s="75">
        <f t="shared" si="1"/>
        <v>12</v>
      </c>
      <c r="Z7" s="75">
        <f t="shared" si="1"/>
        <v>11</v>
      </c>
      <c r="AA7" s="75">
        <f t="shared" si="1"/>
        <v>11</v>
      </c>
      <c r="AB7" s="75">
        <f t="shared" si="1"/>
        <v>8</v>
      </c>
      <c r="AC7" s="75">
        <f t="shared" si="1"/>
        <v>8</v>
      </c>
      <c r="AD7" s="75">
        <f t="shared" si="1"/>
        <v>4</v>
      </c>
      <c r="AE7" s="75">
        <f t="shared" si="1"/>
        <v>4</v>
      </c>
      <c r="AF7" s="75">
        <f t="shared" si="1"/>
        <v>3</v>
      </c>
      <c r="AG7" s="75">
        <f t="shared" si="1"/>
        <v>3</v>
      </c>
      <c r="AH7" s="75">
        <f t="shared" si="1"/>
        <v>3</v>
      </c>
      <c r="AI7" s="75">
        <f t="shared" si="1"/>
        <v>3</v>
      </c>
      <c r="AJ7" s="75">
        <f t="shared" si="1"/>
        <v>3</v>
      </c>
      <c r="AK7" s="75">
        <f t="shared" si="1"/>
        <v>3</v>
      </c>
      <c r="AL7" s="75">
        <f t="shared" si="1"/>
        <v>3</v>
      </c>
      <c r="AM7" s="75">
        <f t="shared" si="1"/>
        <v>3</v>
      </c>
      <c r="AN7" s="75">
        <f t="shared" si="1"/>
        <v>2</v>
      </c>
      <c r="AO7" s="75">
        <f t="shared" si="1"/>
        <v>2</v>
      </c>
      <c r="AP7" s="75">
        <f t="shared" si="1"/>
        <v>2</v>
      </c>
      <c r="AQ7" s="75">
        <f t="shared" si="1"/>
        <v>2</v>
      </c>
      <c r="AR7" s="75">
        <f t="shared" si="1"/>
        <v>2</v>
      </c>
      <c r="AS7" s="75">
        <f t="shared" si="1"/>
        <v>2</v>
      </c>
      <c r="AT7" s="75">
        <f t="shared" si="1"/>
        <v>2</v>
      </c>
      <c r="AU7" s="75">
        <f t="shared" si="1"/>
        <v>2</v>
      </c>
      <c r="AV7" s="75">
        <f t="shared" si="1"/>
        <v>2</v>
      </c>
      <c r="AW7" s="75">
        <f t="shared" si="1"/>
        <v>2</v>
      </c>
      <c r="AX7" s="75">
        <f t="shared" si="1"/>
        <v>2</v>
      </c>
      <c r="AY7" s="75">
        <f t="shared" si="1"/>
        <v>2</v>
      </c>
      <c r="AZ7" s="75">
        <f t="shared" si="1"/>
        <v>2</v>
      </c>
      <c r="BA7" s="75">
        <f aca="true" t="shared" si="2" ref="BA7:CC7">COUNTIF(BA8:BA19,"&lt;&gt;")</f>
        <v>2</v>
      </c>
      <c r="BB7" s="75">
        <f t="shared" si="2"/>
        <v>2</v>
      </c>
      <c r="BC7" s="75">
        <f t="shared" si="2"/>
        <v>2</v>
      </c>
      <c r="BD7" s="75">
        <f t="shared" si="2"/>
        <v>2</v>
      </c>
      <c r="BE7" s="75">
        <f t="shared" si="2"/>
        <v>2</v>
      </c>
      <c r="BF7" s="75">
        <f t="shared" si="2"/>
        <v>2</v>
      </c>
      <c r="BG7" s="75">
        <f t="shared" si="2"/>
        <v>2</v>
      </c>
      <c r="BH7" s="75">
        <f t="shared" si="2"/>
        <v>2</v>
      </c>
      <c r="BI7" s="75">
        <f t="shared" si="2"/>
        <v>2</v>
      </c>
      <c r="BJ7" s="75">
        <f t="shared" si="2"/>
        <v>2</v>
      </c>
      <c r="BK7" s="75">
        <f t="shared" si="2"/>
        <v>2</v>
      </c>
      <c r="BL7" s="75">
        <f t="shared" si="2"/>
        <v>2</v>
      </c>
      <c r="BM7" s="75">
        <f t="shared" si="2"/>
        <v>2</v>
      </c>
      <c r="BN7" s="75">
        <f t="shared" si="2"/>
        <v>2</v>
      </c>
      <c r="BO7" s="75">
        <f t="shared" si="2"/>
        <v>2</v>
      </c>
      <c r="BP7" s="75">
        <f t="shared" si="2"/>
        <v>1</v>
      </c>
      <c r="BQ7" s="75">
        <f t="shared" si="2"/>
        <v>1</v>
      </c>
      <c r="BR7" s="75">
        <f t="shared" si="2"/>
        <v>1</v>
      </c>
      <c r="BS7" s="75">
        <f t="shared" si="2"/>
        <v>1</v>
      </c>
      <c r="BT7" s="75">
        <f t="shared" si="2"/>
        <v>1</v>
      </c>
      <c r="BU7" s="75">
        <f t="shared" si="2"/>
        <v>1</v>
      </c>
      <c r="BV7" s="75">
        <f t="shared" si="2"/>
        <v>0</v>
      </c>
      <c r="BW7" s="75">
        <f t="shared" si="2"/>
        <v>0</v>
      </c>
      <c r="BX7" s="75">
        <f t="shared" si="2"/>
        <v>0</v>
      </c>
      <c r="BY7" s="75">
        <f t="shared" si="2"/>
        <v>0</v>
      </c>
      <c r="BZ7" s="75">
        <f t="shared" si="2"/>
        <v>0</v>
      </c>
      <c r="CA7" s="75">
        <f t="shared" si="2"/>
        <v>0</v>
      </c>
      <c r="CB7" s="75">
        <f t="shared" si="2"/>
        <v>0</v>
      </c>
      <c r="CC7" s="75">
        <f t="shared" si="2"/>
        <v>0</v>
      </c>
    </row>
    <row r="8" spans="1:81" s="7" customFormat="1" ht="12">
      <c r="A8" s="57" t="s">
        <v>106</v>
      </c>
      <c r="B8" s="58" t="s">
        <v>108</v>
      </c>
      <c r="C8" s="57" t="s">
        <v>109</v>
      </c>
      <c r="D8" s="57"/>
      <c r="E8" s="57"/>
      <c r="F8" s="57"/>
      <c r="G8" s="57" t="s">
        <v>104</v>
      </c>
      <c r="H8" s="57"/>
      <c r="I8" s="57"/>
      <c r="J8" s="57"/>
      <c r="K8" s="57"/>
      <c r="L8" s="57"/>
      <c r="M8" s="57" t="s">
        <v>104</v>
      </c>
      <c r="N8" s="57"/>
      <c r="O8" s="57"/>
      <c r="P8" s="57"/>
      <c r="Q8" s="57"/>
      <c r="R8" s="57"/>
      <c r="S8" s="57"/>
      <c r="T8" s="57"/>
      <c r="U8" s="57">
        <v>9</v>
      </c>
      <c r="V8" s="58" t="s">
        <v>110</v>
      </c>
      <c r="W8" s="57" t="s">
        <v>111</v>
      </c>
      <c r="X8" s="58" t="s">
        <v>112</v>
      </c>
      <c r="Y8" s="57" t="s">
        <v>113</v>
      </c>
      <c r="Z8" s="58" t="s">
        <v>114</v>
      </c>
      <c r="AA8" s="57" t="s">
        <v>115</v>
      </c>
      <c r="AB8" s="58" t="s">
        <v>116</v>
      </c>
      <c r="AC8" s="57" t="s">
        <v>117</v>
      </c>
      <c r="AD8" s="58" t="s">
        <v>118</v>
      </c>
      <c r="AE8" s="57" t="s">
        <v>119</v>
      </c>
      <c r="AF8" s="58" t="s">
        <v>120</v>
      </c>
      <c r="AG8" s="57" t="s">
        <v>121</v>
      </c>
      <c r="AH8" s="58" t="s">
        <v>122</v>
      </c>
      <c r="AI8" s="57" t="s">
        <v>123</v>
      </c>
      <c r="AJ8" s="58" t="s">
        <v>124</v>
      </c>
      <c r="AK8" s="57" t="s">
        <v>125</v>
      </c>
      <c r="AL8" s="58" t="s">
        <v>126</v>
      </c>
      <c r="AM8" s="57" t="s">
        <v>127</v>
      </c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106</v>
      </c>
      <c r="B9" s="58" t="s">
        <v>128</v>
      </c>
      <c r="C9" s="57" t="s">
        <v>129</v>
      </c>
      <c r="D9" s="57"/>
      <c r="E9" s="57"/>
      <c r="F9" s="57" t="s">
        <v>104</v>
      </c>
      <c r="G9" s="57"/>
      <c r="H9" s="57"/>
      <c r="I9" s="57" t="s">
        <v>104</v>
      </c>
      <c r="J9" s="57" t="s">
        <v>104</v>
      </c>
      <c r="K9" s="57" t="s">
        <v>104</v>
      </c>
      <c r="L9" s="57"/>
      <c r="M9" s="57" t="s">
        <v>104</v>
      </c>
      <c r="N9" s="57"/>
      <c r="O9" s="57"/>
      <c r="P9" s="57"/>
      <c r="Q9" s="57"/>
      <c r="R9" s="57"/>
      <c r="S9" s="57"/>
      <c r="T9" s="57"/>
      <c r="U9" s="57">
        <v>2</v>
      </c>
      <c r="V9" s="58" t="s">
        <v>130</v>
      </c>
      <c r="W9" s="57" t="s">
        <v>131</v>
      </c>
      <c r="X9" s="58" t="s">
        <v>132</v>
      </c>
      <c r="Y9" s="57" t="s">
        <v>133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106</v>
      </c>
      <c r="B10" s="58" t="s">
        <v>134</v>
      </c>
      <c r="C10" s="57" t="s">
        <v>135</v>
      </c>
      <c r="D10" s="57"/>
      <c r="E10" s="57"/>
      <c r="F10" s="57" t="s">
        <v>104</v>
      </c>
      <c r="G10" s="57"/>
      <c r="H10" s="57"/>
      <c r="I10" s="57"/>
      <c r="J10" s="57"/>
      <c r="K10" s="57"/>
      <c r="L10" s="57"/>
      <c r="M10" s="57"/>
      <c r="N10" s="57"/>
      <c r="O10" s="57" t="s">
        <v>104</v>
      </c>
      <c r="P10" s="57"/>
      <c r="Q10" s="57"/>
      <c r="R10" s="57"/>
      <c r="S10" s="57"/>
      <c r="T10" s="57"/>
      <c r="U10" s="57">
        <v>3</v>
      </c>
      <c r="V10" s="58" t="s">
        <v>136</v>
      </c>
      <c r="W10" s="57" t="s">
        <v>137</v>
      </c>
      <c r="X10" s="58" t="s">
        <v>138</v>
      </c>
      <c r="Y10" s="57" t="s">
        <v>139</v>
      </c>
      <c r="Z10" s="58" t="s">
        <v>140</v>
      </c>
      <c r="AA10" s="57" t="s">
        <v>141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106</v>
      </c>
      <c r="B11" s="71" t="s">
        <v>142</v>
      </c>
      <c r="C11" s="57" t="s">
        <v>143</v>
      </c>
      <c r="D11" s="57" t="s">
        <v>104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 t="s">
        <v>104</v>
      </c>
      <c r="P11" s="57"/>
      <c r="Q11" s="57"/>
      <c r="R11" s="57"/>
      <c r="S11" s="57"/>
      <c r="T11" s="57"/>
      <c r="U11" s="57">
        <v>5</v>
      </c>
      <c r="V11" s="58" t="s">
        <v>144</v>
      </c>
      <c r="W11" s="57" t="s">
        <v>145</v>
      </c>
      <c r="X11" s="58" t="s">
        <v>146</v>
      </c>
      <c r="Y11" s="57" t="s">
        <v>147</v>
      </c>
      <c r="Z11" s="58" t="s">
        <v>148</v>
      </c>
      <c r="AA11" s="57" t="s">
        <v>149</v>
      </c>
      <c r="AB11" s="58" t="s">
        <v>150</v>
      </c>
      <c r="AC11" s="57" t="s">
        <v>151</v>
      </c>
      <c r="AD11" s="58" t="s">
        <v>152</v>
      </c>
      <c r="AE11" s="57" t="s">
        <v>153</v>
      </c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106</v>
      </c>
      <c r="B12" s="58" t="s">
        <v>154</v>
      </c>
      <c r="C12" s="57" t="s">
        <v>155</v>
      </c>
      <c r="D12" s="57"/>
      <c r="E12" s="57"/>
      <c r="F12" s="57" t="s">
        <v>104</v>
      </c>
      <c r="G12" s="57"/>
      <c r="H12" s="57"/>
      <c r="I12" s="57"/>
      <c r="J12" s="57"/>
      <c r="K12" s="57"/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4</v>
      </c>
      <c r="V12" s="58" t="s">
        <v>156</v>
      </c>
      <c r="W12" s="57" t="s">
        <v>157</v>
      </c>
      <c r="X12" s="58" t="s">
        <v>158</v>
      </c>
      <c r="Y12" s="57" t="s">
        <v>159</v>
      </c>
      <c r="Z12" s="58" t="s">
        <v>160</v>
      </c>
      <c r="AA12" s="57" t="s">
        <v>161</v>
      </c>
      <c r="AB12" s="58" t="s">
        <v>162</v>
      </c>
      <c r="AC12" s="57" t="s">
        <v>163</v>
      </c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106</v>
      </c>
      <c r="B13" s="58" t="s">
        <v>164</v>
      </c>
      <c r="C13" s="57" t="s">
        <v>165</v>
      </c>
      <c r="D13" s="57"/>
      <c r="E13" s="57"/>
      <c r="F13" s="57" t="s">
        <v>104</v>
      </c>
      <c r="G13" s="57"/>
      <c r="H13" s="57"/>
      <c r="I13" s="57" t="s">
        <v>104</v>
      </c>
      <c r="J13" s="57" t="s">
        <v>104</v>
      </c>
      <c r="K13" s="57"/>
      <c r="L13" s="57"/>
      <c r="M13" s="57"/>
      <c r="N13" s="57"/>
      <c r="O13" s="57" t="s">
        <v>104</v>
      </c>
      <c r="P13" s="57" t="s">
        <v>104</v>
      </c>
      <c r="Q13" s="57"/>
      <c r="R13" s="57" t="s">
        <v>104</v>
      </c>
      <c r="S13" s="57"/>
      <c r="T13" s="57"/>
      <c r="U13" s="57">
        <v>4</v>
      </c>
      <c r="V13" s="58" t="s">
        <v>166</v>
      </c>
      <c r="W13" s="57" t="s">
        <v>167</v>
      </c>
      <c r="X13" s="58" t="s">
        <v>168</v>
      </c>
      <c r="Y13" s="57" t="s">
        <v>169</v>
      </c>
      <c r="Z13" s="58" t="s">
        <v>170</v>
      </c>
      <c r="AA13" s="57" t="s">
        <v>171</v>
      </c>
      <c r="AB13" s="58" t="s">
        <v>172</v>
      </c>
      <c r="AC13" s="57" t="s">
        <v>173</v>
      </c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106</v>
      </c>
      <c r="B14" s="58" t="s">
        <v>174</v>
      </c>
      <c r="C14" s="57" t="s">
        <v>175</v>
      </c>
      <c r="D14" s="57"/>
      <c r="E14" s="57"/>
      <c r="F14" s="57" t="s">
        <v>104</v>
      </c>
      <c r="G14" s="57"/>
      <c r="H14" s="57"/>
      <c r="I14" s="57" t="s">
        <v>104</v>
      </c>
      <c r="J14" s="57" t="s">
        <v>104</v>
      </c>
      <c r="K14" s="57"/>
      <c r="L14" s="57"/>
      <c r="M14" s="57" t="s">
        <v>104</v>
      </c>
      <c r="N14" s="57"/>
      <c r="O14" s="57"/>
      <c r="P14" s="57"/>
      <c r="Q14" s="57"/>
      <c r="R14" s="57"/>
      <c r="S14" s="57"/>
      <c r="T14" s="57"/>
      <c r="U14" s="57">
        <v>3</v>
      </c>
      <c r="V14" s="58" t="s">
        <v>148</v>
      </c>
      <c r="W14" s="57" t="s">
        <v>149</v>
      </c>
      <c r="X14" s="58" t="s">
        <v>150</v>
      </c>
      <c r="Y14" s="57" t="s">
        <v>151</v>
      </c>
      <c r="Z14" s="58" t="s">
        <v>152</v>
      </c>
      <c r="AA14" s="57" t="s">
        <v>153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106</v>
      </c>
      <c r="B15" s="58" t="s">
        <v>176</v>
      </c>
      <c r="C15" s="57" t="s">
        <v>177</v>
      </c>
      <c r="D15" s="57" t="s">
        <v>104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 t="s">
        <v>104</v>
      </c>
      <c r="P15" s="57"/>
      <c r="Q15" s="57"/>
      <c r="R15" s="57"/>
      <c r="S15" s="57"/>
      <c r="T15" s="57"/>
      <c r="U15" s="57">
        <v>4</v>
      </c>
      <c r="V15" s="58" t="s">
        <v>178</v>
      </c>
      <c r="W15" s="57" t="s">
        <v>179</v>
      </c>
      <c r="X15" s="58" t="s">
        <v>180</v>
      </c>
      <c r="Y15" s="57" t="s">
        <v>181</v>
      </c>
      <c r="Z15" s="58" t="s">
        <v>182</v>
      </c>
      <c r="AA15" s="57" t="s">
        <v>183</v>
      </c>
      <c r="AB15" s="58" t="s">
        <v>184</v>
      </c>
      <c r="AC15" s="57" t="s">
        <v>185</v>
      </c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106</v>
      </c>
      <c r="B16" s="58" t="s">
        <v>186</v>
      </c>
      <c r="C16" s="57" t="s">
        <v>187</v>
      </c>
      <c r="D16" s="57"/>
      <c r="E16" s="57"/>
      <c r="F16" s="57" t="s">
        <v>104</v>
      </c>
      <c r="G16" s="57" t="s">
        <v>104</v>
      </c>
      <c r="H16" s="57"/>
      <c r="I16" s="57"/>
      <c r="J16" s="57"/>
      <c r="K16" s="57"/>
      <c r="L16" s="57"/>
      <c r="M16" s="57" t="s">
        <v>104</v>
      </c>
      <c r="N16" s="57"/>
      <c r="O16" s="57"/>
      <c r="P16" s="57"/>
      <c r="Q16" s="57"/>
      <c r="R16" s="57"/>
      <c r="S16" s="57"/>
      <c r="T16" s="57"/>
      <c r="U16" s="57">
        <v>4</v>
      </c>
      <c r="V16" s="58" t="s">
        <v>178</v>
      </c>
      <c r="W16" s="57" t="s">
        <v>179</v>
      </c>
      <c r="X16" s="58" t="s">
        <v>180</v>
      </c>
      <c r="Y16" s="57" t="s">
        <v>181</v>
      </c>
      <c r="Z16" s="58" t="s">
        <v>182</v>
      </c>
      <c r="AA16" s="57" t="s">
        <v>183</v>
      </c>
      <c r="AB16" s="58" t="s">
        <v>184</v>
      </c>
      <c r="AC16" s="57" t="s">
        <v>185</v>
      </c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106</v>
      </c>
      <c r="B17" s="58" t="s">
        <v>188</v>
      </c>
      <c r="C17" s="57" t="s">
        <v>189</v>
      </c>
      <c r="D17" s="57"/>
      <c r="E17" s="57"/>
      <c r="F17" s="57"/>
      <c r="G17" s="57" t="s">
        <v>104</v>
      </c>
      <c r="H17" s="57"/>
      <c r="I17" s="57"/>
      <c r="J17" s="57" t="s">
        <v>104</v>
      </c>
      <c r="K17" s="57"/>
      <c r="L17" s="57"/>
      <c r="M17" s="57" t="s">
        <v>104</v>
      </c>
      <c r="N17" s="57"/>
      <c r="O17" s="57"/>
      <c r="P17" s="57"/>
      <c r="Q17" s="57"/>
      <c r="R17" s="57"/>
      <c r="S17" s="57"/>
      <c r="T17" s="57"/>
      <c r="U17" s="57">
        <v>26</v>
      </c>
      <c r="V17" s="58" t="s">
        <v>190</v>
      </c>
      <c r="W17" s="57" t="s">
        <v>191</v>
      </c>
      <c r="X17" s="58" t="s">
        <v>192</v>
      </c>
      <c r="Y17" s="57" t="s">
        <v>193</v>
      </c>
      <c r="Z17" s="58" t="s">
        <v>144</v>
      </c>
      <c r="AA17" s="57" t="s">
        <v>145</v>
      </c>
      <c r="AB17" s="58" t="s">
        <v>130</v>
      </c>
      <c r="AC17" s="57" t="s">
        <v>131</v>
      </c>
      <c r="AD17" s="58" t="s">
        <v>156</v>
      </c>
      <c r="AE17" s="57" t="s">
        <v>157</v>
      </c>
      <c r="AF17" s="58" t="s">
        <v>170</v>
      </c>
      <c r="AG17" s="57" t="s">
        <v>171</v>
      </c>
      <c r="AH17" s="58" t="s">
        <v>194</v>
      </c>
      <c r="AI17" s="57" t="s">
        <v>195</v>
      </c>
      <c r="AJ17" s="58" t="s">
        <v>132</v>
      </c>
      <c r="AK17" s="57" t="s">
        <v>133</v>
      </c>
      <c r="AL17" s="58" t="s">
        <v>196</v>
      </c>
      <c r="AM17" s="57" t="s">
        <v>197</v>
      </c>
      <c r="AN17" s="58" t="s">
        <v>146</v>
      </c>
      <c r="AO17" s="57" t="s">
        <v>147</v>
      </c>
      <c r="AP17" s="58" t="s">
        <v>148</v>
      </c>
      <c r="AQ17" s="57" t="s">
        <v>149</v>
      </c>
      <c r="AR17" s="58" t="s">
        <v>198</v>
      </c>
      <c r="AS17" s="57" t="s">
        <v>199</v>
      </c>
      <c r="AT17" s="58" t="s">
        <v>200</v>
      </c>
      <c r="AU17" s="57" t="s">
        <v>201</v>
      </c>
      <c r="AV17" s="58" t="s">
        <v>202</v>
      </c>
      <c r="AW17" s="57" t="s">
        <v>203</v>
      </c>
      <c r="AX17" s="58" t="s">
        <v>172</v>
      </c>
      <c r="AY17" s="57" t="s">
        <v>173</v>
      </c>
      <c r="AZ17" s="58" t="s">
        <v>158</v>
      </c>
      <c r="BA17" s="57" t="s">
        <v>159</v>
      </c>
      <c r="BB17" s="58" t="s">
        <v>168</v>
      </c>
      <c r="BC17" s="57" t="s">
        <v>169</v>
      </c>
      <c r="BD17" s="58" t="s">
        <v>150</v>
      </c>
      <c r="BE17" s="57" t="s">
        <v>151</v>
      </c>
      <c r="BF17" s="58" t="s">
        <v>136</v>
      </c>
      <c r="BG17" s="57" t="s">
        <v>137</v>
      </c>
      <c r="BH17" s="58" t="s">
        <v>138</v>
      </c>
      <c r="BI17" s="57" t="s">
        <v>139</v>
      </c>
      <c r="BJ17" s="58" t="s">
        <v>152</v>
      </c>
      <c r="BK17" s="57" t="s">
        <v>153</v>
      </c>
      <c r="BL17" s="58" t="s">
        <v>204</v>
      </c>
      <c r="BM17" s="57" t="s">
        <v>205</v>
      </c>
      <c r="BN17" s="58" t="s">
        <v>166</v>
      </c>
      <c r="BO17" s="57" t="s">
        <v>167</v>
      </c>
      <c r="BP17" s="58" t="s">
        <v>160</v>
      </c>
      <c r="BQ17" s="57" t="s">
        <v>161</v>
      </c>
      <c r="BR17" s="58" t="s">
        <v>140</v>
      </c>
      <c r="BS17" s="57" t="s">
        <v>141</v>
      </c>
      <c r="BT17" s="58" t="s">
        <v>162</v>
      </c>
      <c r="BU17" s="57" t="s">
        <v>163</v>
      </c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106</v>
      </c>
      <c r="B18" s="58" t="s">
        <v>206</v>
      </c>
      <c r="C18" s="57" t="s">
        <v>207</v>
      </c>
      <c r="D18" s="57"/>
      <c r="E18" s="57"/>
      <c r="F18" s="57" t="s">
        <v>104</v>
      </c>
      <c r="G18" s="57"/>
      <c r="H18" s="57"/>
      <c r="I18" s="57" t="s">
        <v>104</v>
      </c>
      <c r="J18" s="57" t="s">
        <v>104</v>
      </c>
      <c r="K18" s="57"/>
      <c r="L18" s="57"/>
      <c r="M18" s="57" t="s">
        <v>104</v>
      </c>
      <c r="N18" s="57"/>
      <c r="O18" s="57"/>
      <c r="P18" s="57"/>
      <c r="Q18" s="57"/>
      <c r="R18" s="57"/>
      <c r="S18" s="57"/>
      <c r="T18" s="57"/>
      <c r="U18" s="57">
        <v>3</v>
      </c>
      <c r="V18" s="58" t="s">
        <v>190</v>
      </c>
      <c r="W18" s="57" t="s">
        <v>191</v>
      </c>
      <c r="X18" s="58" t="s">
        <v>196</v>
      </c>
      <c r="Y18" s="57" t="s">
        <v>197</v>
      </c>
      <c r="Z18" s="58" t="s">
        <v>130</v>
      </c>
      <c r="AA18" s="57" t="s">
        <v>205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106</v>
      </c>
      <c r="B19" s="58" t="s">
        <v>208</v>
      </c>
      <c r="C19" s="57" t="s">
        <v>209</v>
      </c>
      <c r="D19" s="57"/>
      <c r="E19" s="57"/>
      <c r="F19" s="57" t="s">
        <v>104</v>
      </c>
      <c r="G19" s="57"/>
      <c r="H19" s="57"/>
      <c r="I19" s="57" t="s">
        <v>104</v>
      </c>
      <c r="J19" s="57"/>
      <c r="K19" s="57"/>
      <c r="L19" s="57"/>
      <c r="M19" s="57"/>
      <c r="N19" s="57"/>
      <c r="O19" s="57" t="s">
        <v>104</v>
      </c>
      <c r="P19" s="57"/>
      <c r="Q19" s="57"/>
      <c r="R19" s="57" t="s">
        <v>104</v>
      </c>
      <c r="S19" s="57"/>
      <c r="T19" s="57"/>
      <c r="U19" s="57">
        <v>23</v>
      </c>
      <c r="V19" s="58" t="s">
        <v>210</v>
      </c>
      <c r="W19" s="57" t="s">
        <v>211</v>
      </c>
      <c r="X19" s="58" t="s">
        <v>212</v>
      </c>
      <c r="Y19" s="57" t="s">
        <v>213</v>
      </c>
      <c r="Z19" s="58" t="s">
        <v>214</v>
      </c>
      <c r="AA19" s="57" t="s">
        <v>215</v>
      </c>
      <c r="AB19" s="58" t="s">
        <v>216</v>
      </c>
      <c r="AC19" s="57" t="s">
        <v>217</v>
      </c>
      <c r="AD19" s="58" t="s">
        <v>218</v>
      </c>
      <c r="AE19" s="57" t="s">
        <v>219</v>
      </c>
      <c r="AF19" s="58" t="s">
        <v>220</v>
      </c>
      <c r="AG19" s="57" t="s">
        <v>221</v>
      </c>
      <c r="AH19" s="58" t="s">
        <v>222</v>
      </c>
      <c r="AI19" s="57" t="s">
        <v>223</v>
      </c>
      <c r="AJ19" s="58" t="s">
        <v>224</v>
      </c>
      <c r="AK19" s="57" t="s">
        <v>225</v>
      </c>
      <c r="AL19" s="58" t="s">
        <v>226</v>
      </c>
      <c r="AM19" s="57" t="s">
        <v>227</v>
      </c>
      <c r="AN19" s="58" t="s">
        <v>228</v>
      </c>
      <c r="AO19" s="57" t="s">
        <v>229</v>
      </c>
      <c r="AP19" s="58" t="s">
        <v>230</v>
      </c>
      <c r="AQ19" s="57" t="s">
        <v>231</v>
      </c>
      <c r="AR19" s="58" t="s">
        <v>232</v>
      </c>
      <c r="AS19" s="57" t="s">
        <v>233</v>
      </c>
      <c r="AT19" s="58" t="s">
        <v>234</v>
      </c>
      <c r="AU19" s="57" t="s">
        <v>235</v>
      </c>
      <c r="AV19" s="58" t="s">
        <v>236</v>
      </c>
      <c r="AW19" s="57" t="s">
        <v>237</v>
      </c>
      <c r="AX19" s="58" t="s">
        <v>238</v>
      </c>
      <c r="AY19" s="57" t="s">
        <v>239</v>
      </c>
      <c r="AZ19" s="58" t="s">
        <v>240</v>
      </c>
      <c r="BA19" s="57" t="s">
        <v>241</v>
      </c>
      <c r="BB19" s="58" t="s">
        <v>242</v>
      </c>
      <c r="BC19" s="57" t="s">
        <v>243</v>
      </c>
      <c r="BD19" s="58" t="s">
        <v>244</v>
      </c>
      <c r="BE19" s="57" t="s">
        <v>245</v>
      </c>
      <c r="BF19" s="58" t="s">
        <v>246</v>
      </c>
      <c r="BG19" s="57" t="s">
        <v>247</v>
      </c>
      <c r="BH19" s="58" t="s">
        <v>228</v>
      </c>
      <c r="BI19" s="57" t="s">
        <v>248</v>
      </c>
      <c r="BJ19" s="58" t="s">
        <v>249</v>
      </c>
      <c r="BK19" s="57" t="s">
        <v>250</v>
      </c>
      <c r="BL19" s="58" t="s">
        <v>251</v>
      </c>
      <c r="BM19" s="57" t="s">
        <v>252</v>
      </c>
      <c r="BN19" s="58" t="s">
        <v>253</v>
      </c>
      <c r="BO19" s="57" t="s">
        <v>254</v>
      </c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</sheetData>
  <sheetProtection/>
  <autoFilter ref="A6:CC19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12.59765625" style="81" customWidth="1"/>
    <col min="4" max="30" width="9" style="82" customWidth="1"/>
    <col min="31" max="16384" width="9" style="81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9" t="s">
        <v>75</v>
      </c>
      <c r="B2" s="99" t="s">
        <v>37</v>
      </c>
      <c r="C2" s="111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100"/>
      <c r="B3" s="100"/>
      <c r="C3" s="110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100"/>
      <c r="B4" s="100"/>
      <c r="C4" s="110"/>
      <c r="D4" s="20"/>
      <c r="E4" s="110" t="s">
        <v>13</v>
      </c>
      <c r="F4" s="108" t="s">
        <v>82</v>
      </c>
      <c r="G4" s="108" t="s">
        <v>83</v>
      </c>
      <c r="H4" s="110" t="s">
        <v>13</v>
      </c>
      <c r="I4" s="108" t="s">
        <v>84</v>
      </c>
      <c r="J4" s="108" t="s">
        <v>85</v>
      </c>
      <c r="K4" s="108" t="s">
        <v>86</v>
      </c>
      <c r="L4" s="108" t="s">
        <v>87</v>
      </c>
      <c r="M4" s="20"/>
      <c r="N4" s="110" t="s">
        <v>13</v>
      </c>
      <c r="O4" s="108" t="s">
        <v>82</v>
      </c>
      <c r="P4" s="108" t="s">
        <v>83</v>
      </c>
      <c r="Q4" s="110" t="s">
        <v>13</v>
      </c>
      <c r="R4" s="108" t="s">
        <v>84</v>
      </c>
      <c r="S4" s="108" t="s">
        <v>85</v>
      </c>
      <c r="T4" s="108" t="s">
        <v>86</v>
      </c>
      <c r="U4" s="108" t="s">
        <v>87</v>
      </c>
      <c r="V4" s="20"/>
      <c r="W4" s="110" t="s">
        <v>13</v>
      </c>
      <c r="X4" s="108" t="s">
        <v>82</v>
      </c>
      <c r="Y4" s="108" t="s">
        <v>83</v>
      </c>
      <c r="Z4" s="110" t="s">
        <v>13</v>
      </c>
      <c r="AA4" s="108" t="s">
        <v>84</v>
      </c>
      <c r="AB4" s="108" t="s">
        <v>85</v>
      </c>
      <c r="AC4" s="108" t="s">
        <v>86</v>
      </c>
      <c r="AD4" s="108" t="s">
        <v>87</v>
      </c>
    </row>
    <row r="5" spans="1:30" s="5" customFormat="1" ht="18" customHeight="1">
      <c r="A5" s="100"/>
      <c r="B5" s="100"/>
      <c r="C5" s="110"/>
      <c r="D5" s="20"/>
      <c r="E5" s="110"/>
      <c r="F5" s="109"/>
      <c r="G5" s="109"/>
      <c r="H5" s="110"/>
      <c r="I5" s="109"/>
      <c r="J5" s="109"/>
      <c r="K5" s="109"/>
      <c r="L5" s="109"/>
      <c r="M5" s="20"/>
      <c r="N5" s="110"/>
      <c r="O5" s="109"/>
      <c r="P5" s="109"/>
      <c r="Q5" s="110"/>
      <c r="R5" s="109"/>
      <c r="S5" s="109"/>
      <c r="T5" s="109"/>
      <c r="U5" s="109"/>
      <c r="V5" s="20"/>
      <c r="W5" s="110"/>
      <c r="X5" s="109"/>
      <c r="Y5" s="109"/>
      <c r="Z5" s="110"/>
      <c r="AA5" s="109"/>
      <c r="AB5" s="109"/>
      <c r="AC5" s="109"/>
      <c r="AD5" s="109"/>
    </row>
    <row r="6" spans="1:30" s="6" customFormat="1" ht="18" customHeight="1">
      <c r="A6" s="101"/>
      <c r="B6" s="101"/>
      <c r="C6" s="112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AD7">SUM(D8:D70)</f>
        <v>5894</v>
      </c>
      <c r="E7" s="76">
        <f t="shared" si="0"/>
        <v>1352</v>
      </c>
      <c r="F7" s="76">
        <f t="shared" si="0"/>
        <v>1243</v>
      </c>
      <c r="G7" s="76">
        <f t="shared" si="0"/>
        <v>109</v>
      </c>
      <c r="H7" s="76">
        <f t="shared" si="0"/>
        <v>4542</v>
      </c>
      <c r="I7" s="76">
        <f t="shared" si="0"/>
        <v>4413</v>
      </c>
      <c r="J7" s="76">
        <f t="shared" si="0"/>
        <v>119</v>
      </c>
      <c r="K7" s="76">
        <f t="shared" si="0"/>
        <v>1</v>
      </c>
      <c r="L7" s="76">
        <f t="shared" si="0"/>
        <v>9</v>
      </c>
      <c r="M7" s="76">
        <f t="shared" si="0"/>
        <v>87</v>
      </c>
      <c r="N7" s="76">
        <f t="shared" si="0"/>
        <v>61</v>
      </c>
      <c r="O7" s="76">
        <f t="shared" si="0"/>
        <v>49</v>
      </c>
      <c r="P7" s="76">
        <f t="shared" si="0"/>
        <v>12</v>
      </c>
      <c r="Q7" s="76">
        <f t="shared" si="0"/>
        <v>26</v>
      </c>
      <c r="R7" s="76">
        <f t="shared" si="0"/>
        <v>18</v>
      </c>
      <c r="S7" s="76">
        <f t="shared" si="0"/>
        <v>8</v>
      </c>
      <c r="T7" s="76">
        <f t="shared" si="0"/>
        <v>0</v>
      </c>
      <c r="U7" s="76">
        <f t="shared" si="0"/>
        <v>0</v>
      </c>
      <c r="V7" s="76">
        <f t="shared" si="0"/>
        <v>5981</v>
      </c>
      <c r="W7" s="76">
        <f t="shared" si="0"/>
        <v>1413</v>
      </c>
      <c r="X7" s="76">
        <f t="shared" si="0"/>
        <v>1292</v>
      </c>
      <c r="Y7" s="76">
        <f t="shared" si="0"/>
        <v>121</v>
      </c>
      <c r="Z7" s="76">
        <f t="shared" si="0"/>
        <v>4568</v>
      </c>
      <c r="AA7" s="76">
        <f t="shared" si="0"/>
        <v>4431</v>
      </c>
      <c r="AB7" s="76">
        <f t="shared" si="0"/>
        <v>127</v>
      </c>
      <c r="AC7" s="76">
        <f t="shared" si="0"/>
        <v>1</v>
      </c>
      <c r="AD7" s="76">
        <f t="shared" si="0"/>
        <v>9</v>
      </c>
    </row>
    <row r="8" spans="1:30" s="67" customFormat="1" ht="12" customHeight="1">
      <c r="A8" s="62" t="s">
        <v>106</v>
      </c>
      <c r="B8" s="63" t="s">
        <v>255</v>
      </c>
      <c r="C8" s="62" t="s">
        <v>256</v>
      </c>
      <c r="D8" s="64">
        <f aca="true" t="shared" si="1" ref="D8:D70">SUM(E8,+H8)</f>
        <v>0</v>
      </c>
      <c r="E8" s="64">
        <f aca="true" t="shared" si="2" ref="E8:E70">SUM(F8:G8)</f>
        <v>0</v>
      </c>
      <c r="F8" s="64">
        <v>0</v>
      </c>
      <c r="G8" s="64">
        <v>0</v>
      </c>
      <c r="H8" s="64">
        <f aca="true" t="shared" si="3" ref="H8:H70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70">SUM(N8,+Q8)</f>
        <v>0</v>
      </c>
      <c r="N8" s="64">
        <f aca="true" t="shared" si="5" ref="N8:N70">SUM(O8:P8)</f>
        <v>0</v>
      </c>
      <c r="O8" s="64">
        <v>0</v>
      </c>
      <c r="P8" s="64">
        <v>0</v>
      </c>
      <c r="Q8" s="64">
        <f aca="true" t="shared" si="6" ref="Q8:Q70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0</v>
      </c>
      <c r="W8" s="64">
        <f t="shared" si="7"/>
        <v>0</v>
      </c>
      <c r="X8" s="64">
        <f t="shared" si="7"/>
        <v>0</v>
      </c>
      <c r="Y8" s="64">
        <f t="shared" si="7"/>
        <v>0</v>
      </c>
      <c r="Z8" s="64">
        <f t="shared" si="7"/>
        <v>0</v>
      </c>
      <c r="AA8" s="64">
        <f t="shared" si="7"/>
        <v>0</v>
      </c>
      <c r="AB8" s="64">
        <f t="shared" si="7"/>
        <v>0</v>
      </c>
      <c r="AC8" s="64">
        <f t="shared" si="7"/>
        <v>0</v>
      </c>
      <c r="AD8" s="64">
        <f t="shared" si="7"/>
        <v>0</v>
      </c>
    </row>
    <row r="9" spans="1:30" s="67" customFormat="1" ht="12" customHeight="1">
      <c r="A9" s="62" t="s">
        <v>106</v>
      </c>
      <c r="B9" s="72" t="s">
        <v>210</v>
      </c>
      <c r="C9" s="62" t="s">
        <v>211</v>
      </c>
      <c r="D9" s="64">
        <f t="shared" si="1"/>
        <v>94</v>
      </c>
      <c r="E9" s="64">
        <f t="shared" si="2"/>
        <v>21</v>
      </c>
      <c r="F9" s="64">
        <v>21</v>
      </c>
      <c r="G9" s="64">
        <v>0</v>
      </c>
      <c r="H9" s="64">
        <f t="shared" si="3"/>
        <v>73</v>
      </c>
      <c r="I9" s="64">
        <v>73</v>
      </c>
      <c r="J9" s="64">
        <v>0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94</v>
      </c>
      <c r="W9" s="64">
        <f t="shared" si="7"/>
        <v>21</v>
      </c>
      <c r="X9" s="64">
        <f t="shared" si="7"/>
        <v>21</v>
      </c>
      <c r="Y9" s="64">
        <f t="shared" si="7"/>
        <v>0</v>
      </c>
      <c r="Z9" s="64">
        <f t="shared" si="7"/>
        <v>73</v>
      </c>
      <c r="AA9" s="64">
        <f t="shared" si="7"/>
        <v>73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7" customFormat="1" ht="12" customHeight="1">
      <c r="A10" s="62" t="s">
        <v>106</v>
      </c>
      <c r="B10" s="72" t="s">
        <v>212</v>
      </c>
      <c r="C10" s="62" t="s">
        <v>213</v>
      </c>
      <c r="D10" s="64">
        <f t="shared" si="1"/>
        <v>123</v>
      </c>
      <c r="E10" s="64">
        <f t="shared" si="2"/>
        <v>39</v>
      </c>
      <c r="F10" s="64">
        <v>39</v>
      </c>
      <c r="G10" s="64">
        <v>0</v>
      </c>
      <c r="H10" s="64">
        <f t="shared" si="3"/>
        <v>84</v>
      </c>
      <c r="I10" s="64">
        <v>84</v>
      </c>
      <c r="J10" s="64">
        <v>0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123</v>
      </c>
      <c r="W10" s="64">
        <f t="shared" si="7"/>
        <v>39</v>
      </c>
      <c r="X10" s="64">
        <f t="shared" si="7"/>
        <v>39</v>
      </c>
      <c r="Y10" s="64">
        <f t="shared" si="7"/>
        <v>0</v>
      </c>
      <c r="Z10" s="64">
        <f t="shared" si="7"/>
        <v>84</v>
      </c>
      <c r="AA10" s="64">
        <f t="shared" si="7"/>
        <v>84</v>
      </c>
      <c r="AB10" s="64">
        <f t="shared" si="7"/>
        <v>0</v>
      </c>
      <c r="AC10" s="64">
        <f t="shared" si="7"/>
        <v>0</v>
      </c>
      <c r="AD10" s="64">
        <f t="shared" si="7"/>
        <v>0</v>
      </c>
    </row>
    <row r="11" spans="1:30" s="67" customFormat="1" ht="12" customHeight="1">
      <c r="A11" s="62" t="s">
        <v>106</v>
      </c>
      <c r="B11" s="72" t="s">
        <v>214</v>
      </c>
      <c r="C11" s="62" t="s">
        <v>215</v>
      </c>
      <c r="D11" s="64">
        <f t="shared" si="1"/>
        <v>143</v>
      </c>
      <c r="E11" s="64">
        <f t="shared" si="2"/>
        <v>24</v>
      </c>
      <c r="F11" s="64">
        <v>24</v>
      </c>
      <c r="G11" s="64">
        <v>0</v>
      </c>
      <c r="H11" s="64">
        <f t="shared" si="3"/>
        <v>119</v>
      </c>
      <c r="I11" s="64">
        <v>119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143</v>
      </c>
      <c r="W11" s="64">
        <f t="shared" si="7"/>
        <v>24</v>
      </c>
      <c r="X11" s="64">
        <f t="shared" si="7"/>
        <v>24</v>
      </c>
      <c r="Y11" s="64">
        <f t="shared" si="7"/>
        <v>0</v>
      </c>
      <c r="Z11" s="64">
        <f t="shared" si="7"/>
        <v>119</v>
      </c>
      <c r="AA11" s="64">
        <f t="shared" si="7"/>
        <v>119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7" customFormat="1" ht="12" customHeight="1">
      <c r="A12" s="68" t="s">
        <v>106</v>
      </c>
      <c r="B12" s="69" t="s">
        <v>216</v>
      </c>
      <c r="C12" s="62" t="s">
        <v>217</v>
      </c>
      <c r="D12" s="70">
        <f t="shared" si="1"/>
        <v>252</v>
      </c>
      <c r="E12" s="70">
        <f t="shared" si="2"/>
        <v>46</v>
      </c>
      <c r="F12" s="70">
        <v>45</v>
      </c>
      <c r="G12" s="70">
        <v>1</v>
      </c>
      <c r="H12" s="70">
        <f t="shared" si="3"/>
        <v>206</v>
      </c>
      <c r="I12" s="70">
        <v>206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252</v>
      </c>
      <c r="W12" s="70">
        <f t="shared" si="7"/>
        <v>46</v>
      </c>
      <c r="X12" s="70">
        <f t="shared" si="7"/>
        <v>45</v>
      </c>
      <c r="Y12" s="70">
        <f t="shared" si="7"/>
        <v>1</v>
      </c>
      <c r="Z12" s="70">
        <f t="shared" si="7"/>
        <v>206</v>
      </c>
      <c r="AA12" s="70">
        <f t="shared" si="7"/>
        <v>206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106</v>
      </c>
      <c r="B13" s="69" t="s">
        <v>218</v>
      </c>
      <c r="C13" s="62" t="s">
        <v>219</v>
      </c>
      <c r="D13" s="70">
        <f t="shared" si="1"/>
        <v>131</v>
      </c>
      <c r="E13" s="70">
        <f t="shared" si="2"/>
        <v>22</v>
      </c>
      <c r="F13" s="70">
        <v>22</v>
      </c>
      <c r="G13" s="70">
        <v>0</v>
      </c>
      <c r="H13" s="70">
        <f t="shared" si="3"/>
        <v>109</v>
      </c>
      <c r="I13" s="70">
        <v>109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131</v>
      </c>
      <c r="W13" s="70">
        <f t="shared" si="7"/>
        <v>22</v>
      </c>
      <c r="X13" s="70">
        <f t="shared" si="7"/>
        <v>22</v>
      </c>
      <c r="Y13" s="70">
        <f t="shared" si="7"/>
        <v>0</v>
      </c>
      <c r="Z13" s="70">
        <f t="shared" si="7"/>
        <v>109</v>
      </c>
      <c r="AA13" s="70">
        <f t="shared" si="7"/>
        <v>109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106</v>
      </c>
      <c r="B14" s="69" t="s">
        <v>220</v>
      </c>
      <c r="C14" s="62" t="s">
        <v>221</v>
      </c>
      <c r="D14" s="70">
        <f t="shared" si="1"/>
        <v>138</v>
      </c>
      <c r="E14" s="70">
        <f t="shared" si="2"/>
        <v>24</v>
      </c>
      <c r="F14" s="70">
        <v>24</v>
      </c>
      <c r="G14" s="70">
        <v>0</v>
      </c>
      <c r="H14" s="70">
        <f t="shared" si="3"/>
        <v>114</v>
      </c>
      <c r="I14" s="70">
        <v>114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138</v>
      </c>
      <c r="W14" s="70">
        <f t="shared" si="7"/>
        <v>24</v>
      </c>
      <c r="X14" s="70">
        <f t="shared" si="7"/>
        <v>24</v>
      </c>
      <c r="Y14" s="70">
        <f t="shared" si="7"/>
        <v>0</v>
      </c>
      <c r="Z14" s="70">
        <f t="shared" si="7"/>
        <v>114</v>
      </c>
      <c r="AA14" s="70">
        <f t="shared" si="7"/>
        <v>114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106</v>
      </c>
      <c r="B15" s="69" t="s">
        <v>222</v>
      </c>
      <c r="C15" s="62" t="s">
        <v>223</v>
      </c>
      <c r="D15" s="70">
        <f t="shared" si="1"/>
        <v>148</v>
      </c>
      <c r="E15" s="70">
        <f t="shared" si="2"/>
        <v>26</v>
      </c>
      <c r="F15" s="70">
        <v>26</v>
      </c>
      <c r="G15" s="70">
        <v>0</v>
      </c>
      <c r="H15" s="70">
        <f t="shared" si="3"/>
        <v>122</v>
      </c>
      <c r="I15" s="70">
        <v>122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148</v>
      </c>
      <c r="W15" s="70">
        <f t="shared" si="7"/>
        <v>26</v>
      </c>
      <c r="X15" s="70">
        <f t="shared" si="7"/>
        <v>26</v>
      </c>
      <c r="Y15" s="70">
        <f t="shared" si="7"/>
        <v>0</v>
      </c>
      <c r="Z15" s="70">
        <f t="shared" si="7"/>
        <v>122</v>
      </c>
      <c r="AA15" s="70">
        <f t="shared" si="7"/>
        <v>122</v>
      </c>
      <c r="AB15" s="70">
        <f t="shared" si="7"/>
        <v>0</v>
      </c>
      <c r="AC15" s="70">
        <f t="shared" si="7"/>
        <v>0</v>
      </c>
      <c r="AD15" s="70">
        <f t="shared" si="7"/>
        <v>0</v>
      </c>
    </row>
    <row r="16" spans="1:30" s="67" customFormat="1" ht="12" customHeight="1">
      <c r="A16" s="68" t="s">
        <v>106</v>
      </c>
      <c r="B16" s="69" t="s">
        <v>224</v>
      </c>
      <c r="C16" s="62" t="s">
        <v>225</v>
      </c>
      <c r="D16" s="70">
        <f t="shared" si="1"/>
        <v>172</v>
      </c>
      <c r="E16" s="70">
        <f t="shared" si="2"/>
        <v>21</v>
      </c>
      <c r="F16" s="70">
        <v>21</v>
      </c>
      <c r="G16" s="70">
        <v>0</v>
      </c>
      <c r="H16" s="70">
        <f t="shared" si="3"/>
        <v>151</v>
      </c>
      <c r="I16" s="70">
        <v>151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172</v>
      </c>
      <c r="W16" s="70">
        <f t="shared" si="7"/>
        <v>21</v>
      </c>
      <c r="X16" s="70">
        <f t="shared" si="7"/>
        <v>21</v>
      </c>
      <c r="Y16" s="70">
        <f t="shared" si="7"/>
        <v>0</v>
      </c>
      <c r="Z16" s="70">
        <f t="shared" si="7"/>
        <v>151</v>
      </c>
      <c r="AA16" s="70">
        <f t="shared" si="7"/>
        <v>151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106</v>
      </c>
      <c r="B17" s="69" t="s">
        <v>226</v>
      </c>
      <c r="C17" s="62" t="s">
        <v>227</v>
      </c>
      <c r="D17" s="70">
        <f t="shared" si="1"/>
        <v>250</v>
      </c>
      <c r="E17" s="70">
        <f t="shared" si="2"/>
        <v>22</v>
      </c>
      <c r="F17" s="70">
        <v>22</v>
      </c>
      <c r="G17" s="70">
        <v>0</v>
      </c>
      <c r="H17" s="70">
        <f t="shared" si="3"/>
        <v>228</v>
      </c>
      <c r="I17" s="70">
        <v>228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250</v>
      </c>
      <c r="W17" s="70">
        <f t="shared" si="7"/>
        <v>22</v>
      </c>
      <c r="X17" s="70">
        <f t="shared" si="7"/>
        <v>22</v>
      </c>
      <c r="Y17" s="70">
        <f t="shared" si="7"/>
        <v>0</v>
      </c>
      <c r="Z17" s="70">
        <f t="shared" si="7"/>
        <v>228</v>
      </c>
      <c r="AA17" s="70">
        <f t="shared" si="7"/>
        <v>228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106</v>
      </c>
      <c r="B18" s="69" t="s">
        <v>228</v>
      </c>
      <c r="C18" s="62" t="s">
        <v>229</v>
      </c>
      <c r="D18" s="70">
        <f t="shared" si="1"/>
        <v>127</v>
      </c>
      <c r="E18" s="70">
        <f t="shared" si="2"/>
        <v>22</v>
      </c>
      <c r="F18" s="70">
        <v>22</v>
      </c>
      <c r="G18" s="70">
        <v>0</v>
      </c>
      <c r="H18" s="70">
        <f t="shared" si="3"/>
        <v>105</v>
      </c>
      <c r="I18" s="70">
        <v>104</v>
      </c>
      <c r="J18" s="70">
        <v>0</v>
      </c>
      <c r="K18" s="70">
        <v>0</v>
      </c>
      <c r="L18" s="70">
        <v>1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127</v>
      </c>
      <c r="W18" s="70">
        <f t="shared" si="7"/>
        <v>22</v>
      </c>
      <c r="X18" s="70">
        <f t="shared" si="7"/>
        <v>22</v>
      </c>
      <c r="Y18" s="70">
        <f t="shared" si="7"/>
        <v>0</v>
      </c>
      <c r="Z18" s="70">
        <f t="shared" si="7"/>
        <v>105</v>
      </c>
      <c r="AA18" s="70">
        <f t="shared" si="7"/>
        <v>104</v>
      </c>
      <c r="AB18" s="70">
        <f t="shared" si="7"/>
        <v>0</v>
      </c>
      <c r="AC18" s="70">
        <f t="shared" si="7"/>
        <v>0</v>
      </c>
      <c r="AD18" s="70">
        <f t="shared" si="7"/>
        <v>1</v>
      </c>
    </row>
    <row r="19" spans="1:30" s="67" customFormat="1" ht="12" customHeight="1">
      <c r="A19" s="68" t="s">
        <v>106</v>
      </c>
      <c r="B19" s="69" t="s">
        <v>230</v>
      </c>
      <c r="C19" s="62" t="s">
        <v>231</v>
      </c>
      <c r="D19" s="70">
        <f t="shared" si="1"/>
        <v>360</v>
      </c>
      <c r="E19" s="70">
        <f t="shared" si="2"/>
        <v>54</v>
      </c>
      <c r="F19" s="70">
        <v>53</v>
      </c>
      <c r="G19" s="70">
        <v>1</v>
      </c>
      <c r="H19" s="70">
        <f t="shared" si="3"/>
        <v>306</v>
      </c>
      <c r="I19" s="70">
        <v>306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360</v>
      </c>
      <c r="W19" s="70">
        <f t="shared" si="7"/>
        <v>54</v>
      </c>
      <c r="X19" s="70">
        <f t="shared" si="7"/>
        <v>53</v>
      </c>
      <c r="Y19" s="70">
        <f t="shared" si="7"/>
        <v>1</v>
      </c>
      <c r="Z19" s="70">
        <f t="shared" si="7"/>
        <v>306</v>
      </c>
      <c r="AA19" s="70">
        <f t="shared" si="7"/>
        <v>306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106</v>
      </c>
      <c r="B20" s="69" t="s">
        <v>232</v>
      </c>
      <c r="C20" s="62" t="s">
        <v>233</v>
      </c>
      <c r="D20" s="70">
        <f t="shared" si="1"/>
        <v>399</v>
      </c>
      <c r="E20" s="70">
        <f t="shared" si="2"/>
        <v>65</v>
      </c>
      <c r="F20" s="70">
        <v>65</v>
      </c>
      <c r="G20" s="70">
        <v>0</v>
      </c>
      <c r="H20" s="70">
        <f t="shared" si="3"/>
        <v>334</v>
      </c>
      <c r="I20" s="70">
        <v>334</v>
      </c>
      <c r="J20" s="70">
        <v>0</v>
      </c>
      <c r="K20" s="70">
        <v>0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400</v>
      </c>
      <c r="W20" s="70">
        <f t="shared" si="7"/>
        <v>66</v>
      </c>
      <c r="X20" s="70">
        <f t="shared" si="7"/>
        <v>66</v>
      </c>
      <c r="Y20" s="70">
        <f t="shared" si="7"/>
        <v>0</v>
      </c>
      <c r="Z20" s="70">
        <f t="shared" si="7"/>
        <v>334</v>
      </c>
      <c r="AA20" s="70">
        <f t="shared" si="7"/>
        <v>334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106</v>
      </c>
      <c r="B21" s="69" t="s">
        <v>234</v>
      </c>
      <c r="C21" s="62" t="s">
        <v>235</v>
      </c>
      <c r="D21" s="70">
        <f t="shared" si="1"/>
        <v>149</v>
      </c>
      <c r="E21" s="70">
        <f t="shared" si="2"/>
        <v>21</v>
      </c>
      <c r="F21" s="70">
        <v>21</v>
      </c>
      <c r="G21" s="70">
        <v>0</v>
      </c>
      <c r="H21" s="70">
        <f t="shared" si="3"/>
        <v>128</v>
      </c>
      <c r="I21" s="70">
        <v>128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149</v>
      </c>
      <c r="W21" s="70">
        <f t="shared" si="7"/>
        <v>21</v>
      </c>
      <c r="X21" s="70">
        <f t="shared" si="7"/>
        <v>21</v>
      </c>
      <c r="Y21" s="70">
        <f t="shared" si="7"/>
        <v>0</v>
      </c>
      <c r="Z21" s="70">
        <f t="shared" si="7"/>
        <v>128</v>
      </c>
      <c r="AA21" s="70">
        <f t="shared" si="7"/>
        <v>128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106</v>
      </c>
      <c r="B22" s="69" t="s">
        <v>236</v>
      </c>
      <c r="C22" s="62" t="s">
        <v>237</v>
      </c>
      <c r="D22" s="70">
        <f t="shared" si="1"/>
        <v>165</v>
      </c>
      <c r="E22" s="70">
        <f t="shared" si="2"/>
        <v>22</v>
      </c>
      <c r="F22" s="70">
        <v>22</v>
      </c>
      <c r="G22" s="70">
        <v>0</v>
      </c>
      <c r="H22" s="70">
        <f t="shared" si="3"/>
        <v>143</v>
      </c>
      <c r="I22" s="70">
        <v>143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165</v>
      </c>
      <c r="W22" s="70">
        <f t="shared" si="7"/>
        <v>22</v>
      </c>
      <c r="X22" s="70">
        <f t="shared" si="7"/>
        <v>22</v>
      </c>
      <c r="Y22" s="70">
        <f t="shared" si="7"/>
        <v>0</v>
      </c>
      <c r="Z22" s="70">
        <f t="shared" si="7"/>
        <v>143</v>
      </c>
      <c r="AA22" s="70">
        <f t="shared" si="7"/>
        <v>143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106</v>
      </c>
      <c r="B23" s="69" t="s">
        <v>238</v>
      </c>
      <c r="C23" s="62" t="s">
        <v>239</v>
      </c>
      <c r="D23" s="70">
        <f t="shared" si="1"/>
        <v>271</v>
      </c>
      <c r="E23" s="70">
        <f t="shared" si="2"/>
        <v>35</v>
      </c>
      <c r="F23" s="70">
        <v>35</v>
      </c>
      <c r="G23" s="70">
        <v>0</v>
      </c>
      <c r="H23" s="70">
        <f t="shared" si="3"/>
        <v>236</v>
      </c>
      <c r="I23" s="70">
        <v>236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271</v>
      </c>
      <c r="W23" s="70">
        <f t="shared" si="7"/>
        <v>35</v>
      </c>
      <c r="X23" s="70">
        <f t="shared" si="7"/>
        <v>35</v>
      </c>
      <c r="Y23" s="70">
        <f t="shared" si="7"/>
        <v>0</v>
      </c>
      <c r="Z23" s="70">
        <f t="shared" si="7"/>
        <v>236</v>
      </c>
      <c r="AA23" s="70">
        <f t="shared" si="7"/>
        <v>236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106</v>
      </c>
      <c r="B24" s="69" t="s">
        <v>240</v>
      </c>
      <c r="C24" s="62" t="s">
        <v>241</v>
      </c>
      <c r="D24" s="70">
        <f t="shared" si="1"/>
        <v>137</v>
      </c>
      <c r="E24" s="70">
        <f t="shared" si="2"/>
        <v>25</v>
      </c>
      <c r="F24" s="70">
        <v>25</v>
      </c>
      <c r="G24" s="70">
        <v>0</v>
      </c>
      <c r="H24" s="70">
        <f t="shared" si="3"/>
        <v>112</v>
      </c>
      <c r="I24" s="70">
        <v>112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137</v>
      </c>
      <c r="W24" s="70">
        <f t="shared" si="7"/>
        <v>25</v>
      </c>
      <c r="X24" s="70">
        <f t="shared" si="7"/>
        <v>25</v>
      </c>
      <c r="Y24" s="70">
        <f t="shared" si="7"/>
        <v>0</v>
      </c>
      <c r="Z24" s="70">
        <f t="shared" si="7"/>
        <v>112</v>
      </c>
      <c r="AA24" s="70">
        <f t="shared" si="7"/>
        <v>112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106</v>
      </c>
      <c r="B25" s="69" t="s">
        <v>242</v>
      </c>
      <c r="C25" s="62" t="s">
        <v>243</v>
      </c>
      <c r="D25" s="70">
        <f t="shared" si="1"/>
        <v>174</v>
      </c>
      <c r="E25" s="70">
        <f t="shared" si="2"/>
        <v>26</v>
      </c>
      <c r="F25" s="70">
        <v>26</v>
      </c>
      <c r="G25" s="70">
        <v>0</v>
      </c>
      <c r="H25" s="70">
        <f t="shared" si="3"/>
        <v>148</v>
      </c>
      <c r="I25" s="70">
        <v>148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174</v>
      </c>
      <c r="W25" s="70">
        <f t="shared" si="7"/>
        <v>26</v>
      </c>
      <c r="X25" s="70">
        <f t="shared" si="7"/>
        <v>26</v>
      </c>
      <c r="Y25" s="70">
        <f t="shared" si="7"/>
        <v>0</v>
      </c>
      <c r="Z25" s="70">
        <f t="shared" si="7"/>
        <v>148</v>
      </c>
      <c r="AA25" s="70">
        <f t="shared" si="7"/>
        <v>148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106</v>
      </c>
      <c r="B26" s="69" t="s">
        <v>244</v>
      </c>
      <c r="C26" s="62" t="s">
        <v>245</v>
      </c>
      <c r="D26" s="70">
        <f t="shared" si="1"/>
        <v>112</v>
      </c>
      <c r="E26" s="70">
        <f t="shared" si="2"/>
        <v>29</v>
      </c>
      <c r="F26" s="70">
        <v>29</v>
      </c>
      <c r="G26" s="70">
        <v>0</v>
      </c>
      <c r="H26" s="70">
        <f t="shared" si="3"/>
        <v>83</v>
      </c>
      <c r="I26" s="70">
        <v>83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112</v>
      </c>
      <c r="W26" s="70">
        <f t="shared" si="7"/>
        <v>29</v>
      </c>
      <c r="X26" s="70">
        <f t="shared" si="7"/>
        <v>29</v>
      </c>
      <c r="Y26" s="70">
        <f t="shared" si="7"/>
        <v>0</v>
      </c>
      <c r="Z26" s="70">
        <f t="shared" si="7"/>
        <v>83</v>
      </c>
      <c r="AA26" s="70">
        <f t="shared" si="7"/>
        <v>83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106</v>
      </c>
      <c r="B27" s="69" t="s">
        <v>246</v>
      </c>
      <c r="C27" s="62" t="s">
        <v>247</v>
      </c>
      <c r="D27" s="70">
        <f t="shared" si="1"/>
        <v>253</v>
      </c>
      <c r="E27" s="70">
        <f t="shared" si="2"/>
        <v>45</v>
      </c>
      <c r="F27" s="70">
        <v>45</v>
      </c>
      <c r="G27" s="70">
        <v>0</v>
      </c>
      <c r="H27" s="70">
        <f t="shared" si="3"/>
        <v>208</v>
      </c>
      <c r="I27" s="70">
        <v>208</v>
      </c>
      <c r="J27" s="70">
        <v>0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253</v>
      </c>
      <c r="W27" s="70">
        <f t="shared" si="7"/>
        <v>45</v>
      </c>
      <c r="X27" s="70">
        <f t="shared" si="7"/>
        <v>45</v>
      </c>
      <c r="Y27" s="70">
        <f t="shared" si="7"/>
        <v>0</v>
      </c>
      <c r="Z27" s="70">
        <f t="shared" si="7"/>
        <v>208</v>
      </c>
      <c r="AA27" s="70">
        <f t="shared" si="7"/>
        <v>208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106</v>
      </c>
      <c r="B28" s="69" t="s">
        <v>257</v>
      </c>
      <c r="C28" s="62" t="s">
        <v>248</v>
      </c>
      <c r="D28" s="70">
        <f t="shared" si="1"/>
        <v>344</v>
      </c>
      <c r="E28" s="70">
        <f t="shared" si="2"/>
        <v>50</v>
      </c>
      <c r="F28" s="70">
        <v>50</v>
      </c>
      <c r="G28" s="70">
        <v>0</v>
      </c>
      <c r="H28" s="70">
        <f t="shared" si="3"/>
        <v>294</v>
      </c>
      <c r="I28" s="70">
        <v>294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344</v>
      </c>
      <c r="W28" s="70">
        <f t="shared" si="7"/>
        <v>50</v>
      </c>
      <c r="X28" s="70">
        <f t="shared" si="7"/>
        <v>50</v>
      </c>
      <c r="Y28" s="70">
        <f t="shared" si="7"/>
        <v>0</v>
      </c>
      <c r="Z28" s="70">
        <f t="shared" si="7"/>
        <v>294</v>
      </c>
      <c r="AA28" s="70">
        <f t="shared" si="7"/>
        <v>294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106</v>
      </c>
      <c r="B29" s="69" t="s">
        <v>249</v>
      </c>
      <c r="C29" s="62" t="s">
        <v>250</v>
      </c>
      <c r="D29" s="70">
        <f t="shared" si="1"/>
        <v>238</v>
      </c>
      <c r="E29" s="70">
        <f t="shared" si="2"/>
        <v>37</v>
      </c>
      <c r="F29" s="70">
        <v>37</v>
      </c>
      <c r="G29" s="70">
        <v>0</v>
      </c>
      <c r="H29" s="70">
        <f t="shared" si="3"/>
        <v>201</v>
      </c>
      <c r="I29" s="70">
        <v>201</v>
      </c>
      <c r="J29" s="70">
        <v>0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238</v>
      </c>
      <c r="W29" s="70">
        <f t="shared" si="7"/>
        <v>37</v>
      </c>
      <c r="X29" s="70">
        <f t="shared" si="7"/>
        <v>37</v>
      </c>
      <c r="Y29" s="70">
        <f t="shared" si="7"/>
        <v>0</v>
      </c>
      <c r="Z29" s="70">
        <f t="shared" si="7"/>
        <v>201</v>
      </c>
      <c r="AA29" s="70">
        <f t="shared" si="7"/>
        <v>201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106</v>
      </c>
      <c r="B30" s="69" t="s">
        <v>251</v>
      </c>
      <c r="C30" s="62" t="s">
        <v>252</v>
      </c>
      <c r="D30" s="70">
        <f t="shared" si="1"/>
        <v>195</v>
      </c>
      <c r="E30" s="70">
        <f t="shared" si="2"/>
        <v>32</v>
      </c>
      <c r="F30" s="70">
        <v>32</v>
      </c>
      <c r="G30" s="70">
        <v>0</v>
      </c>
      <c r="H30" s="70">
        <f t="shared" si="3"/>
        <v>163</v>
      </c>
      <c r="I30" s="70">
        <v>163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195</v>
      </c>
      <c r="W30" s="70">
        <f t="shared" si="7"/>
        <v>32</v>
      </c>
      <c r="X30" s="70">
        <f t="shared" si="7"/>
        <v>32</v>
      </c>
      <c r="Y30" s="70">
        <f t="shared" si="7"/>
        <v>0</v>
      </c>
      <c r="Z30" s="70">
        <f t="shared" si="7"/>
        <v>163</v>
      </c>
      <c r="AA30" s="70">
        <f t="shared" si="7"/>
        <v>163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106</v>
      </c>
      <c r="B31" s="69" t="s">
        <v>253</v>
      </c>
      <c r="C31" s="62" t="s">
        <v>254</v>
      </c>
      <c r="D31" s="70">
        <f t="shared" si="1"/>
        <v>284</v>
      </c>
      <c r="E31" s="70">
        <f t="shared" si="2"/>
        <v>59</v>
      </c>
      <c r="F31" s="70">
        <v>59</v>
      </c>
      <c r="G31" s="70">
        <v>0</v>
      </c>
      <c r="H31" s="70">
        <f t="shared" si="3"/>
        <v>225</v>
      </c>
      <c r="I31" s="70">
        <v>225</v>
      </c>
      <c r="J31" s="70">
        <v>0</v>
      </c>
      <c r="K31" s="70">
        <v>0</v>
      </c>
      <c r="L31" s="70">
        <v>0</v>
      </c>
      <c r="M31" s="70">
        <f t="shared" si="4"/>
        <v>1</v>
      </c>
      <c r="N31" s="70">
        <f t="shared" si="5"/>
        <v>1</v>
      </c>
      <c r="O31" s="70">
        <v>1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285</v>
      </c>
      <c r="W31" s="70">
        <f t="shared" si="7"/>
        <v>60</v>
      </c>
      <c r="X31" s="70">
        <f t="shared" si="7"/>
        <v>60</v>
      </c>
      <c r="Y31" s="70">
        <f t="shared" si="7"/>
        <v>0</v>
      </c>
      <c r="Z31" s="70">
        <f t="shared" si="7"/>
        <v>225</v>
      </c>
      <c r="AA31" s="70">
        <f t="shared" si="7"/>
        <v>225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106</v>
      </c>
      <c r="B32" s="69" t="s">
        <v>190</v>
      </c>
      <c r="C32" s="62" t="s">
        <v>191</v>
      </c>
      <c r="D32" s="70">
        <f t="shared" si="1"/>
        <v>426</v>
      </c>
      <c r="E32" s="70">
        <f t="shared" si="2"/>
        <v>135</v>
      </c>
      <c r="F32" s="70">
        <v>88</v>
      </c>
      <c r="G32" s="70">
        <v>47</v>
      </c>
      <c r="H32" s="70">
        <f t="shared" si="3"/>
        <v>291</v>
      </c>
      <c r="I32" s="70">
        <v>267</v>
      </c>
      <c r="J32" s="70">
        <v>24</v>
      </c>
      <c r="K32" s="70">
        <v>0</v>
      </c>
      <c r="L32" s="70">
        <v>0</v>
      </c>
      <c r="M32" s="70">
        <f t="shared" si="4"/>
        <v>35</v>
      </c>
      <c r="N32" s="70">
        <f t="shared" si="5"/>
        <v>17</v>
      </c>
      <c r="O32" s="70">
        <v>8</v>
      </c>
      <c r="P32" s="70">
        <v>9</v>
      </c>
      <c r="Q32" s="70">
        <f t="shared" si="6"/>
        <v>18</v>
      </c>
      <c r="R32" s="70">
        <v>14</v>
      </c>
      <c r="S32" s="70">
        <v>4</v>
      </c>
      <c r="T32" s="70">
        <v>0</v>
      </c>
      <c r="U32" s="70">
        <v>0</v>
      </c>
      <c r="V32" s="70">
        <f t="shared" si="7"/>
        <v>461</v>
      </c>
      <c r="W32" s="70">
        <f t="shared" si="7"/>
        <v>152</v>
      </c>
      <c r="X32" s="70">
        <f t="shared" si="7"/>
        <v>96</v>
      </c>
      <c r="Y32" s="70">
        <f t="shared" si="7"/>
        <v>56</v>
      </c>
      <c r="Z32" s="70">
        <f t="shared" si="7"/>
        <v>309</v>
      </c>
      <c r="AA32" s="70">
        <f t="shared" si="7"/>
        <v>281</v>
      </c>
      <c r="AB32" s="70">
        <f t="shared" si="7"/>
        <v>28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106</v>
      </c>
      <c r="B33" s="69" t="s">
        <v>192</v>
      </c>
      <c r="C33" s="62" t="s">
        <v>193</v>
      </c>
      <c r="D33" s="70">
        <f t="shared" si="1"/>
        <v>40</v>
      </c>
      <c r="E33" s="70">
        <f t="shared" si="2"/>
        <v>32</v>
      </c>
      <c r="F33" s="70">
        <v>27</v>
      </c>
      <c r="G33" s="70">
        <v>5</v>
      </c>
      <c r="H33" s="70">
        <f t="shared" si="3"/>
        <v>8</v>
      </c>
      <c r="I33" s="70">
        <v>3</v>
      </c>
      <c r="J33" s="70">
        <v>5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41</v>
      </c>
      <c r="W33" s="70">
        <f t="shared" si="7"/>
        <v>33</v>
      </c>
      <c r="X33" s="70">
        <f t="shared" si="7"/>
        <v>28</v>
      </c>
      <c r="Y33" s="70">
        <f t="shared" si="7"/>
        <v>5</v>
      </c>
      <c r="Z33" s="70">
        <f t="shared" si="7"/>
        <v>8</v>
      </c>
      <c r="AA33" s="70">
        <f t="shared" si="7"/>
        <v>3</v>
      </c>
      <c r="AB33" s="70">
        <f t="shared" si="7"/>
        <v>5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106</v>
      </c>
      <c r="B34" s="69" t="s">
        <v>144</v>
      </c>
      <c r="C34" s="62" t="s">
        <v>145</v>
      </c>
      <c r="D34" s="70">
        <f t="shared" si="1"/>
        <v>33</v>
      </c>
      <c r="E34" s="70">
        <f t="shared" si="2"/>
        <v>25</v>
      </c>
      <c r="F34" s="70">
        <v>17</v>
      </c>
      <c r="G34" s="70">
        <v>8</v>
      </c>
      <c r="H34" s="70">
        <f t="shared" si="3"/>
        <v>8</v>
      </c>
      <c r="I34" s="70">
        <v>7</v>
      </c>
      <c r="J34" s="70">
        <v>1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34</v>
      </c>
      <c r="W34" s="70">
        <f t="shared" si="7"/>
        <v>26</v>
      </c>
      <c r="X34" s="70">
        <f t="shared" si="7"/>
        <v>18</v>
      </c>
      <c r="Y34" s="70">
        <f t="shared" si="7"/>
        <v>8</v>
      </c>
      <c r="Z34" s="70">
        <f t="shared" si="7"/>
        <v>8</v>
      </c>
      <c r="AA34" s="70">
        <f t="shared" si="7"/>
        <v>7</v>
      </c>
      <c r="AB34" s="70">
        <f t="shared" si="7"/>
        <v>1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106</v>
      </c>
      <c r="B35" s="69" t="s">
        <v>130</v>
      </c>
      <c r="C35" s="62" t="s">
        <v>131</v>
      </c>
      <c r="D35" s="70">
        <f t="shared" si="1"/>
        <v>16</v>
      </c>
      <c r="E35" s="70">
        <f t="shared" si="2"/>
        <v>12</v>
      </c>
      <c r="F35" s="70">
        <v>10</v>
      </c>
      <c r="G35" s="70">
        <v>2</v>
      </c>
      <c r="H35" s="70">
        <f t="shared" si="3"/>
        <v>4</v>
      </c>
      <c r="I35" s="70">
        <v>4</v>
      </c>
      <c r="J35" s="70">
        <v>0</v>
      </c>
      <c r="K35" s="70">
        <v>0</v>
      </c>
      <c r="L35" s="70">
        <v>0</v>
      </c>
      <c r="M35" s="70">
        <f t="shared" si="4"/>
        <v>1</v>
      </c>
      <c r="N35" s="70">
        <f t="shared" si="5"/>
        <v>0</v>
      </c>
      <c r="O35" s="70">
        <v>0</v>
      </c>
      <c r="P35" s="70">
        <v>0</v>
      </c>
      <c r="Q35" s="70">
        <f t="shared" si="6"/>
        <v>1</v>
      </c>
      <c r="R35" s="70">
        <v>1</v>
      </c>
      <c r="S35" s="70">
        <v>0</v>
      </c>
      <c r="T35" s="70">
        <v>0</v>
      </c>
      <c r="U35" s="70">
        <v>0</v>
      </c>
      <c r="V35" s="70">
        <f t="shared" si="7"/>
        <v>17</v>
      </c>
      <c r="W35" s="70">
        <f t="shared" si="7"/>
        <v>12</v>
      </c>
      <c r="X35" s="70">
        <f t="shared" si="7"/>
        <v>10</v>
      </c>
      <c r="Y35" s="70">
        <f t="shared" si="7"/>
        <v>2</v>
      </c>
      <c r="Z35" s="70">
        <f t="shared" si="7"/>
        <v>5</v>
      </c>
      <c r="AA35" s="70">
        <f t="shared" si="7"/>
        <v>5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106</v>
      </c>
      <c r="B36" s="69" t="s">
        <v>156</v>
      </c>
      <c r="C36" s="62" t="s">
        <v>157</v>
      </c>
      <c r="D36" s="70">
        <f t="shared" si="1"/>
        <v>36</v>
      </c>
      <c r="E36" s="70">
        <f t="shared" si="2"/>
        <v>13</v>
      </c>
      <c r="F36" s="70">
        <v>13</v>
      </c>
      <c r="G36" s="70">
        <v>0</v>
      </c>
      <c r="H36" s="70">
        <f t="shared" si="3"/>
        <v>23</v>
      </c>
      <c r="I36" s="70">
        <v>18</v>
      </c>
      <c r="J36" s="70">
        <v>5</v>
      </c>
      <c r="K36" s="70">
        <v>0</v>
      </c>
      <c r="L36" s="70">
        <v>0</v>
      </c>
      <c r="M36" s="70">
        <f t="shared" si="4"/>
        <v>2</v>
      </c>
      <c r="N36" s="70">
        <f t="shared" si="5"/>
        <v>2</v>
      </c>
      <c r="O36" s="70">
        <v>2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38</v>
      </c>
      <c r="W36" s="70">
        <f t="shared" si="7"/>
        <v>15</v>
      </c>
      <c r="X36" s="70">
        <f t="shared" si="7"/>
        <v>15</v>
      </c>
      <c r="Y36" s="70">
        <f aca="true" t="shared" si="8" ref="Y36:Y70">SUM(G36,+P36)</f>
        <v>0</v>
      </c>
      <c r="Z36" s="70">
        <f aca="true" t="shared" si="9" ref="Z36:Z70">SUM(H36,+Q36)</f>
        <v>23</v>
      </c>
      <c r="AA36" s="70">
        <f aca="true" t="shared" si="10" ref="AA36:AA70">SUM(I36,+R36)</f>
        <v>18</v>
      </c>
      <c r="AB36" s="70">
        <f aca="true" t="shared" si="11" ref="AB36:AB70">SUM(J36,+S36)</f>
        <v>5</v>
      </c>
      <c r="AC36" s="70">
        <f aca="true" t="shared" si="12" ref="AC36:AC70">SUM(K36,+T36)</f>
        <v>0</v>
      </c>
      <c r="AD36" s="70">
        <f aca="true" t="shared" si="13" ref="AD36:AD70">SUM(L36,+U36)</f>
        <v>0</v>
      </c>
    </row>
    <row r="37" spans="1:30" s="67" customFormat="1" ht="12" customHeight="1">
      <c r="A37" s="68" t="s">
        <v>106</v>
      </c>
      <c r="B37" s="69" t="s">
        <v>170</v>
      </c>
      <c r="C37" s="62" t="s">
        <v>171</v>
      </c>
      <c r="D37" s="70">
        <f t="shared" si="1"/>
        <v>46</v>
      </c>
      <c r="E37" s="70">
        <f t="shared" si="2"/>
        <v>27</v>
      </c>
      <c r="F37" s="70">
        <v>27</v>
      </c>
      <c r="G37" s="70">
        <v>0</v>
      </c>
      <c r="H37" s="70">
        <f t="shared" si="3"/>
        <v>19</v>
      </c>
      <c r="I37" s="70">
        <v>17</v>
      </c>
      <c r="J37" s="70">
        <v>2</v>
      </c>
      <c r="K37" s="70">
        <v>0</v>
      </c>
      <c r="L37" s="70">
        <v>0</v>
      </c>
      <c r="M37" s="70">
        <f t="shared" si="4"/>
        <v>0</v>
      </c>
      <c r="N37" s="70">
        <f t="shared" si="5"/>
        <v>0</v>
      </c>
      <c r="O37" s="70">
        <v>0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70">SUM(D37,+M37)</f>
        <v>46</v>
      </c>
      <c r="W37" s="70">
        <f aca="true" t="shared" si="15" ref="W37:W70">SUM(E37,+N37)</f>
        <v>27</v>
      </c>
      <c r="X37" s="70">
        <f aca="true" t="shared" si="16" ref="X37:X70">SUM(F37,+O37)</f>
        <v>27</v>
      </c>
      <c r="Y37" s="70">
        <f t="shared" si="8"/>
        <v>0</v>
      </c>
      <c r="Z37" s="70">
        <f t="shared" si="9"/>
        <v>19</v>
      </c>
      <c r="AA37" s="70">
        <f t="shared" si="10"/>
        <v>17</v>
      </c>
      <c r="AB37" s="70">
        <f t="shared" si="11"/>
        <v>2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106</v>
      </c>
      <c r="B38" s="69" t="s">
        <v>194</v>
      </c>
      <c r="C38" s="62" t="s">
        <v>195</v>
      </c>
      <c r="D38" s="70">
        <f t="shared" si="1"/>
        <v>30</v>
      </c>
      <c r="E38" s="70">
        <f t="shared" si="2"/>
        <v>14</v>
      </c>
      <c r="F38" s="70">
        <v>12</v>
      </c>
      <c r="G38" s="70">
        <v>2</v>
      </c>
      <c r="H38" s="70">
        <f t="shared" si="3"/>
        <v>16</v>
      </c>
      <c r="I38" s="70">
        <v>9</v>
      </c>
      <c r="J38" s="70">
        <v>7</v>
      </c>
      <c r="K38" s="70">
        <v>0</v>
      </c>
      <c r="L38" s="70">
        <v>0</v>
      </c>
      <c r="M38" s="70">
        <f t="shared" si="4"/>
        <v>1</v>
      </c>
      <c r="N38" s="70">
        <f t="shared" si="5"/>
        <v>1</v>
      </c>
      <c r="O38" s="70">
        <v>1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31</v>
      </c>
      <c r="W38" s="70">
        <f t="shared" si="15"/>
        <v>15</v>
      </c>
      <c r="X38" s="70">
        <f t="shared" si="16"/>
        <v>13</v>
      </c>
      <c r="Y38" s="70">
        <f t="shared" si="8"/>
        <v>2</v>
      </c>
      <c r="Z38" s="70">
        <f t="shared" si="9"/>
        <v>16</v>
      </c>
      <c r="AA38" s="70">
        <f t="shared" si="10"/>
        <v>9</v>
      </c>
      <c r="AB38" s="70">
        <f t="shared" si="11"/>
        <v>7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106</v>
      </c>
      <c r="B39" s="69" t="s">
        <v>132</v>
      </c>
      <c r="C39" s="62" t="s">
        <v>133</v>
      </c>
      <c r="D39" s="70">
        <f t="shared" si="1"/>
        <v>41</v>
      </c>
      <c r="E39" s="70">
        <f t="shared" si="2"/>
        <v>20</v>
      </c>
      <c r="F39" s="70">
        <v>20</v>
      </c>
      <c r="G39" s="70">
        <v>0</v>
      </c>
      <c r="H39" s="70">
        <f t="shared" si="3"/>
        <v>21</v>
      </c>
      <c r="I39" s="70">
        <v>21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41</v>
      </c>
      <c r="W39" s="70">
        <f t="shared" si="15"/>
        <v>20</v>
      </c>
      <c r="X39" s="70">
        <f t="shared" si="16"/>
        <v>20</v>
      </c>
      <c r="Y39" s="70">
        <f t="shared" si="8"/>
        <v>0</v>
      </c>
      <c r="Z39" s="70">
        <f t="shared" si="9"/>
        <v>21</v>
      </c>
      <c r="AA39" s="70">
        <f t="shared" si="10"/>
        <v>21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106</v>
      </c>
      <c r="B40" s="69" t="s">
        <v>196</v>
      </c>
      <c r="C40" s="62" t="s">
        <v>197</v>
      </c>
      <c r="D40" s="70">
        <f t="shared" si="1"/>
        <v>197</v>
      </c>
      <c r="E40" s="70">
        <f t="shared" si="2"/>
        <v>59</v>
      </c>
      <c r="F40" s="70">
        <v>30</v>
      </c>
      <c r="G40" s="70">
        <v>29</v>
      </c>
      <c r="H40" s="70">
        <f t="shared" si="3"/>
        <v>138</v>
      </c>
      <c r="I40" s="70">
        <v>89</v>
      </c>
      <c r="J40" s="70">
        <v>47</v>
      </c>
      <c r="K40" s="70">
        <v>0</v>
      </c>
      <c r="L40" s="70">
        <v>2</v>
      </c>
      <c r="M40" s="70">
        <f t="shared" si="4"/>
        <v>8</v>
      </c>
      <c r="N40" s="70">
        <f t="shared" si="5"/>
        <v>8</v>
      </c>
      <c r="O40" s="70">
        <v>8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205</v>
      </c>
      <c r="W40" s="70">
        <f t="shared" si="15"/>
        <v>67</v>
      </c>
      <c r="X40" s="70">
        <f t="shared" si="16"/>
        <v>38</v>
      </c>
      <c r="Y40" s="70">
        <f t="shared" si="8"/>
        <v>29</v>
      </c>
      <c r="Z40" s="70">
        <f t="shared" si="9"/>
        <v>138</v>
      </c>
      <c r="AA40" s="70">
        <f t="shared" si="10"/>
        <v>89</v>
      </c>
      <c r="AB40" s="70">
        <f t="shared" si="11"/>
        <v>47</v>
      </c>
      <c r="AC40" s="70">
        <f t="shared" si="12"/>
        <v>0</v>
      </c>
      <c r="AD40" s="70">
        <f t="shared" si="13"/>
        <v>2</v>
      </c>
    </row>
    <row r="41" spans="1:30" s="67" customFormat="1" ht="12" customHeight="1">
      <c r="A41" s="68" t="s">
        <v>106</v>
      </c>
      <c r="B41" s="69" t="s">
        <v>146</v>
      </c>
      <c r="C41" s="62" t="s">
        <v>147</v>
      </c>
      <c r="D41" s="70">
        <f t="shared" si="1"/>
        <v>40</v>
      </c>
      <c r="E41" s="70">
        <f t="shared" si="2"/>
        <v>32</v>
      </c>
      <c r="F41" s="70">
        <v>32</v>
      </c>
      <c r="G41" s="70">
        <v>0</v>
      </c>
      <c r="H41" s="70">
        <f t="shared" si="3"/>
        <v>8</v>
      </c>
      <c r="I41" s="70">
        <v>8</v>
      </c>
      <c r="J41" s="70">
        <v>0</v>
      </c>
      <c r="K41" s="70">
        <v>0</v>
      </c>
      <c r="L41" s="70">
        <v>0</v>
      </c>
      <c r="M41" s="70">
        <f t="shared" si="4"/>
        <v>0</v>
      </c>
      <c r="N41" s="70">
        <f t="shared" si="5"/>
        <v>0</v>
      </c>
      <c r="O41" s="70">
        <v>0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40</v>
      </c>
      <c r="W41" s="70">
        <f t="shared" si="15"/>
        <v>32</v>
      </c>
      <c r="X41" s="70">
        <f t="shared" si="16"/>
        <v>32</v>
      </c>
      <c r="Y41" s="70">
        <f t="shared" si="8"/>
        <v>0</v>
      </c>
      <c r="Z41" s="70">
        <f t="shared" si="9"/>
        <v>8</v>
      </c>
      <c r="AA41" s="70">
        <f t="shared" si="10"/>
        <v>8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7" customFormat="1" ht="12" customHeight="1">
      <c r="A42" s="68" t="s">
        <v>106</v>
      </c>
      <c r="B42" s="69" t="s">
        <v>148</v>
      </c>
      <c r="C42" s="62" t="s">
        <v>149</v>
      </c>
      <c r="D42" s="70">
        <f t="shared" si="1"/>
        <v>16</v>
      </c>
      <c r="E42" s="70">
        <f t="shared" si="2"/>
        <v>13</v>
      </c>
      <c r="F42" s="70">
        <v>13</v>
      </c>
      <c r="G42" s="70">
        <v>0</v>
      </c>
      <c r="H42" s="70">
        <f t="shared" si="3"/>
        <v>3</v>
      </c>
      <c r="I42" s="70">
        <v>3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1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17</v>
      </c>
      <c r="W42" s="70">
        <f t="shared" si="15"/>
        <v>14</v>
      </c>
      <c r="X42" s="70">
        <f t="shared" si="16"/>
        <v>14</v>
      </c>
      <c r="Y42" s="70">
        <f t="shared" si="8"/>
        <v>0</v>
      </c>
      <c r="Z42" s="70">
        <f t="shared" si="9"/>
        <v>3</v>
      </c>
      <c r="AA42" s="70">
        <f t="shared" si="10"/>
        <v>3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7" customFormat="1" ht="12" customHeight="1">
      <c r="A43" s="68" t="s">
        <v>106</v>
      </c>
      <c r="B43" s="69" t="s">
        <v>198</v>
      </c>
      <c r="C43" s="62" t="s">
        <v>199</v>
      </c>
      <c r="D43" s="70">
        <f t="shared" si="1"/>
        <v>27</v>
      </c>
      <c r="E43" s="70">
        <f t="shared" si="2"/>
        <v>18</v>
      </c>
      <c r="F43" s="70">
        <v>9</v>
      </c>
      <c r="G43" s="70">
        <v>9</v>
      </c>
      <c r="H43" s="70">
        <f t="shared" si="3"/>
        <v>9</v>
      </c>
      <c r="I43" s="70">
        <v>0</v>
      </c>
      <c r="J43" s="70">
        <v>9</v>
      </c>
      <c r="K43" s="70">
        <v>0</v>
      </c>
      <c r="L43" s="70">
        <v>0</v>
      </c>
      <c r="M43" s="70">
        <f t="shared" si="4"/>
        <v>6</v>
      </c>
      <c r="N43" s="70">
        <f t="shared" si="5"/>
        <v>2</v>
      </c>
      <c r="O43" s="70">
        <v>1</v>
      </c>
      <c r="P43" s="70">
        <v>1</v>
      </c>
      <c r="Q43" s="70">
        <f t="shared" si="6"/>
        <v>4</v>
      </c>
      <c r="R43" s="70">
        <v>0</v>
      </c>
      <c r="S43" s="70">
        <v>4</v>
      </c>
      <c r="T43" s="70">
        <v>0</v>
      </c>
      <c r="U43" s="70">
        <v>0</v>
      </c>
      <c r="V43" s="70">
        <f t="shared" si="14"/>
        <v>33</v>
      </c>
      <c r="W43" s="70">
        <f t="shared" si="15"/>
        <v>20</v>
      </c>
      <c r="X43" s="70">
        <f t="shared" si="16"/>
        <v>10</v>
      </c>
      <c r="Y43" s="70">
        <f t="shared" si="8"/>
        <v>10</v>
      </c>
      <c r="Z43" s="70">
        <f t="shared" si="9"/>
        <v>13</v>
      </c>
      <c r="AA43" s="70">
        <f t="shared" si="10"/>
        <v>0</v>
      </c>
      <c r="AB43" s="70">
        <f t="shared" si="11"/>
        <v>13</v>
      </c>
      <c r="AC43" s="70">
        <f t="shared" si="12"/>
        <v>0</v>
      </c>
      <c r="AD43" s="70">
        <f t="shared" si="13"/>
        <v>0</v>
      </c>
    </row>
    <row r="44" spans="1:30" s="67" customFormat="1" ht="12" customHeight="1">
      <c r="A44" s="68" t="s">
        <v>106</v>
      </c>
      <c r="B44" s="69" t="s">
        <v>200</v>
      </c>
      <c r="C44" s="62" t="s">
        <v>201</v>
      </c>
      <c r="D44" s="70">
        <f t="shared" si="1"/>
        <v>40</v>
      </c>
      <c r="E44" s="70">
        <f t="shared" si="2"/>
        <v>30</v>
      </c>
      <c r="F44" s="70">
        <v>30</v>
      </c>
      <c r="G44" s="70">
        <v>0</v>
      </c>
      <c r="H44" s="70">
        <f t="shared" si="3"/>
        <v>10</v>
      </c>
      <c r="I44" s="70">
        <v>0</v>
      </c>
      <c r="J44" s="70">
        <v>8</v>
      </c>
      <c r="K44" s="70">
        <v>0</v>
      </c>
      <c r="L44" s="70">
        <v>2</v>
      </c>
      <c r="M44" s="70">
        <f t="shared" si="4"/>
        <v>1</v>
      </c>
      <c r="N44" s="70">
        <f t="shared" si="5"/>
        <v>1</v>
      </c>
      <c r="O44" s="70">
        <v>1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41</v>
      </c>
      <c r="W44" s="70">
        <f t="shared" si="15"/>
        <v>31</v>
      </c>
      <c r="X44" s="70">
        <f t="shared" si="16"/>
        <v>31</v>
      </c>
      <c r="Y44" s="70">
        <f t="shared" si="8"/>
        <v>0</v>
      </c>
      <c r="Z44" s="70">
        <f t="shared" si="9"/>
        <v>10</v>
      </c>
      <c r="AA44" s="70">
        <f t="shared" si="10"/>
        <v>0</v>
      </c>
      <c r="AB44" s="70">
        <f t="shared" si="11"/>
        <v>8</v>
      </c>
      <c r="AC44" s="70">
        <f t="shared" si="12"/>
        <v>0</v>
      </c>
      <c r="AD44" s="70">
        <f t="shared" si="13"/>
        <v>2</v>
      </c>
    </row>
    <row r="45" spans="1:30" s="67" customFormat="1" ht="12" customHeight="1">
      <c r="A45" s="68" t="s">
        <v>106</v>
      </c>
      <c r="B45" s="69" t="s">
        <v>202</v>
      </c>
      <c r="C45" s="62" t="s">
        <v>203</v>
      </c>
      <c r="D45" s="70">
        <f t="shared" si="1"/>
        <v>46</v>
      </c>
      <c r="E45" s="70">
        <f t="shared" si="2"/>
        <v>34</v>
      </c>
      <c r="F45" s="70">
        <v>34</v>
      </c>
      <c r="G45" s="70">
        <v>0</v>
      </c>
      <c r="H45" s="70">
        <f t="shared" si="3"/>
        <v>12</v>
      </c>
      <c r="I45" s="70">
        <v>6</v>
      </c>
      <c r="J45" s="70">
        <v>6</v>
      </c>
      <c r="K45" s="70">
        <v>0</v>
      </c>
      <c r="L45" s="70">
        <v>0</v>
      </c>
      <c r="M45" s="70">
        <f t="shared" si="4"/>
        <v>4</v>
      </c>
      <c r="N45" s="70">
        <f t="shared" si="5"/>
        <v>1</v>
      </c>
      <c r="O45" s="70">
        <v>1</v>
      </c>
      <c r="P45" s="70">
        <v>0</v>
      </c>
      <c r="Q45" s="70">
        <f t="shared" si="6"/>
        <v>3</v>
      </c>
      <c r="R45" s="70">
        <v>3</v>
      </c>
      <c r="S45" s="70">
        <v>0</v>
      </c>
      <c r="T45" s="70">
        <v>0</v>
      </c>
      <c r="U45" s="70">
        <v>0</v>
      </c>
      <c r="V45" s="70">
        <f t="shared" si="14"/>
        <v>50</v>
      </c>
      <c r="W45" s="70">
        <f t="shared" si="15"/>
        <v>35</v>
      </c>
      <c r="X45" s="70">
        <f t="shared" si="16"/>
        <v>35</v>
      </c>
      <c r="Y45" s="70">
        <f t="shared" si="8"/>
        <v>0</v>
      </c>
      <c r="Z45" s="70">
        <f t="shared" si="9"/>
        <v>15</v>
      </c>
      <c r="AA45" s="70">
        <f t="shared" si="10"/>
        <v>9</v>
      </c>
      <c r="AB45" s="70">
        <f t="shared" si="11"/>
        <v>6</v>
      </c>
      <c r="AC45" s="70">
        <f t="shared" si="12"/>
        <v>0</v>
      </c>
      <c r="AD45" s="70">
        <f t="shared" si="13"/>
        <v>0</v>
      </c>
    </row>
    <row r="46" spans="1:30" s="67" customFormat="1" ht="12" customHeight="1">
      <c r="A46" s="68" t="s">
        <v>106</v>
      </c>
      <c r="B46" s="69" t="s">
        <v>172</v>
      </c>
      <c r="C46" s="62" t="s">
        <v>173</v>
      </c>
      <c r="D46" s="70">
        <f t="shared" si="1"/>
        <v>17</v>
      </c>
      <c r="E46" s="70">
        <f t="shared" si="2"/>
        <v>15</v>
      </c>
      <c r="F46" s="70">
        <v>15</v>
      </c>
      <c r="G46" s="70">
        <v>0</v>
      </c>
      <c r="H46" s="70">
        <f t="shared" si="3"/>
        <v>2</v>
      </c>
      <c r="I46" s="70">
        <v>0</v>
      </c>
      <c r="J46" s="70">
        <v>2</v>
      </c>
      <c r="K46" s="70">
        <v>0</v>
      </c>
      <c r="L46" s="70">
        <v>0</v>
      </c>
      <c r="M46" s="70">
        <f t="shared" si="4"/>
        <v>1</v>
      </c>
      <c r="N46" s="70">
        <f t="shared" si="5"/>
        <v>1</v>
      </c>
      <c r="O46" s="70">
        <v>1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18</v>
      </c>
      <c r="W46" s="70">
        <f t="shared" si="15"/>
        <v>16</v>
      </c>
      <c r="X46" s="70">
        <f t="shared" si="16"/>
        <v>16</v>
      </c>
      <c r="Y46" s="70">
        <f t="shared" si="8"/>
        <v>0</v>
      </c>
      <c r="Z46" s="70">
        <f t="shared" si="9"/>
        <v>2</v>
      </c>
      <c r="AA46" s="70">
        <f t="shared" si="10"/>
        <v>0</v>
      </c>
      <c r="AB46" s="70">
        <f t="shared" si="11"/>
        <v>2</v>
      </c>
      <c r="AC46" s="70">
        <f t="shared" si="12"/>
        <v>0</v>
      </c>
      <c r="AD46" s="70">
        <f t="shared" si="13"/>
        <v>0</v>
      </c>
    </row>
    <row r="47" spans="1:30" s="67" customFormat="1" ht="12" customHeight="1">
      <c r="A47" s="68" t="s">
        <v>106</v>
      </c>
      <c r="B47" s="69" t="s">
        <v>158</v>
      </c>
      <c r="C47" s="62" t="s">
        <v>159</v>
      </c>
      <c r="D47" s="70">
        <f t="shared" si="1"/>
        <v>7</v>
      </c>
      <c r="E47" s="70">
        <f t="shared" si="2"/>
        <v>6</v>
      </c>
      <c r="F47" s="70">
        <v>6</v>
      </c>
      <c r="G47" s="70">
        <v>0</v>
      </c>
      <c r="H47" s="70">
        <f t="shared" si="3"/>
        <v>1</v>
      </c>
      <c r="I47" s="70">
        <v>0</v>
      </c>
      <c r="J47" s="70">
        <v>1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8</v>
      </c>
      <c r="W47" s="70">
        <f t="shared" si="15"/>
        <v>7</v>
      </c>
      <c r="X47" s="70">
        <f t="shared" si="16"/>
        <v>7</v>
      </c>
      <c r="Y47" s="70">
        <f t="shared" si="8"/>
        <v>0</v>
      </c>
      <c r="Z47" s="70">
        <f t="shared" si="9"/>
        <v>1</v>
      </c>
      <c r="AA47" s="70">
        <f t="shared" si="10"/>
        <v>0</v>
      </c>
      <c r="AB47" s="70">
        <f t="shared" si="11"/>
        <v>1</v>
      </c>
      <c r="AC47" s="70">
        <f t="shared" si="12"/>
        <v>0</v>
      </c>
      <c r="AD47" s="70">
        <f t="shared" si="13"/>
        <v>0</v>
      </c>
    </row>
    <row r="48" spans="1:30" s="67" customFormat="1" ht="12" customHeight="1">
      <c r="A48" s="68" t="s">
        <v>106</v>
      </c>
      <c r="B48" s="69" t="s">
        <v>168</v>
      </c>
      <c r="C48" s="62" t="s">
        <v>169</v>
      </c>
      <c r="D48" s="70">
        <f t="shared" si="1"/>
        <v>7</v>
      </c>
      <c r="E48" s="70">
        <f t="shared" si="2"/>
        <v>7</v>
      </c>
      <c r="F48" s="70">
        <v>7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1</v>
      </c>
      <c r="N48" s="70">
        <f t="shared" si="5"/>
        <v>1</v>
      </c>
      <c r="O48" s="70">
        <v>1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8</v>
      </c>
      <c r="W48" s="70">
        <f t="shared" si="15"/>
        <v>8</v>
      </c>
      <c r="X48" s="70">
        <f t="shared" si="16"/>
        <v>8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7" customFormat="1" ht="12" customHeight="1">
      <c r="A49" s="68" t="s">
        <v>106</v>
      </c>
      <c r="B49" s="69" t="s">
        <v>150</v>
      </c>
      <c r="C49" s="62" t="s">
        <v>151</v>
      </c>
      <c r="D49" s="70">
        <f t="shared" si="1"/>
        <v>9</v>
      </c>
      <c r="E49" s="70">
        <f t="shared" si="2"/>
        <v>9</v>
      </c>
      <c r="F49" s="70">
        <v>9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1</v>
      </c>
      <c r="N49" s="70">
        <f t="shared" si="5"/>
        <v>1</v>
      </c>
      <c r="O49" s="70">
        <v>1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10</v>
      </c>
      <c r="W49" s="70">
        <f t="shared" si="15"/>
        <v>10</v>
      </c>
      <c r="X49" s="70">
        <f t="shared" si="16"/>
        <v>10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7" customFormat="1" ht="12" customHeight="1">
      <c r="A50" s="68" t="s">
        <v>106</v>
      </c>
      <c r="B50" s="69" t="s">
        <v>136</v>
      </c>
      <c r="C50" s="62" t="s">
        <v>137</v>
      </c>
      <c r="D50" s="70">
        <f t="shared" si="1"/>
        <v>16</v>
      </c>
      <c r="E50" s="70">
        <f t="shared" si="2"/>
        <v>9</v>
      </c>
      <c r="F50" s="70">
        <v>9</v>
      </c>
      <c r="G50" s="70">
        <v>0</v>
      </c>
      <c r="H50" s="70">
        <f t="shared" si="3"/>
        <v>7</v>
      </c>
      <c r="I50" s="70">
        <v>7</v>
      </c>
      <c r="J50" s="70">
        <v>0</v>
      </c>
      <c r="K50" s="70">
        <v>0</v>
      </c>
      <c r="L50" s="70">
        <v>0</v>
      </c>
      <c r="M50" s="70">
        <f t="shared" si="4"/>
        <v>0</v>
      </c>
      <c r="N50" s="70">
        <f t="shared" si="5"/>
        <v>0</v>
      </c>
      <c r="O50" s="70">
        <v>0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16</v>
      </c>
      <c r="W50" s="70">
        <f t="shared" si="15"/>
        <v>9</v>
      </c>
      <c r="X50" s="70">
        <f t="shared" si="16"/>
        <v>9</v>
      </c>
      <c r="Y50" s="70">
        <f t="shared" si="8"/>
        <v>0</v>
      </c>
      <c r="Z50" s="70">
        <f t="shared" si="9"/>
        <v>7</v>
      </c>
      <c r="AA50" s="70">
        <f t="shared" si="10"/>
        <v>7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  <row r="51" spans="1:30" s="67" customFormat="1" ht="12" customHeight="1">
      <c r="A51" s="68" t="s">
        <v>106</v>
      </c>
      <c r="B51" s="69" t="s">
        <v>138</v>
      </c>
      <c r="C51" s="62" t="s">
        <v>139</v>
      </c>
      <c r="D51" s="70">
        <f t="shared" si="1"/>
        <v>20</v>
      </c>
      <c r="E51" s="70">
        <f t="shared" si="2"/>
        <v>9</v>
      </c>
      <c r="F51" s="70">
        <v>9</v>
      </c>
      <c r="G51" s="70">
        <v>0</v>
      </c>
      <c r="H51" s="70">
        <f t="shared" si="3"/>
        <v>11</v>
      </c>
      <c r="I51" s="70">
        <v>11</v>
      </c>
      <c r="J51" s="70">
        <v>0</v>
      </c>
      <c r="K51" s="70">
        <v>0</v>
      </c>
      <c r="L51" s="70">
        <v>0</v>
      </c>
      <c r="M51" s="70">
        <f t="shared" si="4"/>
        <v>1</v>
      </c>
      <c r="N51" s="70">
        <f t="shared" si="5"/>
        <v>1</v>
      </c>
      <c r="O51" s="70">
        <v>1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14"/>
        <v>21</v>
      </c>
      <c r="W51" s="70">
        <f t="shared" si="15"/>
        <v>10</v>
      </c>
      <c r="X51" s="70">
        <f t="shared" si="16"/>
        <v>10</v>
      </c>
      <c r="Y51" s="70">
        <f t="shared" si="8"/>
        <v>0</v>
      </c>
      <c r="Z51" s="70">
        <f t="shared" si="9"/>
        <v>11</v>
      </c>
      <c r="AA51" s="70">
        <f t="shared" si="10"/>
        <v>11</v>
      </c>
      <c r="AB51" s="70">
        <f t="shared" si="11"/>
        <v>0</v>
      </c>
      <c r="AC51" s="70">
        <f t="shared" si="12"/>
        <v>0</v>
      </c>
      <c r="AD51" s="70">
        <f t="shared" si="13"/>
        <v>0</v>
      </c>
    </row>
    <row r="52" spans="1:30" s="67" customFormat="1" ht="12" customHeight="1">
      <c r="A52" s="68" t="s">
        <v>106</v>
      </c>
      <c r="B52" s="69" t="s">
        <v>152</v>
      </c>
      <c r="C52" s="62" t="s">
        <v>153</v>
      </c>
      <c r="D52" s="70">
        <f t="shared" si="1"/>
        <v>5</v>
      </c>
      <c r="E52" s="70">
        <f t="shared" si="2"/>
        <v>5</v>
      </c>
      <c r="F52" s="70">
        <v>5</v>
      </c>
      <c r="G52" s="70">
        <v>0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1</v>
      </c>
      <c r="N52" s="70">
        <f t="shared" si="5"/>
        <v>1</v>
      </c>
      <c r="O52" s="70">
        <v>1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14"/>
        <v>6</v>
      </c>
      <c r="W52" s="70">
        <f t="shared" si="15"/>
        <v>6</v>
      </c>
      <c r="X52" s="70">
        <f t="shared" si="16"/>
        <v>6</v>
      </c>
      <c r="Y52" s="70">
        <f t="shared" si="8"/>
        <v>0</v>
      </c>
      <c r="Z52" s="70">
        <f t="shared" si="9"/>
        <v>0</v>
      </c>
      <c r="AA52" s="70">
        <f t="shared" si="10"/>
        <v>0</v>
      </c>
      <c r="AB52" s="70">
        <f t="shared" si="11"/>
        <v>0</v>
      </c>
      <c r="AC52" s="70">
        <f t="shared" si="12"/>
        <v>0</v>
      </c>
      <c r="AD52" s="70">
        <f t="shared" si="13"/>
        <v>0</v>
      </c>
    </row>
    <row r="53" spans="1:30" s="67" customFormat="1" ht="12" customHeight="1">
      <c r="A53" s="68" t="s">
        <v>106</v>
      </c>
      <c r="B53" s="69" t="s">
        <v>204</v>
      </c>
      <c r="C53" s="62" t="s">
        <v>205</v>
      </c>
      <c r="D53" s="70">
        <f t="shared" si="1"/>
        <v>22</v>
      </c>
      <c r="E53" s="70">
        <f t="shared" si="2"/>
        <v>18</v>
      </c>
      <c r="F53" s="70">
        <v>14</v>
      </c>
      <c r="G53" s="70">
        <v>4</v>
      </c>
      <c r="H53" s="70">
        <f t="shared" si="3"/>
        <v>4</v>
      </c>
      <c r="I53" s="70">
        <v>0</v>
      </c>
      <c r="J53" s="70">
        <v>0</v>
      </c>
      <c r="K53" s="70">
        <v>0</v>
      </c>
      <c r="L53" s="70">
        <v>4</v>
      </c>
      <c r="M53" s="70">
        <f t="shared" si="4"/>
        <v>0</v>
      </c>
      <c r="N53" s="70">
        <f t="shared" si="5"/>
        <v>0</v>
      </c>
      <c r="O53" s="70">
        <v>0</v>
      </c>
      <c r="P53" s="70">
        <v>0</v>
      </c>
      <c r="Q53" s="70">
        <f t="shared" si="6"/>
        <v>0</v>
      </c>
      <c r="R53" s="70">
        <v>0</v>
      </c>
      <c r="S53" s="70">
        <v>0</v>
      </c>
      <c r="T53" s="70">
        <v>0</v>
      </c>
      <c r="U53" s="70">
        <v>0</v>
      </c>
      <c r="V53" s="70">
        <f t="shared" si="14"/>
        <v>22</v>
      </c>
      <c r="W53" s="70">
        <f t="shared" si="15"/>
        <v>18</v>
      </c>
      <c r="X53" s="70">
        <f t="shared" si="16"/>
        <v>14</v>
      </c>
      <c r="Y53" s="70">
        <f t="shared" si="8"/>
        <v>4</v>
      </c>
      <c r="Z53" s="70">
        <f t="shared" si="9"/>
        <v>4</v>
      </c>
      <c r="AA53" s="70">
        <f t="shared" si="10"/>
        <v>0</v>
      </c>
      <c r="AB53" s="70">
        <f t="shared" si="11"/>
        <v>0</v>
      </c>
      <c r="AC53" s="70">
        <f t="shared" si="12"/>
        <v>0</v>
      </c>
      <c r="AD53" s="70">
        <f t="shared" si="13"/>
        <v>4</v>
      </c>
    </row>
    <row r="54" spans="1:30" s="67" customFormat="1" ht="12" customHeight="1">
      <c r="A54" s="68" t="s">
        <v>106</v>
      </c>
      <c r="B54" s="69" t="s">
        <v>166</v>
      </c>
      <c r="C54" s="62" t="s">
        <v>167</v>
      </c>
      <c r="D54" s="70">
        <f t="shared" si="1"/>
        <v>5</v>
      </c>
      <c r="E54" s="70">
        <f t="shared" si="2"/>
        <v>5</v>
      </c>
      <c r="F54" s="70">
        <v>5</v>
      </c>
      <c r="G54" s="70">
        <v>0</v>
      </c>
      <c r="H54" s="70">
        <f t="shared" si="3"/>
        <v>0</v>
      </c>
      <c r="I54" s="70">
        <v>0</v>
      </c>
      <c r="J54" s="70">
        <v>0</v>
      </c>
      <c r="K54" s="70">
        <v>0</v>
      </c>
      <c r="L54" s="70">
        <v>0</v>
      </c>
      <c r="M54" s="70">
        <f t="shared" si="4"/>
        <v>1</v>
      </c>
      <c r="N54" s="70">
        <f t="shared" si="5"/>
        <v>1</v>
      </c>
      <c r="O54" s="70">
        <v>1</v>
      </c>
      <c r="P54" s="70">
        <v>0</v>
      </c>
      <c r="Q54" s="70">
        <f t="shared" si="6"/>
        <v>0</v>
      </c>
      <c r="R54" s="70">
        <v>0</v>
      </c>
      <c r="S54" s="70">
        <v>0</v>
      </c>
      <c r="T54" s="70">
        <v>0</v>
      </c>
      <c r="U54" s="70">
        <v>0</v>
      </c>
      <c r="V54" s="70">
        <f t="shared" si="14"/>
        <v>6</v>
      </c>
      <c r="W54" s="70">
        <f t="shared" si="15"/>
        <v>6</v>
      </c>
      <c r="X54" s="70">
        <f t="shared" si="16"/>
        <v>6</v>
      </c>
      <c r="Y54" s="70">
        <f t="shared" si="8"/>
        <v>0</v>
      </c>
      <c r="Z54" s="70">
        <f t="shared" si="9"/>
        <v>0</v>
      </c>
      <c r="AA54" s="70">
        <f t="shared" si="10"/>
        <v>0</v>
      </c>
      <c r="AB54" s="70">
        <f t="shared" si="11"/>
        <v>0</v>
      </c>
      <c r="AC54" s="70">
        <f t="shared" si="12"/>
        <v>0</v>
      </c>
      <c r="AD54" s="70">
        <f t="shared" si="13"/>
        <v>0</v>
      </c>
    </row>
    <row r="55" spans="1:30" s="67" customFormat="1" ht="12" customHeight="1">
      <c r="A55" s="68" t="s">
        <v>106</v>
      </c>
      <c r="B55" s="69" t="s">
        <v>160</v>
      </c>
      <c r="C55" s="62" t="s">
        <v>161</v>
      </c>
      <c r="D55" s="70">
        <f t="shared" si="1"/>
        <v>6</v>
      </c>
      <c r="E55" s="70">
        <f t="shared" si="2"/>
        <v>6</v>
      </c>
      <c r="F55" s="70">
        <v>6</v>
      </c>
      <c r="G55" s="70">
        <v>0</v>
      </c>
      <c r="H55" s="70">
        <f t="shared" si="3"/>
        <v>0</v>
      </c>
      <c r="I55" s="70">
        <v>0</v>
      </c>
      <c r="J55" s="70">
        <v>0</v>
      </c>
      <c r="K55" s="70">
        <v>0</v>
      </c>
      <c r="L55" s="70">
        <v>0</v>
      </c>
      <c r="M55" s="70">
        <f t="shared" si="4"/>
        <v>1</v>
      </c>
      <c r="N55" s="70">
        <f t="shared" si="5"/>
        <v>1</v>
      </c>
      <c r="O55" s="70">
        <v>1</v>
      </c>
      <c r="P55" s="70">
        <v>0</v>
      </c>
      <c r="Q55" s="70">
        <f t="shared" si="6"/>
        <v>0</v>
      </c>
      <c r="R55" s="70">
        <v>0</v>
      </c>
      <c r="S55" s="70">
        <v>0</v>
      </c>
      <c r="T55" s="70">
        <v>0</v>
      </c>
      <c r="U55" s="70">
        <v>0</v>
      </c>
      <c r="V55" s="70">
        <f t="shared" si="14"/>
        <v>7</v>
      </c>
      <c r="W55" s="70">
        <f t="shared" si="15"/>
        <v>7</v>
      </c>
      <c r="X55" s="70">
        <f t="shared" si="16"/>
        <v>7</v>
      </c>
      <c r="Y55" s="70">
        <f t="shared" si="8"/>
        <v>0</v>
      </c>
      <c r="Z55" s="70">
        <f t="shared" si="9"/>
        <v>0</v>
      </c>
      <c r="AA55" s="70">
        <f t="shared" si="10"/>
        <v>0</v>
      </c>
      <c r="AB55" s="70">
        <f t="shared" si="11"/>
        <v>0</v>
      </c>
      <c r="AC55" s="70">
        <f t="shared" si="12"/>
        <v>0</v>
      </c>
      <c r="AD55" s="70">
        <f t="shared" si="13"/>
        <v>0</v>
      </c>
    </row>
    <row r="56" spans="1:30" s="67" customFormat="1" ht="12" customHeight="1">
      <c r="A56" s="68" t="s">
        <v>106</v>
      </c>
      <c r="B56" s="69" t="s">
        <v>178</v>
      </c>
      <c r="C56" s="62" t="s">
        <v>179</v>
      </c>
      <c r="D56" s="70">
        <f t="shared" si="1"/>
        <v>3</v>
      </c>
      <c r="E56" s="70">
        <f t="shared" si="2"/>
        <v>3</v>
      </c>
      <c r="F56" s="70">
        <v>3</v>
      </c>
      <c r="G56" s="70">
        <v>0</v>
      </c>
      <c r="H56" s="70">
        <f t="shared" si="3"/>
        <v>0</v>
      </c>
      <c r="I56" s="70">
        <v>0</v>
      </c>
      <c r="J56" s="70">
        <v>0</v>
      </c>
      <c r="K56" s="70">
        <v>0</v>
      </c>
      <c r="L56" s="70">
        <v>0</v>
      </c>
      <c r="M56" s="70">
        <f t="shared" si="4"/>
        <v>2</v>
      </c>
      <c r="N56" s="70">
        <f t="shared" si="5"/>
        <v>2</v>
      </c>
      <c r="O56" s="70">
        <v>2</v>
      </c>
      <c r="P56" s="70">
        <v>0</v>
      </c>
      <c r="Q56" s="70">
        <f t="shared" si="6"/>
        <v>0</v>
      </c>
      <c r="R56" s="70">
        <v>0</v>
      </c>
      <c r="S56" s="70">
        <v>0</v>
      </c>
      <c r="T56" s="70">
        <v>0</v>
      </c>
      <c r="U56" s="70">
        <v>0</v>
      </c>
      <c r="V56" s="70">
        <f t="shared" si="14"/>
        <v>5</v>
      </c>
      <c r="W56" s="70">
        <f t="shared" si="15"/>
        <v>5</v>
      </c>
      <c r="X56" s="70">
        <f t="shared" si="16"/>
        <v>5</v>
      </c>
      <c r="Y56" s="70">
        <f t="shared" si="8"/>
        <v>0</v>
      </c>
      <c r="Z56" s="70">
        <f t="shared" si="9"/>
        <v>0</v>
      </c>
      <c r="AA56" s="70">
        <f t="shared" si="10"/>
        <v>0</v>
      </c>
      <c r="AB56" s="70">
        <f t="shared" si="11"/>
        <v>0</v>
      </c>
      <c r="AC56" s="70">
        <f t="shared" si="12"/>
        <v>0</v>
      </c>
      <c r="AD56" s="70">
        <f t="shared" si="13"/>
        <v>0</v>
      </c>
    </row>
    <row r="57" spans="1:30" s="67" customFormat="1" ht="12" customHeight="1">
      <c r="A57" s="68" t="s">
        <v>106</v>
      </c>
      <c r="B57" s="69" t="s">
        <v>140</v>
      </c>
      <c r="C57" s="62" t="s">
        <v>141</v>
      </c>
      <c r="D57" s="70">
        <f t="shared" si="1"/>
        <v>61</v>
      </c>
      <c r="E57" s="70">
        <f t="shared" si="2"/>
        <v>9</v>
      </c>
      <c r="F57" s="70">
        <v>9</v>
      </c>
      <c r="G57" s="70">
        <v>0</v>
      </c>
      <c r="H57" s="70">
        <f t="shared" si="3"/>
        <v>52</v>
      </c>
      <c r="I57" s="70">
        <v>52</v>
      </c>
      <c r="J57" s="70">
        <v>0</v>
      </c>
      <c r="K57" s="70">
        <v>0</v>
      </c>
      <c r="L57" s="70">
        <v>0</v>
      </c>
      <c r="M57" s="70">
        <f t="shared" si="4"/>
        <v>0</v>
      </c>
      <c r="N57" s="70">
        <f t="shared" si="5"/>
        <v>0</v>
      </c>
      <c r="O57" s="70">
        <v>0</v>
      </c>
      <c r="P57" s="70">
        <v>0</v>
      </c>
      <c r="Q57" s="70">
        <f t="shared" si="6"/>
        <v>0</v>
      </c>
      <c r="R57" s="70">
        <v>0</v>
      </c>
      <c r="S57" s="70">
        <v>0</v>
      </c>
      <c r="T57" s="70">
        <v>0</v>
      </c>
      <c r="U57" s="70">
        <v>0</v>
      </c>
      <c r="V57" s="70">
        <f t="shared" si="14"/>
        <v>61</v>
      </c>
      <c r="W57" s="70">
        <f t="shared" si="15"/>
        <v>9</v>
      </c>
      <c r="X57" s="70">
        <f t="shared" si="16"/>
        <v>9</v>
      </c>
      <c r="Y57" s="70">
        <f t="shared" si="8"/>
        <v>0</v>
      </c>
      <c r="Z57" s="70">
        <f t="shared" si="9"/>
        <v>52</v>
      </c>
      <c r="AA57" s="70">
        <f t="shared" si="10"/>
        <v>52</v>
      </c>
      <c r="AB57" s="70">
        <f t="shared" si="11"/>
        <v>0</v>
      </c>
      <c r="AC57" s="70">
        <f t="shared" si="12"/>
        <v>0</v>
      </c>
      <c r="AD57" s="70">
        <f t="shared" si="13"/>
        <v>0</v>
      </c>
    </row>
    <row r="58" spans="1:30" s="67" customFormat="1" ht="12" customHeight="1">
      <c r="A58" s="68" t="s">
        <v>106</v>
      </c>
      <c r="B58" s="69" t="s">
        <v>162</v>
      </c>
      <c r="C58" s="62" t="s">
        <v>163</v>
      </c>
      <c r="D58" s="70">
        <f t="shared" si="1"/>
        <v>3</v>
      </c>
      <c r="E58" s="70">
        <f t="shared" si="2"/>
        <v>3</v>
      </c>
      <c r="F58" s="70">
        <v>3</v>
      </c>
      <c r="G58" s="70">
        <v>0</v>
      </c>
      <c r="H58" s="70">
        <f t="shared" si="3"/>
        <v>0</v>
      </c>
      <c r="I58" s="70">
        <v>0</v>
      </c>
      <c r="J58" s="70">
        <v>0</v>
      </c>
      <c r="K58" s="70">
        <v>0</v>
      </c>
      <c r="L58" s="70">
        <v>0</v>
      </c>
      <c r="M58" s="70">
        <f t="shared" si="4"/>
        <v>1</v>
      </c>
      <c r="N58" s="70">
        <f t="shared" si="5"/>
        <v>1</v>
      </c>
      <c r="O58" s="70">
        <v>1</v>
      </c>
      <c r="P58" s="70">
        <v>0</v>
      </c>
      <c r="Q58" s="70">
        <f t="shared" si="6"/>
        <v>0</v>
      </c>
      <c r="R58" s="70">
        <v>0</v>
      </c>
      <c r="S58" s="70">
        <v>0</v>
      </c>
      <c r="T58" s="70">
        <v>0</v>
      </c>
      <c r="U58" s="70">
        <v>0</v>
      </c>
      <c r="V58" s="70">
        <f t="shared" si="14"/>
        <v>4</v>
      </c>
      <c r="W58" s="70">
        <f t="shared" si="15"/>
        <v>4</v>
      </c>
      <c r="X58" s="70">
        <f t="shared" si="16"/>
        <v>4</v>
      </c>
      <c r="Y58" s="70">
        <f t="shared" si="8"/>
        <v>0</v>
      </c>
      <c r="Z58" s="70">
        <f t="shared" si="9"/>
        <v>0</v>
      </c>
      <c r="AA58" s="70">
        <f t="shared" si="10"/>
        <v>0</v>
      </c>
      <c r="AB58" s="70">
        <f t="shared" si="11"/>
        <v>0</v>
      </c>
      <c r="AC58" s="70">
        <f t="shared" si="12"/>
        <v>0</v>
      </c>
      <c r="AD58" s="70">
        <f t="shared" si="13"/>
        <v>0</v>
      </c>
    </row>
    <row r="59" spans="1:30" s="67" customFormat="1" ht="12" customHeight="1">
      <c r="A59" s="68" t="s">
        <v>106</v>
      </c>
      <c r="B59" s="69" t="s">
        <v>180</v>
      </c>
      <c r="C59" s="62" t="s">
        <v>181</v>
      </c>
      <c r="D59" s="70">
        <f t="shared" si="1"/>
        <v>2</v>
      </c>
      <c r="E59" s="70">
        <f t="shared" si="2"/>
        <v>2</v>
      </c>
      <c r="F59" s="70">
        <v>2</v>
      </c>
      <c r="G59" s="70">
        <v>0</v>
      </c>
      <c r="H59" s="70">
        <f t="shared" si="3"/>
        <v>0</v>
      </c>
      <c r="I59" s="70">
        <v>0</v>
      </c>
      <c r="J59" s="70">
        <v>0</v>
      </c>
      <c r="K59" s="70">
        <v>0</v>
      </c>
      <c r="L59" s="70">
        <v>0</v>
      </c>
      <c r="M59" s="70">
        <f t="shared" si="4"/>
        <v>1</v>
      </c>
      <c r="N59" s="70">
        <f t="shared" si="5"/>
        <v>1</v>
      </c>
      <c r="O59" s="70">
        <v>1</v>
      </c>
      <c r="P59" s="70">
        <v>0</v>
      </c>
      <c r="Q59" s="70">
        <f t="shared" si="6"/>
        <v>0</v>
      </c>
      <c r="R59" s="70">
        <v>0</v>
      </c>
      <c r="S59" s="70">
        <v>0</v>
      </c>
      <c r="T59" s="70">
        <v>0</v>
      </c>
      <c r="U59" s="70">
        <v>0</v>
      </c>
      <c r="V59" s="70">
        <f t="shared" si="14"/>
        <v>3</v>
      </c>
      <c r="W59" s="70">
        <f t="shared" si="15"/>
        <v>3</v>
      </c>
      <c r="X59" s="70">
        <f t="shared" si="16"/>
        <v>3</v>
      </c>
      <c r="Y59" s="70">
        <f t="shared" si="8"/>
        <v>0</v>
      </c>
      <c r="Z59" s="70">
        <f t="shared" si="9"/>
        <v>0</v>
      </c>
      <c r="AA59" s="70">
        <f t="shared" si="10"/>
        <v>0</v>
      </c>
      <c r="AB59" s="70">
        <f t="shared" si="11"/>
        <v>0</v>
      </c>
      <c r="AC59" s="70">
        <f t="shared" si="12"/>
        <v>0</v>
      </c>
      <c r="AD59" s="70">
        <f t="shared" si="13"/>
        <v>0</v>
      </c>
    </row>
    <row r="60" spans="1:30" s="67" customFormat="1" ht="12" customHeight="1">
      <c r="A60" s="68" t="s">
        <v>106</v>
      </c>
      <c r="B60" s="69" t="s">
        <v>182</v>
      </c>
      <c r="C60" s="62" t="s">
        <v>183</v>
      </c>
      <c r="D60" s="70">
        <f t="shared" si="1"/>
        <v>1</v>
      </c>
      <c r="E60" s="70">
        <f t="shared" si="2"/>
        <v>1</v>
      </c>
      <c r="F60" s="70">
        <v>1</v>
      </c>
      <c r="G60" s="70">
        <v>0</v>
      </c>
      <c r="H60" s="70">
        <f t="shared" si="3"/>
        <v>0</v>
      </c>
      <c r="I60" s="70">
        <v>0</v>
      </c>
      <c r="J60" s="70">
        <v>0</v>
      </c>
      <c r="K60" s="70">
        <v>0</v>
      </c>
      <c r="L60" s="70">
        <v>0</v>
      </c>
      <c r="M60" s="70">
        <f t="shared" si="4"/>
        <v>1</v>
      </c>
      <c r="N60" s="70">
        <f t="shared" si="5"/>
        <v>1</v>
      </c>
      <c r="O60" s="70">
        <v>1</v>
      </c>
      <c r="P60" s="70">
        <v>0</v>
      </c>
      <c r="Q60" s="70">
        <f t="shared" si="6"/>
        <v>0</v>
      </c>
      <c r="R60" s="70">
        <v>0</v>
      </c>
      <c r="S60" s="70">
        <v>0</v>
      </c>
      <c r="T60" s="70">
        <v>0</v>
      </c>
      <c r="U60" s="70">
        <v>0</v>
      </c>
      <c r="V60" s="70">
        <f t="shared" si="14"/>
        <v>2</v>
      </c>
      <c r="W60" s="70">
        <f t="shared" si="15"/>
        <v>2</v>
      </c>
      <c r="X60" s="70">
        <f t="shared" si="16"/>
        <v>2</v>
      </c>
      <c r="Y60" s="70">
        <f t="shared" si="8"/>
        <v>0</v>
      </c>
      <c r="Z60" s="70">
        <f t="shared" si="9"/>
        <v>0</v>
      </c>
      <c r="AA60" s="70">
        <f t="shared" si="10"/>
        <v>0</v>
      </c>
      <c r="AB60" s="70">
        <f t="shared" si="11"/>
        <v>0</v>
      </c>
      <c r="AC60" s="70">
        <f t="shared" si="12"/>
        <v>0</v>
      </c>
      <c r="AD60" s="70">
        <f t="shared" si="13"/>
        <v>0</v>
      </c>
    </row>
    <row r="61" spans="1:30" s="67" customFormat="1" ht="12" customHeight="1">
      <c r="A61" s="68" t="s">
        <v>106</v>
      </c>
      <c r="B61" s="69" t="s">
        <v>184</v>
      </c>
      <c r="C61" s="62" t="s">
        <v>185</v>
      </c>
      <c r="D61" s="70">
        <f t="shared" si="1"/>
        <v>4</v>
      </c>
      <c r="E61" s="70">
        <f t="shared" si="2"/>
        <v>1</v>
      </c>
      <c r="F61" s="70">
        <v>1</v>
      </c>
      <c r="G61" s="70">
        <v>0</v>
      </c>
      <c r="H61" s="70">
        <f t="shared" si="3"/>
        <v>3</v>
      </c>
      <c r="I61" s="70">
        <v>0</v>
      </c>
      <c r="J61" s="70">
        <v>2</v>
      </c>
      <c r="K61" s="70">
        <v>1</v>
      </c>
      <c r="L61" s="70">
        <v>0</v>
      </c>
      <c r="M61" s="70">
        <f t="shared" si="4"/>
        <v>1</v>
      </c>
      <c r="N61" s="70">
        <f t="shared" si="5"/>
        <v>1</v>
      </c>
      <c r="O61" s="70">
        <v>1</v>
      </c>
      <c r="P61" s="70">
        <v>0</v>
      </c>
      <c r="Q61" s="70">
        <f t="shared" si="6"/>
        <v>0</v>
      </c>
      <c r="R61" s="70">
        <v>0</v>
      </c>
      <c r="S61" s="70">
        <v>0</v>
      </c>
      <c r="T61" s="70">
        <v>0</v>
      </c>
      <c r="U61" s="70">
        <v>0</v>
      </c>
      <c r="V61" s="70">
        <f t="shared" si="14"/>
        <v>5</v>
      </c>
      <c r="W61" s="70">
        <f t="shared" si="15"/>
        <v>2</v>
      </c>
      <c r="X61" s="70">
        <f t="shared" si="16"/>
        <v>2</v>
      </c>
      <c r="Y61" s="70">
        <f t="shared" si="8"/>
        <v>0</v>
      </c>
      <c r="Z61" s="70">
        <f t="shared" si="9"/>
        <v>3</v>
      </c>
      <c r="AA61" s="70">
        <f t="shared" si="10"/>
        <v>0</v>
      </c>
      <c r="AB61" s="70">
        <f t="shared" si="11"/>
        <v>2</v>
      </c>
      <c r="AC61" s="70">
        <f t="shared" si="12"/>
        <v>1</v>
      </c>
      <c r="AD61" s="70">
        <f t="shared" si="13"/>
        <v>0</v>
      </c>
    </row>
    <row r="62" spans="1:30" s="67" customFormat="1" ht="12" customHeight="1">
      <c r="A62" s="68" t="s">
        <v>106</v>
      </c>
      <c r="B62" s="69" t="s">
        <v>110</v>
      </c>
      <c r="C62" s="62" t="s">
        <v>111</v>
      </c>
      <c r="D62" s="70">
        <f t="shared" si="1"/>
        <v>2</v>
      </c>
      <c r="E62" s="70">
        <f t="shared" si="2"/>
        <v>2</v>
      </c>
      <c r="F62" s="70">
        <v>1</v>
      </c>
      <c r="G62" s="70">
        <v>1</v>
      </c>
      <c r="H62" s="70">
        <f t="shared" si="3"/>
        <v>0</v>
      </c>
      <c r="I62" s="70">
        <v>0</v>
      </c>
      <c r="J62" s="70">
        <v>0</v>
      </c>
      <c r="K62" s="70">
        <v>0</v>
      </c>
      <c r="L62" s="70">
        <v>0</v>
      </c>
      <c r="M62" s="70">
        <f t="shared" si="4"/>
        <v>1</v>
      </c>
      <c r="N62" s="70">
        <f t="shared" si="5"/>
        <v>1</v>
      </c>
      <c r="O62" s="70">
        <v>1</v>
      </c>
      <c r="P62" s="70">
        <v>0</v>
      </c>
      <c r="Q62" s="70">
        <f t="shared" si="6"/>
        <v>0</v>
      </c>
      <c r="R62" s="70">
        <v>0</v>
      </c>
      <c r="S62" s="70">
        <v>0</v>
      </c>
      <c r="T62" s="70">
        <v>0</v>
      </c>
      <c r="U62" s="70">
        <v>0</v>
      </c>
      <c r="V62" s="70">
        <f t="shared" si="14"/>
        <v>3</v>
      </c>
      <c r="W62" s="70">
        <f t="shared" si="15"/>
        <v>3</v>
      </c>
      <c r="X62" s="70">
        <f t="shared" si="16"/>
        <v>2</v>
      </c>
      <c r="Y62" s="70">
        <f t="shared" si="8"/>
        <v>1</v>
      </c>
      <c r="Z62" s="70">
        <f t="shared" si="9"/>
        <v>0</v>
      </c>
      <c r="AA62" s="70">
        <f t="shared" si="10"/>
        <v>0</v>
      </c>
      <c r="AB62" s="70">
        <f t="shared" si="11"/>
        <v>0</v>
      </c>
      <c r="AC62" s="70">
        <f t="shared" si="12"/>
        <v>0</v>
      </c>
      <c r="AD62" s="70">
        <f t="shared" si="13"/>
        <v>0</v>
      </c>
    </row>
    <row r="63" spans="1:30" s="67" customFormat="1" ht="12" customHeight="1">
      <c r="A63" s="68" t="s">
        <v>106</v>
      </c>
      <c r="B63" s="69" t="s">
        <v>112</v>
      </c>
      <c r="C63" s="62" t="s">
        <v>113</v>
      </c>
      <c r="D63" s="70">
        <f t="shared" si="1"/>
        <v>0</v>
      </c>
      <c r="E63" s="70">
        <f t="shared" si="2"/>
        <v>0</v>
      </c>
      <c r="F63" s="70">
        <v>0</v>
      </c>
      <c r="G63" s="70">
        <v>0</v>
      </c>
      <c r="H63" s="70">
        <f t="shared" si="3"/>
        <v>0</v>
      </c>
      <c r="I63" s="70">
        <v>0</v>
      </c>
      <c r="J63" s="70">
        <v>0</v>
      </c>
      <c r="K63" s="70">
        <v>0</v>
      </c>
      <c r="L63" s="70">
        <v>0</v>
      </c>
      <c r="M63" s="70">
        <f t="shared" si="4"/>
        <v>1</v>
      </c>
      <c r="N63" s="70">
        <f t="shared" si="5"/>
        <v>1</v>
      </c>
      <c r="O63" s="70">
        <v>1</v>
      </c>
      <c r="P63" s="70">
        <v>0</v>
      </c>
      <c r="Q63" s="70">
        <f t="shared" si="6"/>
        <v>0</v>
      </c>
      <c r="R63" s="70">
        <v>0</v>
      </c>
      <c r="S63" s="70">
        <v>0</v>
      </c>
      <c r="T63" s="70">
        <v>0</v>
      </c>
      <c r="U63" s="70">
        <v>0</v>
      </c>
      <c r="V63" s="70">
        <f t="shared" si="14"/>
        <v>1</v>
      </c>
      <c r="W63" s="70">
        <f t="shared" si="15"/>
        <v>1</v>
      </c>
      <c r="X63" s="70">
        <f t="shared" si="16"/>
        <v>1</v>
      </c>
      <c r="Y63" s="70">
        <f t="shared" si="8"/>
        <v>0</v>
      </c>
      <c r="Z63" s="70">
        <f t="shared" si="9"/>
        <v>0</v>
      </c>
      <c r="AA63" s="70">
        <f t="shared" si="10"/>
        <v>0</v>
      </c>
      <c r="AB63" s="70">
        <f t="shared" si="11"/>
        <v>0</v>
      </c>
      <c r="AC63" s="70">
        <f t="shared" si="12"/>
        <v>0</v>
      </c>
      <c r="AD63" s="70">
        <f t="shared" si="13"/>
        <v>0</v>
      </c>
    </row>
    <row r="64" spans="1:30" s="67" customFormat="1" ht="12" customHeight="1">
      <c r="A64" s="68" t="s">
        <v>106</v>
      </c>
      <c r="B64" s="69" t="s">
        <v>114</v>
      </c>
      <c r="C64" s="62" t="s">
        <v>115</v>
      </c>
      <c r="D64" s="70">
        <f t="shared" si="1"/>
        <v>2</v>
      </c>
      <c r="E64" s="70">
        <f t="shared" si="2"/>
        <v>2</v>
      </c>
      <c r="F64" s="70">
        <v>2</v>
      </c>
      <c r="G64" s="70">
        <v>0</v>
      </c>
      <c r="H64" s="70">
        <f t="shared" si="3"/>
        <v>0</v>
      </c>
      <c r="I64" s="70">
        <v>0</v>
      </c>
      <c r="J64" s="70">
        <v>0</v>
      </c>
      <c r="K64" s="70">
        <v>0</v>
      </c>
      <c r="L64" s="70">
        <v>0</v>
      </c>
      <c r="M64" s="70">
        <f t="shared" si="4"/>
        <v>1</v>
      </c>
      <c r="N64" s="70">
        <f t="shared" si="5"/>
        <v>1</v>
      </c>
      <c r="O64" s="70">
        <v>1</v>
      </c>
      <c r="P64" s="70">
        <v>0</v>
      </c>
      <c r="Q64" s="70">
        <f t="shared" si="6"/>
        <v>0</v>
      </c>
      <c r="R64" s="70">
        <v>0</v>
      </c>
      <c r="S64" s="70">
        <v>0</v>
      </c>
      <c r="T64" s="70">
        <v>0</v>
      </c>
      <c r="U64" s="70">
        <v>0</v>
      </c>
      <c r="V64" s="70">
        <f t="shared" si="14"/>
        <v>3</v>
      </c>
      <c r="W64" s="70">
        <f t="shared" si="15"/>
        <v>3</v>
      </c>
      <c r="X64" s="70">
        <f t="shared" si="16"/>
        <v>3</v>
      </c>
      <c r="Y64" s="70">
        <f t="shared" si="8"/>
        <v>0</v>
      </c>
      <c r="Z64" s="70">
        <f t="shared" si="9"/>
        <v>0</v>
      </c>
      <c r="AA64" s="70">
        <f t="shared" si="10"/>
        <v>0</v>
      </c>
      <c r="AB64" s="70">
        <f t="shared" si="11"/>
        <v>0</v>
      </c>
      <c r="AC64" s="70">
        <f t="shared" si="12"/>
        <v>0</v>
      </c>
      <c r="AD64" s="70">
        <f t="shared" si="13"/>
        <v>0</v>
      </c>
    </row>
    <row r="65" spans="1:30" s="67" customFormat="1" ht="12" customHeight="1">
      <c r="A65" s="68" t="s">
        <v>106</v>
      </c>
      <c r="B65" s="69" t="s">
        <v>116</v>
      </c>
      <c r="C65" s="62" t="s">
        <v>117</v>
      </c>
      <c r="D65" s="70">
        <f t="shared" si="1"/>
        <v>2</v>
      </c>
      <c r="E65" s="70">
        <f t="shared" si="2"/>
        <v>2</v>
      </c>
      <c r="F65" s="70">
        <v>2</v>
      </c>
      <c r="G65" s="70">
        <v>0</v>
      </c>
      <c r="H65" s="70">
        <f t="shared" si="3"/>
        <v>0</v>
      </c>
      <c r="I65" s="70">
        <v>0</v>
      </c>
      <c r="J65" s="70">
        <v>0</v>
      </c>
      <c r="K65" s="70">
        <v>0</v>
      </c>
      <c r="L65" s="70">
        <v>0</v>
      </c>
      <c r="M65" s="70">
        <f t="shared" si="4"/>
        <v>0</v>
      </c>
      <c r="N65" s="70">
        <f t="shared" si="5"/>
        <v>0</v>
      </c>
      <c r="O65" s="70">
        <v>0</v>
      </c>
      <c r="P65" s="70">
        <v>0</v>
      </c>
      <c r="Q65" s="70">
        <f t="shared" si="6"/>
        <v>0</v>
      </c>
      <c r="R65" s="70">
        <v>0</v>
      </c>
      <c r="S65" s="70">
        <v>0</v>
      </c>
      <c r="T65" s="70">
        <v>0</v>
      </c>
      <c r="U65" s="70">
        <v>0</v>
      </c>
      <c r="V65" s="70">
        <f t="shared" si="14"/>
        <v>2</v>
      </c>
      <c r="W65" s="70">
        <f t="shared" si="15"/>
        <v>2</v>
      </c>
      <c r="X65" s="70">
        <f t="shared" si="16"/>
        <v>2</v>
      </c>
      <c r="Y65" s="70">
        <f t="shared" si="8"/>
        <v>0</v>
      </c>
      <c r="Z65" s="70">
        <f t="shared" si="9"/>
        <v>0</v>
      </c>
      <c r="AA65" s="70">
        <f t="shared" si="10"/>
        <v>0</v>
      </c>
      <c r="AB65" s="70">
        <f t="shared" si="11"/>
        <v>0</v>
      </c>
      <c r="AC65" s="70">
        <f t="shared" si="12"/>
        <v>0</v>
      </c>
      <c r="AD65" s="70">
        <f t="shared" si="13"/>
        <v>0</v>
      </c>
    </row>
    <row r="66" spans="1:30" s="67" customFormat="1" ht="12" customHeight="1">
      <c r="A66" s="68" t="s">
        <v>106</v>
      </c>
      <c r="B66" s="69" t="s">
        <v>118</v>
      </c>
      <c r="C66" s="62" t="s">
        <v>119</v>
      </c>
      <c r="D66" s="70">
        <f t="shared" si="1"/>
        <v>1</v>
      </c>
      <c r="E66" s="70">
        <f t="shared" si="2"/>
        <v>1</v>
      </c>
      <c r="F66" s="70">
        <v>1</v>
      </c>
      <c r="G66" s="70">
        <v>0</v>
      </c>
      <c r="H66" s="70">
        <f t="shared" si="3"/>
        <v>0</v>
      </c>
      <c r="I66" s="70">
        <v>0</v>
      </c>
      <c r="J66" s="70">
        <v>0</v>
      </c>
      <c r="K66" s="70">
        <v>0</v>
      </c>
      <c r="L66" s="70">
        <v>0</v>
      </c>
      <c r="M66" s="70">
        <f t="shared" si="4"/>
        <v>1</v>
      </c>
      <c r="N66" s="70">
        <f t="shared" si="5"/>
        <v>1</v>
      </c>
      <c r="O66" s="70">
        <v>1</v>
      </c>
      <c r="P66" s="70">
        <v>0</v>
      </c>
      <c r="Q66" s="70">
        <f t="shared" si="6"/>
        <v>0</v>
      </c>
      <c r="R66" s="70">
        <v>0</v>
      </c>
      <c r="S66" s="70">
        <v>0</v>
      </c>
      <c r="T66" s="70">
        <v>0</v>
      </c>
      <c r="U66" s="70">
        <v>0</v>
      </c>
      <c r="V66" s="70">
        <f t="shared" si="14"/>
        <v>2</v>
      </c>
      <c r="W66" s="70">
        <f t="shared" si="15"/>
        <v>2</v>
      </c>
      <c r="X66" s="70">
        <f t="shared" si="16"/>
        <v>2</v>
      </c>
      <c r="Y66" s="70">
        <f t="shared" si="8"/>
        <v>0</v>
      </c>
      <c r="Z66" s="70">
        <f t="shared" si="9"/>
        <v>0</v>
      </c>
      <c r="AA66" s="70">
        <f t="shared" si="10"/>
        <v>0</v>
      </c>
      <c r="AB66" s="70">
        <f t="shared" si="11"/>
        <v>0</v>
      </c>
      <c r="AC66" s="70">
        <f t="shared" si="12"/>
        <v>0</v>
      </c>
      <c r="AD66" s="70">
        <f t="shared" si="13"/>
        <v>0</v>
      </c>
    </row>
    <row r="67" spans="1:30" s="67" customFormat="1" ht="12" customHeight="1">
      <c r="A67" s="68" t="s">
        <v>106</v>
      </c>
      <c r="B67" s="69" t="s">
        <v>120</v>
      </c>
      <c r="C67" s="62" t="s">
        <v>121</v>
      </c>
      <c r="D67" s="70">
        <f t="shared" si="1"/>
        <v>1</v>
      </c>
      <c r="E67" s="70">
        <f t="shared" si="2"/>
        <v>1</v>
      </c>
      <c r="F67" s="70">
        <v>1</v>
      </c>
      <c r="G67" s="70">
        <v>0</v>
      </c>
      <c r="H67" s="70">
        <f t="shared" si="3"/>
        <v>0</v>
      </c>
      <c r="I67" s="70">
        <v>0</v>
      </c>
      <c r="J67" s="70">
        <v>0</v>
      </c>
      <c r="K67" s="70">
        <v>0</v>
      </c>
      <c r="L67" s="70">
        <v>0</v>
      </c>
      <c r="M67" s="70">
        <f t="shared" si="4"/>
        <v>0</v>
      </c>
      <c r="N67" s="70">
        <f t="shared" si="5"/>
        <v>0</v>
      </c>
      <c r="O67" s="70">
        <v>0</v>
      </c>
      <c r="P67" s="70">
        <v>0</v>
      </c>
      <c r="Q67" s="70">
        <f t="shared" si="6"/>
        <v>0</v>
      </c>
      <c r="R67" s="70">
        <v>0</v>
      </c>
      <c r="S67" s="70">
        <v>0</v>
      </c>
      <c r="T67" s="70">
        <v>0</v>
      </c>
      <c r="U67" s="70">
        <v>0</v>
      </c>
      <c r="V67" s="70">
        <f t="shared" si="14"/>
        <v>1</v>
      </c>
      <c r="W67" s="70">
        <f t="shared" si="15"/>
        <v>1</v>
      </c>
      <c r="X67" s="70">
        <f t="shared" si="16"/>
        <v>1</v>
      </c>
      <c r="Y67" s="70">
        <f t="shared" si="8"/>
        <v>0</v>
      </c>
      <c r="Z67" s="70">
        <f t="shared" si="9"/>
        <v>0</v>
      </c>
      <c r="AA67" s="70">
        <f t="shared" si="10"/>
        <v>0</v>
      </c>
      <c r="AB67" s="70">
        <f t="shared" si="11"/>
        <v>0</v>
      </c>
      <c r="AC67" s="70">
        <f t="shared" si="12"/>
        <v>0</v>
      </c>
      <c r="AD67" s="70">
        <f t="shared" si="13"/>
        <v>0</v>
      </c>
    </row>
    <row r="68" spans="1:30" s="67" customFormat="1" ht="12" customHeight="1">
      <c r="A68" s="68" t="s">
        <v>106</v>
      </c>
      <c r="B68" s="69" t="s">
        <v>122</v>
      </c>
      <c r="C68" s="62" t="s">
        <v>123</v>
      </c>
      <c r="D68" s="70">
        <f t="shared" si="1"/>
        <v>2</v>
      </c>
      <c r="E68" s="70">
        <f t="shared" si="2"/>
        <v>2</v>
      </c>
      <c r="F68" s="70">
        <v>2</v>
      </c>
      <c r="G68" s="70">
        <v>0</v>
      </c>
      <c r="H68" s="70">
        <f t="shared" si="3"/>
        <v>0</v>
      </c>
      <c r="I68" s="70">
        <v>0</v>
      </c>
      <c r="J68" s="70">
        <v>0</v>
      </c>
      <c r="K68" s="70">
        <v>0</v>
      </c>
      <c r="L68" s="70">
        <v>0</v>
      </c>
      <c r="M68" s="70">
        <f t="shared" si="4"/>
        <v>4</v>
      </c>
      <c r="N68" s="70">
        <f t="shared" si="5"/>
        <v>4</v>
      </c>
      <c r="O68" s="70">
        <v>4</v>
      </c>
      <c r="P68" s="70">
        <v>0</v>
      </c>
      <c r="Q68" s="70">
        <f t="shared" si="6"/>
        <v>0</v>
      </c>
      <c r="R68" s="70">
        <v>0</v>
      </c>
      <c r="S68" s="70">
        <v>0</v>
      </c>
      <c r="T68" s="70">
        <v>0</v>
      </c>
      <c r="U68" s="70">
        <v>0</v>
      </c>
      <c r="V68" s="70">
        <f t="shared" si="14"/>
        <v>6</v>
      </c>
      <c r="W68" s="70">
        <f t="shared" si="15"/>
        <v>6</v>
      </c>
      <c r="X68" s="70">
        <f t="shared" si="16"/>
        <v>6</v>
      </c>
      <c r="Y68" s="70">
        <f t="shared" si="8"/>
        <v>0</v>
      </c>
      <c r="Z68" s="70">
        <f t="shared" si="9"/>
        <v>0</v>
      </c>
      <c r="AA68" s="70">
        <f t="shared" si="10"/>
        <v>0</v>
      </c>
      <c r="AB68" s="70">
        <f t="shared" si="11"/>
        <v>0</v>
      </c>
      <c r="AC68" s="70">
        <f t="shared" si="12"/>
        <v>0</v>
      </c>
      <c r="AD68" s="70">
        <f t="shared" si="13"/>
        <v>0</v>
      </c>
    </row>
    <row r="69" spans="1:30" s="67" customFormat="1" ht="12" customHeight="1">
      <c r="A69" s="68" t="s">
        <v>106</v>
      </c>
      <c r="B69" s="69" t="s">
        <v>124</v>
      </c>
      <c r="C69" s="62" t="s">
        <v>258</v>
      </c>
      <c r="D69" s="70">
        <f t="shared" si="1"/>
        <v>1</v>
      </c>
      <c r="E69" s="70">
        <f t="shared" si="2"/>
        <v>1</v>
      </c>
      <c r="F69" s="70">
        <v>1</v>
      </c>
      <c r="G69" s="70">
        <v>0</v>
      </c>
      <c r="H69" s="70">
        <f t="shared" si="3"/>
        <v>0</v>
      </c>
      <c r="I69" s="70">
        <v>0</v>
      </c>
      <c r="J69" s="70">
        <v>0</v>
      </c>
      <c r="K69" s="70">
        <v>0</v>
      </c>
      <c r="L69" s="70">
        <v>0</v>
      </c>
      <c r="M69" s="70">
        <f t="shared" si="4"/>
        <v>0</v>
      </c>
      <c r="N69" s="70">
        <f t="shared" si="5"/>
        <v>0</v>
      </c>
      <c r="O69" s="70">
        <v>0</v>
      </c>
      <c r="P69" s="70">
        <v>0</v>
      </c>
      <c r="Q69" s="70">
        <f t="shared" si="6"/>
        <v>0</v>
      </c>
      <c r="R69" s="70">
        <v>0</v>
      </c>
      <c r="S69" s="70">
        <v>0</v>
      </c>
      <c r="T69" s="70">
        <v>0</v>
      </c>
      <c r="U69" s="70">
        <v>0</v>
      </c>
      <c r="V69" s="70">
        <f t="shared" si="14"/>
        <v>1</v>
      </c>
      <c r="W69" s="70">
        <f t="shared" si="15"/>
        <v>1</v>
      </c>
      <c r="X69" s="70">
        <f t="shared" si="16"/>
        <v>1</v>
      </c>
      <c r="Y69" s="70">
        <f t="shared" si="8"/>
        <v>0</v>
      </c>
      <c r="Z69" s="70">
        <f t="shared" si="9"/>
        <v>0</v>
      </c>
      <c r="AA69" s="70">
        <f t="shared" si="10"/>
        <v>0</v>
      </c>
      <c r="AB69" s="70">
        <f t="shared" si="11"/>
        <v>0</v>
      </c>
      <c r="AC69" s="70">
        <f t="shared" si="12"/>
        <v>0</v>
      </c>
      <c r="AD69" s="70">
        <f t="shared" si="13"/>
        <v>0</v>
      </c>
    </row>
    <row r="70" spans="1:30" s="67" customFormat="1" ht="12" customHeight="1">
      <c r="A70" s="68" t="s">
        <v>106</v>
      </c>
      <c r="B70" s="69" t="s">
        <v>126</v>
      </c>
      <c r="C70" s="62" t="s">
        <v>127</v>
      </c>
      <c r="D70" s="70">
        <f t="shared" si="1"/>
        <v>2</v>
      </c>
      <c r="E70" s="70">
        <f t="shared" si="2"/>
        <v>2</v>
      </c>
      <c r="F70" s="70">
        <v>2</v>
      </c>
      <c r="G70" s="70">
        <v>0</v>
      </c>
      <c r="H70" s="70">
        <f t="shared" si="3"/>
        <v>0</v>
      </c>
      <c r="I70" s="70">
        <v>0</v>
      </c>
      <c r="J70" s="70">
        <v>0</v>
      </c>
      <c r="K70" s="70">
        <v>0</v>
      </c>
      <c r="L70" s="70">
        <v>0</v>
      </c>
      <c r="M70" s="70">
        <f t="shared" si="4"/>
        <v>2</v>
      </c>
      <c r="N70" s="70">
        <f t="shared" si="5"/>
        <v>2</v>
      </c>
      <c r="O70" s="70">
        <v>0</v>
      </c>
      <c r="P70" s="70">
        <v>2</v>
      </c>
      <c r="Q70" s="70">
        <f t="shared" si="6"/>
        <v>0</v>
      </c>
      <c r="R70" s="70">
        <v>0</v>
      </c>
      <c r="S70" s="70">
        <v>0</v>
      </c>
      <c r="T70" s="70">
        <v>0</v>
      </c>
      <c r="U70" s="70">
        <v>0</v>
      </c>
      <c r="V70" s="70">
        <f t="shared" si="14"/>
        <v>4</v>
      </c>
      <c r="W70" s="70">
        <f t="shared" si="15"/>
        <v>4</v>
      </c>
      <c r="X70" s="70">
        <f t="shared" si="16"/>
        <v>2</v>
      </c>
      <c r="Y70" s="70">
        <f t="shared" si="8"/>
        <v>2</v>
      </c>
      <c r="Z70" s="70">
        <f t="shared" si="9"/>
        <v>0</v>
      </c>
      <c r="AA70" s="70">
        <f t="shared" si="10"/>
        <v>0</v>
      </c>
      <c r="AB70" s="70">
        <f t="shared" si="11"/>
        <v>0</v>
      </c>
      <c r="AC70" s="70">
        <f t="shared" si="12"/>
        <v>0</v>
      </c>
      <c r="AD70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3" customWidth="1"/>
    <col min="2" max="2" width="8.69921875" style="84" customWidth="1"/>
    <col min="3" max="3" width="35.59765625" style="85" customWidth="1"/>
    <col min="4" max="30" width="9" style="86" customWidth="1"/>
    <col min="31" max="16384" width="9" style="85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9" t="s">
        <v>75</v>
      </c>
      <c r="B2" s="99" t="s">
        <v>37</v>
      </c>
      <c r="C2" s="111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100"/>
      <c r="B3" s="100"/>
      <c r="C3" s="110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100"/>
      <c r="B4" s="100"/>
      <c r="C4" s="110"/>
      <c r="D4" s="20"/>
      <c r="E4" s="110" t="s">
        <v>13</v>
      </c>
      <c r="F4" s="108" t="s">
        <v>82</v>
      </c>
      <c r="G4" s="108" t="s">
        <v>83</v>
      </c>
      <c r="H4" s="110" t="s">
        <v>13</v>
      </c>
      <c r="I4" s="108" t="s">
        <v>84</v>
      </c>
      <c r="J4" s="108" t="s">
        <v>85</v>
      </c>
      <c r="K4" s="108" t="s">
        <v>86</v>
      </c>
      <c r="L4" s="108" t="s">
        <v>87</v>
      </c>
      <c r="M4" s="20"/>
      <c r="N4" s="110" t="s">
        <v>13</v>
      </c>
      <c r="O4" s="108" t="s">
        <v>82</v>
      </c>
      <c r="P4" s="108" t="s">
        <v>83</v>
      </c>
      <c r="Q4" s="110" t="s">
        <v>13</v>
      </c>
      <c r="R4" s="108" t="s">
        <v>84</v>
      </c>
      <c r="S4" s="108" t="s">
        <v>85</v>
      </c>
      <c r="T4" s="108" t="s">
        <v>86</v>
      </c>
      <c r="U4" s="108" t="s">
        <v>87</v>
      </c>
      <c r="V4" s="20"/>
      <c r="W4" s="110" t="s">
        <v>13</v>
      </c>
      <c r="X4" s="108" t="s">
        <v>82</v>
      </c>
      <c r="Y4" s="108" t="s">
        <v>83</v>
      </c>
      <c r="Z4" s="110" t="s">
        <v>13</v>
      </c>
      <c r="AA4" s="108" t="s">
        <v>84</v>
      </c>
      <c r="AB4" s="108" t="s">
        <v>85</v>
      </c>
      <c r="AC4" s="108" t="s">
        <v>86</v>
      </c>
      <c r="AD4" s="108" t="s">
        <v>87</v>
      </c>
    </row>
    <row r="5" spans="1:30" s="10" customFormat="1" ht="18" customHeight="1">
      <c r="A5" s="100"/>
      <c r="B5" s="100"/>
      <c r="C5" s="110"/>
      <c r="D5" s="20"/>
      <c r="E5" s="110"/>
      <c r="F5" s="109"/>
      <c r="G5" s="109"/>
      <c r="H5" s="110"/>
      <c r="I5" s="109"/>
      <c r="J5" s="109"/>
      <c r="K5" s="109"/>
      <c r="L5" s="109"/>
      <c r="M5" s="20"/>
      <c r="N5" s="110"/>
      <c r="O5" s="109"/>
      <c r="P5" s="109"/>
      <c r="Q5" s="110"/>
      <c r="R5" s="109"/>
      <c r="S5" s="109"/>
      <c r="T5" s="109"/>
      <c r="U5" s="109"/>
      <c r="V5" s="20"/>
      <c r="W5" s="110"/>
      <c r="X5" s="109"/>
      <c r="Y5" s="109"/>
      <c r="Z5" s="110"/>
      <c r="AA5" s="109"/>
      <c r="AB5" s="109"/>
      <c r="AC5" s="109"/>
      <c r="AD5" s="109"/>
    </row>
    <row r="6" spans="1:30" s="11" customFormat="1" ht="18" customHeight="1">
      <c r="A6" s="101"/>
      <c r="B6" s="101"/>
      <c r="C6" s="112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AD7">SUM(D8:D19)</f>
        <v>1467</v>
      </c>
      <c r="E7" s="76">
        <f t="shared" si="0"/>
        <v>1020</v>
      </c>
      <c r="F7" s="76">
        <f t="shared" si="0"/>
        <v>333</v>
      </c>
      <c r="G7" s="76">
        <f t="shared" si="0"/>
        <v>687</v>
      </c>
      <c r="H7" s="76">
        <f t="shared" si="0"/>
        <v>447</v>
      </c>
      <c r="I7" s="76">
        <f t="shared" si="0"/>
        <v>0</v>
      </c>
      <c r="J7" s="76">
        <f t="shared" si="0"/>
        <v>439</v>
      </c>
      <c r="K7" s="76">
        <f t="shared" si="0"/>
        <v>2</v>
      </c>
      <c r="L7" s="76">
        <f t="shared" si="0"/>
        <v>6</v>
      </c>
      <c r="M7" s="76">
        <f t="shared" si="0"/>
        <v>11</v>
      </c>
      <c r="N7" s="76">
        <f t="shared" si="0"/>
        <v>10</v>
      </c>
      <c r="O7" s="76">
        <f t="shared" si="0"/>
        <v>8</v>
      </c>
      <c r="P7" s="76">
        <f t="shared" si="0"/>
        <v>2</v>
      </c>
      <c r="Q7" s="76">
        <f t="shared" si="0"/>
        <v>1</v>
      </c>
      <c r="R7" s="76">
        <f t="shared" si="0"/>
        <v>0</v>
      </c>
      <c r="S7" s="76">
        <f t="shared" si="0"/>
        <v>1</v>
      </c>
      <c r="T7" s="76">
        <f t="shared" si="0"/>
        <v>0</v>
      </c>
      <c r="U7" s="76">
        <f t="shared" si="0"/>
        <v>0</v>
      </c>
      <c r="V7" s="76">
        <f t="shared" si="0"/>
        <v>1478</v>
      </c>
      <c r="W7" s="76">
        <f t="shared" si="0"/>
        <v>1030</v>
      </c>
      <c r="X7" s="76">
        <f t="shared" si="0"/>
        <v>341</v>
      </c>
      <c r="Y7" s="76">
        <f t="shared" si="0"/>
        <v>689</v>
      </c>
      <c r="Z7" s="76">
        <f t="shared" si="0"/>
        <v>448</v>
      </c>
      <c r="AA7" s="76">
        <f t="shared" si="0"/>
        <v>0</v>
      </c>
      <c r="AB7" s="76">
        <f t="shared" si="0"/>
        <v>440</v>
      </c>
      <c r="AC7" s="76">
        <f t="shared" si="0"/>
        <v>2</v>
      </c>
      <c r="AD7" s="76">
        <f t="shared" si="0"/>
        <v>6</v>
      </c>
    </row>
    <row r="8" spans="1:30" s="67" customFormat="1" ht="12" customHeight="1">
      <c r="A8" s="62" t="s">
        <v>106</v>
      </c>
      <c r="B8" s="72" t="s">
        <v>108</v>
      </c>
      <c r="C8" s="62" t="s">
        <v>109</v>
      </c>
      <c r="D8" s="64">
        <f aca="true" t="shared" si="1" ref="D8:D19">SUM(E8,+H8)</f>
        <v>3</v>
      </c>
      <c r="E8" s="64">
        <f aca="true" t="shared" si="2" ref="E8:E19">SUM(F8:G8)</f>
        <v>3</v>
      </c>
      <c r="F8" s="64">
        <v>1</v>
      </c>
      <c r="G8" s="64">
        <v>2</v>
      </c>
      <c r="H8" s="64">
        <f aca="true" t="shared" si="3" ref="H8:H19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9">SUM(N8,+Q8)</f>
        <v>0</v>
      </c>
      <c r="N8" s="64">
        <f aca="true" t="shared" si="5" ref="N8:N19">SUM(O8:P8)</f>
        <v>0</v>
      </c>
      <c r="O8" s="64">
        <v>0</v>
      </c>
      <c r="P8" s="64">
        <v>0</v>
      </c>
      <c r="Q8" s="64">
        <f aca="true" t="shared" si="6" ref="Q8:Q19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9">SUM(D8,+M8)</f>
        <v>3</v>
      </c>
      <c r="W8" s="64">
        <f aca="true" t="shared" si="8" ref="W8:W19">SUM(E8,+N8)</f>
        <v>3</v>
      </c>
      <c r="X8" s="64">
        <f aca="true" t="shared" si="9" ref="X8:X19">SUM(F8,+O8)</f>
        <v>1</v>
      </c>
      <c r="Y8" s="64">
        <f aca="true" t="shared" si="10" ref="Y8:Y19">SUM(G8,+P8)</f>
        <v>2</v>
      </c>
      <c r="Z8" s="64">
        <f aca="true" t="shared" si="11" ref="Z8:Z19">SUM(H8,+Q8)</f>
        <v>0</v>
      </c>
      <c r="AA8" s="64">
        <f aca="true" t="shared" si="12" ref="AA8:AA19">SUM(I8,+R8)</f>
        <v>0</v>
      </c>
      <c r="AB8" s="64">
        <f aca="true" t="shared" si="13" ref="AB8:AB19">SUM(J8,+S8)</f>
        <v>0</v>
      </c>
      <c r="AC8" s="64">
        <f aca="true" t="shared" si="14" ref="AC8:AC19">SUM(K8,+T8)</f>
        <v>0</v>
      </c>
      <c r="AD8" s="64">
        <f aca="true" t="shared" si="15" ref="AD8:AD19">SUM(L8,+U8)</f>
        <v>0</v>
      </c>
    </row>
    <row r="9" spans="1:30" s="67" customFormat="1" ht="12" customHeight="1">
      <c r="A9" s="62" t="s">
        <v>106</v>
      </c>
      <c r="B9" s="72" t="s">
        <v>128</v>
      </c>
      <c r="C9" s="62" t="s">
        <v>129</v>
      </c>
      <c r="D9" s="64">
        <f t="shared" si="1"/>
        <v>18</v>
      </c>
      <c r="E9" s="64">
        <f t="shared" si="2"/>
        <v>18</v>
      </c>
      <c r="F9" s="64">
        <v>13</v>
      </c>
      <c r="G9" s="64">
        <v>5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18</v>
      </c>
      <c r="W9" s="64">
        <f t="shared" si="8"/>
        <v>18</v>
      </c>
      <c r="X9" s="64">
        <f t="shared" si="9"/>
        <v>13</v>
      </c>
      <c r="Y9" s="64">
        <f t="shared" si="10"/>
        <v>5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63" t="s">
        <v>134</v>
      </c>
      <c r="C10" s="62" t="s">
        <v>135</v>
      </c>
      <c r="D10" s="64">
        <f t="shared" si="1"/>
        <v>40</v>
      </c>
      <c r="E10" s="64">
        <f t="shared" si="2"/>
        <v>40</v>
      </c>
      <c r="F10" s="64">
        <v>21</v>
      </c>
      <c r="G10" s="64">
        <v>19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0</v>
      </c>
      <c r="P10" s="64">
        <v>1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41</v>
      </c>
      <c r="W10" s="64">
        <f t="shared" si="8"/>
        <v>41</v>
      </c>
      <c r="X10" s="64">
        <f t="shared" si="9"/>
        <v>21</v>
      </c>
      <c r="Y10" s="64">
        <f t="shared" si="10"/>
        <v>20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142</v>
      </c>
      <c r="C11" s="62" t="s">
        <v>143</v>
      </c>
      <c r="D11" s="64">
        <f t="shared" si="1"/>
        <v>0</v>
      </c>
      <c r="E11" s="64">
        <f t="shared" si="2"/>
        <v>0</v>
      </c>
      <c r="F11" s="64">
        <v>0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3</v>
      </c>
      <c r="N11" s="64">
        <f t="shared" si="5"/>
        <v>3</v>
      </c>
      <c r="O11" s="64">
        <v>3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3</v>
      </c>
      <c r="W11" s="64">
        <f t="shared" si="8"/>
        <v>3</v>
      </c>
      <c r="X11" s="64">
        <f t="shared" si="9"/>
        <v>3</v>
      </c>
      <c r="Y11" s="64">
        <f t="shared" si="10"/>
        <v>0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154</v>
      </c>
      <c r="C12" s="62" t="s">
        <v>155</v>
      </c>
      <c r="D12" s="70">
        <f t="shared" si="1"/>
        <v>27</v>
      </c>
      <c r="E12" s="70">
        <f t="shared" si="2"/>
        <v>27</v>
      </c>
      <c r="F12" s="70">
        <v>7</v>
      </c>
      <c r="G12" s="70">
        <v>20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27</v>
      </c>
      <c r="W12" s="70">
        <f t="shared" si="8"/>
        <v>27</v>
      </c>
      <c r="X12" s="70">
        <f t="shared" si="9"/>
        <v>7</v>
      </c>
      <c r="Y12" s="70">
        <f t="shared" si="10"/>
        <v>20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164</v>
      </c>
      <c r="C13" s="62" t="s">
        <v>165</v>
      </c>
      <c r="D13" s="70">
        <f t="shared" si="1"/>
        <v>25</v>
      </c>
      <c r="E13" s="70">
        <f t="shared" si="2"/>
        <v>25</v>
      </c>
      <c r="F13" s="70">
        <v>13</v>
      </c>
      <c r="G13" s="70">
        <v>12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26</v>
      </c>
      <c r="W13" s="70">
        <f t="shared" si="8"/>
        <v>26</v>
      </c>
      <c r="X13" s="70">
        <f t="shared" si="9"/>
        <v>14</v>
      </c>
      <c r="Y13" s="70">
        <f t="shared" si="10"/>
        <v>12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174</v>
      </c>
      <c r="C14" s="62" t="s">
        <v>175</v>
      </c>
      <c r="D14" s="70">
        <f t="shared" si="1"/>
        <v>17</v>
      </c>
      <c r="E14" s="70">
        <f t="shared" si="2"/>
        <v>17</v>
      </c>
      <c r="F14" s="70">
        <v>11</v>
      </c>
      <c r="G14" s="70">
        <v>6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17</v>
      </c>
      <c r="W14" s="70">
        <f t="shared" si="8"/>
        <v>17</v>
      </c>
      <c r="X14" s="70">
        <f t="shared" si="9"/>
        <v>11</v>
      </c>
      <c r="Y14" s="70">
        <f t="shared" si="10"/>
        <v>6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106</v>
      </c>
      <c r="B15" s="69" t="s">
        <v>176</v>
      </c>
      <c r="C15" s="62" t="s">
        <v>177</v>
      </c>
      <c r="D15" s="70">
        <f t="shared" si="1"/>
        <v>0</v>
      </c>
      <c r="E15" s="70">
        <f t="shared" si="2"/>
        <v>0</v>
      </c>
      <c r="F15" s="70">
        <v>0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5</v>
      </c>
      <c r="N15" s="70">
        <f t="shared" si="5"/>
        <v>4</v>
      </c>
      <c r="O15" s="70">
        <v>4</v>
      </c>
      <c r="P15" s="70">
        <v>0</v>
      </c>
      <c r="Q15" s="70">
        <f t="shared" si="6"/>
        <v>1</v>
      </c>
      <c r="R15" s="70">
        <v>0</v>
      </c>
      <c r="S15" s="70">
        <v>1</v>
      </c>
      <c r="T15" s="70">
        <v>0</v>
      </c>
      <c r="U15" s="70">
        <v>0</v>
      </c>
      <c r="V15" s="70">
        <f t="shared" si="7"/>
        <v>5</v>
      </c>
      <c r="W15" s="70">
        <f t="shared" si="8"/>
        <v>4</v>
      </c>
      <c r="X15" s="70">
        <f t="shared" si="9"/>
        <v>4</v>
      </c>
      <c r="Y15" s="70">
        <f t="shared" si="10"/>
        <v>0</v>
      </c>
      <c r="Z15" s="70">
        <f t="shared" si="11"/>
        <v>1</v>
      </c>
      <c r="AA15" s="70">
        <f t="shared" si="12"/>
        <v>0</v>
      </c>
      <c r="AB15" s="70">
        <f t="shared" si="13"/>
        <v>1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186</v>
      </c>
      <c r="C16" s="62" t="s">
        <v>187</v>
      </c>
      <c r="D16" s="70">
        <f t="shared" si="1"/>
        <v>20</v>
      </c>
      <c r="E16" s="70">
        <f t="shared" si="2"/>
        <v>10</v>
      </c>
      <c r="F16" s="70">
        <v>7</v>
      </c>
      <c r="G16" s="70">
        <v>3</v>
      </c>
      <c r="H16" s="70">
        <f t="shared" si="3"/>
        <v>10</v>
      </c>
      <c r="I16" s="70">
        <v>0</v>
      </c>
      <c r="J16" s="70">
        <v>8</v>
      </c>
      <c r="K16" s="70">
        <v>2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20</v>
      </c>
      <c r="W16" s="70">
        <f t="shared" si="8"/>
        <v>10</v>
      </c>
      <c r="X16" s="70">
        <f t="shared" si="9"/>
        <v>7</v>
      </c>
      <c r="Y16" s="70">
        <f t="shared" si="10"/>
        <v>3</v>
      </c>
      <c r="Z16" s="70">
        <f t="shared" si="11"/>
        <v>10</v>
      </c>
      <c r="AA16" s="70">
        <f t="shared" si="12"/>
        <v>0</v>
      </c>
      <c r="AB16" s="70">
        <f t="shared" si="13"/>
        <v>8</v>
      </c>
      <c r="AC16" s="70">
        <f t="shared" si="14"/>
        <v>2</v>
      </c>
      <c r="AD16" s="70">
        <f t="shared" si="15"/>
        <v>0</v>
      </c>
    </row>
    <row r="17" spans="1:30" s="67" customFormat="1" ht="12" customHeight="1">
      <c r="A17" s="68" t="s">
        <v>106</v>
      </c>
      <c r="B17" s="69" t="s">
        <v>188</v>
      </c>
      <c r="C17" s="62" t="s">
        <v>189</v>
      </c>
      <c r="D17" s="70">
        <f t="shared" si="1"/>
        <v>28</v>
      </c>
      <c r="E17" s="70">
        <f t="shared" si="2"/>
        <v>28</v>
      </c>
      <c r="F17" s="70">
        <v>14</v>
      </c>
      <c r="G17" s="70">
        <v>14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28</v>
      </c>
      <c r="W17" s="70">
        <f t="shared" si="8"/>
        <v>28</v>
      </c>
      <c r="X17" s="70">
        <f t="shared" si="9"/>
        <v>14</v>
      </c>
      <c r="Y17" s="70">
        <f t="shared" si="10"/>
        <v>14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106</v>
      </c>
      <c r="B18" s="69" t="s">
        <v>206</v>
      </c>
      <c r="C18" s="62" t="s">
        <v>207</v>
      </c>
      <c r="D18" s="70">
        <f t="shared" si="1"/>
        <v>20</v>
      </c>
      <c r="E18" s="70">
        <f t="shared" si="2"/>
        <v>20</v>
      </c>
      <c r="F18" s="70">
        <v>10</v>
      </c>
      <c r="G18" s="70">
        <v>10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20</v>
      </c>
      <c r="W18" s="70">
        <f t="shared" si="8"/>
        <v>20</v>
      </c>
      <c r="X18" s="70">
        <f t="shared" si="9"/>
        <v>10</v>
      </c>
      <c r="Y18" s="70">
        <f t="shared" si="10"/>
        <v>10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106</v>
      </c>
      <c r="B19" s="69" t="s">
        <v>208</v>
      </c>
      <c r="C19" s="62" t="s">
        <v>209</v>
      </c>
      <c r="D19" s="70">
        <f t="shared" si="1"/>
        <v>1269</v>
      </c>
      <c r="E19" s="70">
        <f t="shared" si="2"/>
        <v>832</v>
      </c>
      <c r="F19" s="70">
        <v>236</v>
      </c>
      <c r="G19" s="70">
        <v>596</v>
      </c>
      <c r="H19" s="70">
        <f t="shared" si="3"/>
        <v>437</v>
      </c>
      <c r="I19" s="70">
        <v>0</v>
      </c>
      <c r="J19" s="70">
        <v>431</v>
      </c>
      <c r="K19" s="70">
        <v>0</v>
      </c>
      <c r="L19" s="70">
        <v>6</v>
      </c>
      <c r="M19" s="70">
        <f t="shared" si="4"/>
        <v>1</v>
      </c>
      <c r="N19" s="70">
        <f t="shared" si="5"/>
        <v>1</v>
      </c>
      <c r="O19" s="70">
        <v>0</v>
      </c>
      <c r="P19" s="70">
        <v>1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1270</v>
      </c>
      <c r="W19" s="70">
        <f t="shared" si="8"/>
        <v>833</v>
      </c>
      <c r="X19" s="70">
        <f t="shared" si="9"/>
        <v>236</v>
      </c>
      <c r="Y19" s="70">
        <f t="shared" si="10"/>
        <v>597</v>
      </c>
      <c r="Z19" s="70">
        <f t="shared" si="11"/>
        <v>437</v>
      </c>
      <c r="AA19" s="70">
        <f t="shared" si="12"/>
        <v>0</v>
      </c>
      <c r="AB19" s="70">
        <f t="shared" si="13"/>
        <v>431</v>
      </c>
      <c r="AC19" s="70">
        <f t="shared" si="14"/>
        <v>0</v>
      </c>
      <c r="AD19" s="70">
        <f t="shared" si="15"/>
        <v>6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12.59765625" style="81" customWidth="1"/>
    <col min="4" max="51" width="7.5" style="82" customWidth="1"/>
    <col min="52" max="16384" width="9" style="85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3" t="s">
        <v>75</v>
      </c>
      <c r="B2" s="99" t="s">
        <v>37</v>
      </c>
      <c r="C2" s="116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4"/>
      <c r="B3" s="100"/>
      <c r="C3" s="117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4"/>
      <c r="B4" s="100"/>
      <c r="C4" s="117"/>
      <c r="D4" s="119" t="s">
        <v>26</v>
      </c>
      <c r="E4" s="120"/>
      <c r="F4" s="123" t="s">
        <v>35</v>
      </c>
      <c r="G4" s="124"/>
      <c r="H4" s="123" t="s">
        <v>36</v>
      </c>
      <c r="I4" s="124"/>
      <c r="J4" s="119" t="s">
        <v>27</v>
      </c>
      <c r="K4" s="120"/>
      <c r="L4" s="119" t="s">
        <v>26</v>
      </c>
      <c r="M4" s="120"/>
      <c r="N4" s="123" t="s">
        <v>35</v>
      </c>
      <c r="O4" s="124"/>
      <c r="P4" s="123" t="s">
        <v>36</v>
      </c>
      <c r="Q4" s="124"/>
      <c r="R4" s="119" t="s">
        <v>27</v>
      </c>
      <c r="S4" s="120"/>
      <c r="T4" s="119" t="s">
        <v>26</v>
      </c>
      <c r="U4" s="120"/>
      <c r="V4" s="123" t="s">
        <v>35</v>
      </c>
      <c r="W4" s="124"/>
      <c r="X4" s="123" t="s">
        <v>36</v>
      </c>
      <c r="Y4" s="124"/>
      <c r="Z4" s="119" t="s">
        <v>27</v>
      </c>
      <c r="AA4" s="120"/>
      <c r="AB4" s="40" t="s">
        <v>23</v>
      </c>
      <c r="AC4" s="41"/>
      <c r="AD4" s="41"/>
      <c r="AE4" s="42"/>
      <c r="AF4" s="127" t="s">
        <v>24</v>
      </c>
      <c r="AG4" s="128"/>
      <c r="AH4" s="127" t="s">
        <v>25</v>
      </c>
      <c r="AI4" s="128"/>
      <c r="AJ4" s="40" t="s">
        <v>23</v>
      </c>
      <c r="AK4" s="41"/>
      <c r="AL4" s="41"/>
      <c r="AM4" s="42"/>
      <c r="AN4" s="127" t="s">
        <v>24</v>
      </c>
      <c r="AO4" s="128"/>
      <c r="AP4" s="127" t="s">
        <v>25</v>
      </c>
      <c r="AQ4" s="128"/>
      <c r="AR4" s="40" t="s">
        <v>23</v>
      </c>
      <c r="AS4" s="41"/>
      <c r="AT4" s="41"/>
      <c r="AU4" s="42"/>
      <c r="AV4" s="127" t="s">
        <v>24</v>
      </c>
      <c r="AW4" s="128"/>
      <c r="AX4" s="127" t="s">
        <v>25</v>
      </c>
      <c r="AY4" s="128"/>
    </row>
    <row r="5" spans="1:51" s="12" customFormat="1" ht="22.5" customHeight="1">
      <c r="A5" s="114"/>
      <c r="B5" s="100"/>
      <c r="C5" s="117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40" t="s">
        <v>28</v>
      </c>
      <c r="AC5" s="42"/>
      <c r="AD5" s="40" t="s">
        <v>10</v>
      </c>
      <c r="AE5" s="42"/>
      <c r="AF5" s="129"/>
      <c r="AG5" s="130"/>
      <c r="AH5" s="129"/>
      <c r="AI5" s="130"/>
      <c r="AJ5" s="40" t="s">
        <v>28</v>
      </c>
      <c r="AK5" s="42"/>
      <c r="AL5" s="40" t="s">
        <v>10</v>
      </c>
      <c r="AM5" s="42"/>
      <c r="AN5" s="129"/>
      <c r="AO5" s="130"/>
      <c r="AP5" s="129"/>
      <c r="AQ5" s="130"/>
      <c r="AR5" s="40" t="s">
        <v>28</v>
      </c>
      <c r="AS5" s="42"/>
      <c r="AT5" s="40" t="s">
        <v>10</v>
      </c>
      <c r="AU5" s="42"/>
      <c r="AV5" s="129"/>
      <c r="AW5" s="130"/>
      <c r="AX5" s="129"/>
      <c r="AY5" s="130"/>
    </row>
    <row r="6" spans="1:51" s="14" customFormat="1" ht="17.25" customHeight="1">
      <c r="A6" s="115"/>
      <c r="B6" s="101"/>
      <c r="C6" s="11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AY7">SUM(D8:D70)</f>
        <v>855</v>
      </c>
      <c r="E7" s="76">
        <f t="shared" si="0"/>
        <v>1396</v>
      </c>
      <c r="F7" s="76">
        <f t="shared" si="0"/>
        <v>29</v>
      </c>
      <c r="G7" s="76">
        <f t="shared" si="0"/>
        <v>61</v>
      </c>
      <c r="H7" s="76">
        <f t="shared" si="0"/>
        <v>14</v>
      </c>
      <c r="I7" s="76">
        <f t="shared" si="0"/>
        <v>74</v>
      </c>
      <c r="J7" s="76">
        <f t="shared" si="0"/>
        <v>0</v>
      </c>
      <c r="K7" s="76">
        <f t="shared" si="0"/>
        <v>0</v>
      </c>
      <c r="L7" s="76">
        <f t="shared" si="0"/>
        <v>4369</v>
      </c>
      <c r="M7" s="76">
        <f t="shared" si="0"/>
        <v>8625</v>
      </c>
      <c r="N7" s="76">
        <f t="shared" si="0"/>
        <v>149</v>
      </c>
      <c r="O7" s="76">
        <f t="shared" si="0"/>
        <v>679</v>
      </c>
      <c r="P7" s="76">
        <f t="shared" si="0"/>
        <v>41</v>
      </c>
      <c r="Q7" s="76">
        <f t="shared" si="0"/>
        <v>293</v>
      </c>
      <c r="R7" s="76">
        <f t="shared" si="0"/>
        <v>13</v>
      </c>
      <c r="S7" s="76">
        <f t="shared" si="0"/>
        <v>284</v>
      </c>
      <c r="T7" s="76">
        <f t="shared" si="0"/>
        <v>13343</v>
      </c>
      <c r="U7" s="76">
        <f t="shared" si="0"/>
        <v>36719</v>
      </c>
      <c r="V7" s="76">
        <f t="shared" si="0"/>
        <v>136</v>
      </c>
      <c r="W7" s="76">
        <f t="shared" si="0"/>
        <v>381</v>
      </c>
      <c r="X7" s="76">
        <f t="shared" si="0"/>
        <v>0</v>
      </c>
      <c r="Y7" s="76">
        <f t="shared" si="0"/>
        <v>0</v>
      </c>
      <c r="Z7" s="76">
        <f t="shared" si="0"/>
        <v>0</v>
      </c>
      <c r="AA7" s="76">
        <f t="shared" si="0"/>
        <v>0</v>
      </c>
      <c r="AB7" s="76">
        <f t="shared" si="0"/>
        <v>19</v>
      </c>
      <c r="AC7" s="76">
        <f t="shared" si="0"/>
        <v>37</v>
      </c>
      <c r="AD7" s="76">
        <f t="shared" si="0"/>
        <v>0</v>
      </c>
      <c r="AE7" s="76">
        <f t="shared" si="0"/>
        <v>0</v>
      </c>
      <c r="AF7" s="76">
        <f t="shared" si="0"/>
        <v>1</v>
      </c>
      <c r="AG7" s="76">
        <f t="shared" si="0"/>
        <v>2</v>
      </c>
      <c r="AH7" s="76">
        <f t="shared" si="0"/>
        <v>0</v>
      </c>
      <c r="AI7" s="76">
        <f t="shared" si="0"/>
        <v>0</v>
      </c>
      <c r="AJ7" s="76">
        <f t="shared" si="0"/>
        <v>116</v>
      </c>
      <c r="AK7" s="76">
        <f t="shared" si="0"/>
        <v>308</v>
      </c>
      <c r="AL7" s="76">
        <f t="shared" si="0"/>
        <v>1</v>
      </c>
      <c r="AM7" s="76">
        <f t="shared" si="0"/>
        <v>1</v>
      </c>
      <c r="AN7" s="76">
        <f t="shared" si="0"/>
        <v>4</v>
      </c>
      <c r="AO7" s="76">
        <f t="shared" si="0"/>
        <v>20</v>
      </c>
      <c r="AP7" s="76">
        <f t="shared" si="0"/>
        <v>0</v>
      </c>
      <c r="AQ7" s="76">
        <f t="shared" si="0"/>
        <v>0</v>
      </c>
      <c r="AR7" s="76">
        <f t="shared" si="0"/>
        <v>829</v>
      </c>
      <c r="AS7" s="76">
        <f t="shared" si="0"/>
        <v>2375</v>
      </c>
      <c r="AT7" s="76">
        <f t="shared" si="0"/>
        <v>7</v>
      </c>
      <c r="AU7" s="76">
        <f t="shared" si="0"/>
        <v>15</v>
      </c>
      <c r="AV7" s="76">
        <f t="shared" si="0"/>
        <v>0</v>
      </c>
      <c r="AW7" s="76">
        <f t="shared" si="0"/>
        <v>0</v>
      </c>
      <c r="AX7" s="76">
        <f t="shared" si="0"/>
        <v>0</v>
      </c>
      <c r="AY7" s="76">
        <f t="shared" si="0"/>
        <v>0</v>
      </c>
    </row>
    <row r="8" spans="1:51" s="67" customFormat="1" ht="12" customHeight="1">
      <c r="A8" s="62" t="s">
        <v>106</v>
      </c>
      <c r="B8" s="63" t="s">
        <v>255</v>
      </c>
      <c r="C8" s="62" t="s">
        <v>256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1533</v>
      </c>
      <c r="M8" s="64">
        <v>2961</v>
      </c>
      <c r="N8" s="64">
        <v>24</v>
      </c>
      <c r="O8" s="64">
        <v>240</v>
      </c>
      <c r="P8" s="64">
        <v>0</v>
      </c>
      <c r="Q8" s="64">
        <v>0</v>
      </c>
      <c r="R8" s="64">
        <v>8</v>
      </c>
      <c r="S8" s="64">
        <v>128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17</v>
      </c>
      <c r="AK8" s="64">
        <v>28</v>
      </c>
      <c r="AL8" s="64">
        <v>0</v>
      </c>
      <c r="AM8" s="64">
        <v>0</v>
      </c>
      <c r="AN8" s="64">
        <v>2</v>
      </c>
      <c r="AO8" s="64">
        <v>11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210</v>
      </c>
      <c r="C9" s="62" t="s">
        <v>211</v>
      </c>
      <c r="D9" s="64">
        <v>9</v>
      </c>
      <c r="E9" s="64">
        <v>25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25</v>
      </c>
      <c r="M9" s="64">
        <v>50</v>
      </c>
      <c r="N9" s="64">
        <v>0</v>
      </c>
      <c r="O9" s="64">
        <v>0</v>
      </c>
      <c r="P9" s="64">
        <v>0</v>
      </c>
      <c r="Q9" s="64">
        <v>0</v>
      </c>
      <c r="R9" s="64">
        <v>2</v>
      </c>
      <c r="S9" s="64">
        <v>36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72" t="s">
        <v>212</v>
      </c>
      <c r="C10" s="62" t="s">
        <v>213</v>
      </c>
      <c r="D10" s="64">
        <v>13</v>
      </c>
      <c r="E10" s="64">
        <v>34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22</v>
      </c>
      <c r="M10" s="64">
        <v>50</v>
      </c>
      <c r="N10" s="64">
        <v>1</v>
      </c>
      <c r="O10" s="64">
        <v>2</v>
      </c>
      <c r="P10" s="64">
        <v>0</v>
      </c>
      <c r="Q10" s="64">
        <v>0</v>
      </c>
      <c r="R10" s="64">
        <v>0</v>
      </c>
      <c r="S10" s="64">
        <v>0</v>
      </c>
      <c r="T10" s="64">
        <v>58</v>
      </c>
      <c r="U10" s="64">
        <v>196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6</v>
      </c>
      <c r="AS10" s="64">
        <v>17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214</v>
      </c>
      <c r="C11" s="62" t="s">
        <v>215</v>
      </c>
      <c r="D11" s="64">
        <v>15</v>
      </c>
      <c r="E11" s="64">
        <v>25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50</v>
      </c>
      <c r="M11" s="64">
        <v>87</v>
      </c>
      <c r="N11" s="64">
        <v>1</v>
      </c>
      <c r="O11" s="64">
        <v>4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216</v>
      </c>
      <c r="C12" s="62" t="s">
        <v>217</v>
      </c>
      <c r="D12" s="70">
        <v>26</v>
      </c>
      <c r="E12" s="70">
        <v>52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77</v>
      </c>
      <c r="M12" s="70">
        <v>68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1</v>
      </c>
      <c r="AK12" s="70">
        <v>2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218</v>
      </c>
      <c r="C13" s="62" t="s">
        <v>219</v>
      </c>
      <c r="D13" s="70">
        <v>25</v>
      </c>
      <c r="E13" s="70">
        <v>40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28</v>
      </c>
      <c r="M13" s="70">
        <v>49</v>
      </c>
      <c r="N13" s="70">
        <v>2</v>
      </c>
      <c r="O13" s="70">
        <v>4</v>
      </c>
      <c r="P13" s="70">
        <v>0</v>
      </c>
      <c r="Q13" s="70">
        <v>0</v>
      </c>
      <c r="R13" s="70">
        <v>0</v>
      </c>
      <c r="S13" s="70">
        <v>0</v>
      </c>
      <c r="T13" s="70">
        <v>1906</v>
      </c>
      <c r="U13" s="70">
        <v>5429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120</v>
      </c>
      <c r="AS13" s="70">
        <v>337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220</v>
      </c>
      <c r="C14" s="62" t="s">
        <v>221</v>
      </c>
      <c r="D14" s="70">
        <v>16</v>
      </c>
      <c r="E14" s="70">
        <v>24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222</v>
      </c>
      <c r="C15" s="62" t="s">
        <v>223</v>
      </c>
      <c r="D15" s="70">
        <v>23</v>
      </c>
      <c r="E15" s="70">
        <v>72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39</v>
      </c>
      <c r="M15" s="70">
        <v>28</v>
      </c>
      <c r="N15" s="70">
        <v>1</v>
      </c>
      <c r="O15" s="70">
        <v>1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224</v>
      </c>
      <c r="C16" s="62" t="s">
        <v>225</v>
      </c>
      <c r="D16" s="70">
        <v>15</v>
      </c>
      <c r="E16" s="70">
        <v>13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86</v>
      </c>
      <c r="M16" s="70">
        <v>146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226</v>
      </c>
      <c r="C17" s="62" t="s">
        <v>227</v>
      </c>
      <c r="D17" s="70">
        <v>17</v>
      </c>
      <c r="E17" s="70">
        <v>34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228</v>
      </c>
      <c r="C18" s="62" t="s">
        <v>229</v>
      </c>
      <c r="D18" s="70">
        <v>22</v>
      </c>
      <c r="E18" s="70">
        <v>29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53</v>
      </c>
      <c r="M18" s="70">
        <v>139</v>
      </c>
      <c r="N18" s="70">
        <v>2</v>
      </c>
      <c r="O18" s="70">
        <v>4</v>
      </c>
      <c r="P18" s="70">
        <v>1</v>
      </c>
      <c r="Q18" s="70">
        <v>2</v>
      </c>
      <c r="R18" s="70">
        <v>0</v>
      </c>
      <c r="S18" s="70">
        <v>0</v>
      </c>
      <c r="T18" s="70">
        <v>1816</v>
      </c>
      <c r="U18" s="70">
        <v>5193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121</v>
      </c>
      <c r="AS18" s="70">
        <v>337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230</v>
      </c>
      <c r="C19" s="62" t="s">
        <v>231</v>
      </c>
      <c r="D19" s="70">
        <v>26</v>
      </c>
      <c r="E19" s="70">
        <v>39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80</v>
      </c>
      <c r="M19" s="70">
        <v>93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1868</v>
      </c>
      <c r="U19" s="70">
        <v>5256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120</v>
      </c>
      <c r="AS19" s="70">
        <v>339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106</v>
      </c>
      <c r="B20" s="69" t="s">
        <v>232</v>
      </c>
      <c r="C20" s="62" t="s">
        <v>233</v>
      </c>
      <c r="D20" s="70">
        <v>35</v>
      </c>
      <c r="E20" s="70">
        <v>29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48</v>
      </c>
      <c r="M20" s="70">
        <v>28</v>
      </c>
      <c r="N20" s="70">
        <v>5</v>
      </c>
      <c r="O20" s="70">
        <v>10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2</v>
      </c>
      <c r="AK20" s="70">
        <v>2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120</v>
      </c>
      <c r="AS20" s="70">
        <v>337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106</v>
      </c>
      <c r="B21" s="69" t="s">
        <v>234</v>
      </c>
      <c r="C21" s="62" t="s">
        <v>235</v>
      </c>
      <c r="D21" s="70">
        <v>25</v>
      </c>
      <c r="E21" s="70">
        <v>34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32</v>
      </c>
      <c r="M21" s="70">
        <v>57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2096</v>
      </c>
      <c r="U21" s="70">
        <v>5959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120</v>
      </c>
      <c r="AS21" s="70">
        <v>337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106</v>
      </c>
      <c r="B22" s="69" t="s">
        <v>236</v>
      </c>
      <c r="C22" s="62" t="s">
        <v>237</v>
      </c>
      <c r="D22" s="70">
        <v>19</v>
      </c>
      <c r="E22" s="70">
        <v>30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69</v>
      </c>
      <c r="M22" s="70">
        <v>133</v>
      </c>
      <c r="N22" s="70">
        <v>2</v>
      </c>
      <c r="O22" s="70">
        <v>8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106</v>
      </c>
      <c r="B23" s="69" t="s">
        <v>238</v>
      </c>
      <c r="C23" s="62" t="s">
        <v>239</v>
      </c>
      <c r="D23" s="70">
        <v>36</v>
      </c>
      <c r="E23" s="70">
        <v>41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180</v>
      </c>
      <c r="M23" s="70">
        <v>325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2</v>
      </c>
      <c r="AK23" s="70">
        <v>2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106</v>
      </c>
      <c r="B24" s="69" t="s">
        <v>240</v>
      </c>
      <c r="C24" s="62" t="s">
        <v>241</v>
      </c>
      <c r="D24" s="70">
        <v>30</v>
      </c>
      <c r="E24" s="70">
        <v>34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58</v>
      </c>
      <c r="M24" s="70">
        <v>119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106</v>
      </c>
      <c r="B25" s="69" t="s">
        <v>242</v>
      </c>
      <c r="C25" s="62" t="s">
        <v>243</v>
      </c>
      <c r="D25" s="70">
        <v>32</v>
      </c>
      <c r="E25" s="70">
        <v>20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35</v>
      </c>
      <c r="M25" s="70">
        <v>57</v>
      </c>
      <c r="N25" s="70">
        <v>1</v>
      </c>
      <c r="O25" s="70">
        <v>4</v>
      </c>
      <c r="P25" s="70">
        <v>0</v>
      </c>
      <c r="Q25" s="70">
        <v>0</v>
      </c>
      <c r="R25" s="70">
        <v>3</v>
      </c>
      <c r="S25" s="70">
        <v>120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106</v>
      </c>
      <c r="B26" s="69" t="s">
        <v>244</v>
      </c>
      <c r="C26" s="62" t="s">
        <v>245</v>
      </c>
      <c r="D26" s="70">
        <v>6</v>
      </c>
      <c r="E26" s="70">
        <v>12</v>
      </c>
      <c r="F26" s="70">
        <v>11</v>
      </c>
      <c r="G26" s="70">
        <v>4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106</v>
      </c>
      <c r="B27" s="69" t="s">
        <v>246</v>
      </c>
      <c r="C27" s="62" t="s">
        <v>247</v>
      </c>
      <c r="D27" s="70">
        <v>40</v>
      </c>
      <c r="E27" s="70">
        <v>61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43</v>
      </c>
      <c r="M27" s="70">
        <v>79</v>
      </c>
      <c r="N27" s="70">
        <v>4</v>
      </c>
      <c r="O27" s="70">
        <v>23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1</v>
      </c>
      <c r="AK27" s="70">
        <v>2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106</v>
      </c>
      <c r="B28" s="69" t="s">
        <v>257</v>
      </c>
      <c r="C28" s="62" t="s">
        <v>248</v>
      </c>
      <c r="D28" s="70">
        <v>30</v>
      </c>
      <c r="E28" s="70">
        <v>54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95</v>
      </c>
      <c r="M28" s="70">
        <v>180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1</v>
      </c>
      <c r="AK28" s="70">
        <v>2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106</v>
      </c>
      <c r="B29" s="69" t="s">
        <v>249</v>
      </c>
      <c r="C29" s="62" t="s">
        <v>250</v>
      </c>
      <c r="D29" s="70">
        <v>41</v>
      </c>
      <c r="E29" s="70">
        <v>54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1832</v>
      </c>
      <c r="U29" s="70">
        <v>5188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120</v>
      </c>
      <c r="AS29" s="70">
        <v>339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106</v>
      </c>
      <c r="B30" s="69" t="s">
        <v>251</v>
      </c>
      <c r="C30" s="62" t="s">
        <v>252</v>
      </c>
      <c r="D30" s="70">
        <v>18</v>
      </c>
      <c r="E30" s="70">
        <v>20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106</v>
      </c>
      <c r="B31" s="69" t="s">
        <v>253</v>
      </c>
      <c r="C31" s="62" t="s">
        <v>254</v>
      </c>
      <c r="D31" s="70">
        <v>26</v>
      </c>
      <c r="E31" s="70">
        <v>66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69</v>
      </c>
      <c r="M31" s="70">
        <v>75</v>
      </c>
      <c r="N31" s="70">
        <v>2</v>
      </c>
      <c r="O31" s="70">
        <v>7</v>
      </c>
      <c r="P31" s="70">
        <v>1</v>
      </c>
      <c r="Q31" s="70">
        <v>1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1</v>
      </c>
      <c r="AK31" s="70">
        <v>2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106</v>
      </c>
      <c r="B32" s="69" t="s">
        <v>190</v>
      </c>
      <c r="C32" s="62" t="s">
        <v>191</v>
      </c>
      <c r="D32" s="70">
        <v>156</v>
      </c>
      <c r="E32" s="70">
        <v>258</v>
      </c>
      <c r="F32" s="70">
        <v>0</v>
      </c>
      <c r="G32" s="70">
        <v>0</v>
      </c>
      <c r="H32" s="70">
        <v>7</v>
      </c>
      <c r="I32" s="70">
        <v>33</v>
      </c>
      <c r="J32" s="70">
        <v>0</v>
      </c>
      <c r="K32" s="70">
        <v>0</v>
      </c>
      <c r="L32" s="70">
        <v>230</v>
      </c>
      <c r="M32" s="70">
        <v>547</v>
      </c>
      <c r="N32" s="70">
        <v>0</v>
      </c>
      <c r="O32" s="70">
        <v>0</v>
      </c>
      <c r="P32" s="70">
        <v>6</v>
      </c>
      <c r="Q32" s="70">
        <v>57</v>
      </c>
      <c r="R32" s="70">
        <v>0</v>
      </c>
      <c r="S32" s="70">
        <v>0</v>
      </c>
      <c r="T32" s="70">
        <v>579</v>
      </c>
      <c r="U32" s="70">
        <v>1473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7</v>
      </c>
      <c r="AC32" s="70">
        <v>12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23</v>
      </c>
      <c r="AS32" s="70">
        <v>98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106</v>
      </c>
      <c r="B33" s="69" t="s">
        <v>192</v>
      </c>
      <c r="C33" s="62" t="s">
        <v>193</v>
      </c>
      <c r="D33" s="70">
        <v>4</v>
      </c>
      <c r="E33" s="70">
        <v>4</v>
      </c>
      <c r="F33" s="70">
        <v>0</v>
      </c>
      <c r="G33" s="70">
        <v>0</v>
      </c>
      <c r="H33" s="70">
        <v>1</v>
      </c>
      <c r="I33" s="70">
        <v>2</v>
      </c>
      <c r="J33" s="70">
        <v>0</v>
      </c>
      <c r="K33" s="70">
        <v>0</v>
      </c>
      <c r="L33" s="70">
        <v>86</v>
      </c>
      <c r="M33" s="70">
        <v>174</v>
      </c>
      <c r="N33" s="70">
        <v>0</v>
      </c>
      <c r="O33" s="70">
        <v>0</v>
      </c>
      <c r="P33" s="70">
        <v>6</v>
      </c>
      <c r="Q33" s="70">
        <v>40</v>
      </c>
      <c r="R33" s="70">
        <v>0</v>
      </c>
      <c r="S33" s="70">
        <v>0</v>
      </c>
      <c r="T33" s="70">
        <v>184</v>
      </c>
      <c r="U33" s="70">
        <v>438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1</v>
      </c>
      <c r="AK33" s="70">
        <v>2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1</v>
      </c>
      <c r="AS33" s="70">
        <v>2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106</v>
      </c>
      <c r="B34" s="69" t="s">
        <v>144</v>
      </c>
      <c r="C34" s="62" t="s">
        <v>145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101</v>
      </c>
      <c r="M34" s="70">
        <v>219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59</v>
      </c>
      <c r="U34" s="70">
        <v>151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2</v>
      </c>
      <c r="AK34" s="70">
        <v>6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106</v>
      </c>
      <c r="B35" s="69" t="s">
        <v>130</v>
      </c>
      <c r="C35" s="62" t="s">
        <v>131</v>
      </c>
      <c r="D35" s="70">
        <v>2</v>
      </c>
      <c r="E35" s="70">
        <v>4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49</v>
      </c>
      <c r="M35" s="70">
        <v>98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56</v>
      </c>
      <c r="U35" s="70">
        <v>112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1</v>
      </c>
      <c r="AK35" s="70">
        <v>2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1</v>
      </c>
      <c r="AS35" s="70">
        <v>2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106</v>
      </c>
      <c r="B36" s="69" t="s">
        <v>156</v>
      </c>
      <c r="C36" s="62" t="s">
        <v>157</v>
      </c>
      <c r="D36" s="70">
        <v>8</v>
      </c>
      <c r="E36" s="70">
        <v>13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60</v>
      </c>
      <c r="M36" s="70">
        <v>120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364</v>
      </c>
      <c r="U36" s="70">
        <v>922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5</v>
      </c>
      <c r="AK36" s="70">
        <v>10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106</v>
      </c>
      <c r="B37" s="69" t="s">
        <v>170</v>
      </c>
      <c r="C37" s="62" t="s">
        <v>171</v>
      </c>
      <c r="D37" s="70">
        <v>11</v>
      </c>
      <c r="E37" s="70">
        <v>22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76</v>
      </c>
      <c r="M37" s="70">
        <v>186</v>
      </c>
      <c r="N37" s="70">
        <v>0</v>
      </c>
      <c r="O37" s="70">
        <v>0</v>
      </c>
      <c r="P37" s="70">
        <v>6</v>
      </c>
      <c r="Q37" s="70">
        <v>60</v>
      </c>
      <c r="R37" s="70">
        <v>0</v>
      </c>
      <c r="S37" s="70">
        <v>0</v>
      </c>
      <c r="T37" s="70">
        <v>232</v>
      </c>
      <c r="U37" s="70">
        <v>556</v>
      </c>
      <c r="V37" s="70">
        <v>1</v>
      </c>
      <c r="W37" s="70">
        <v>12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1</v>
      </c>
      <c r="AK37" s="70">
        <v>2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2</v>
      </c>
      <c r="AS37" s="70">
        <v>4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106</v>
      </c>
      <c r="B38" s="69" t="s">
        <v>194</v>
      </c>
      <c r="C38" s="62" t="s">
        <v>195</v>
      </c>
      <c r="D38" s="70">
        <v>9</v>
      </c>
      <c r="E38" s="70">
        <v>18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27</v>
      </c>
      <c r="M38" s="70">
        <v>56</v>
      </c>
      <c r="N38" s="70">
        <v>0</v>
      </c>
      <c r="O38" s="70">
        <v>0</v>
      </c>
      <c r="P38" s="70">
        <v>4</v>
      </c>
      <c r="Q38" s="70">
        <v>16</v>
      </c>
      <c r="R38" s="70">
        <v>0</v>
      </c>
      <c r="S38" s="70">
        <v>0</v>
      </c>
      <c r="T38" s="70">
        <v>75</v>
      </c>
      <c r="U38" s="70">
        <v>274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3</v>
      </c>
      <c r="AK38" s="70">
        <v>5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106</v>
      </c>
      <c r="B39" s="69" t="s">
        <v>132</v>
      </c>
      <c r="C39" s="62" t="s">
        <v>133</v>
      </c>
      <c r="D39" s="70">
        <v>0</v>
      </c>
      <c r="E39" s="70">
        <v>0</v>
      </c>
      <c r="F39" s="70">
        <v>15</v>
      </c>
      <c r="G39" s="70">
        <v>27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75</v>
      </c>
      <c r="O39" s="70">
        <v>174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90</v>
      </c>
      <c r="W39" s="70">
        <v>201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3</v>
      </c>
      <c r="AK39" s="70">
        <v>7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8</v>
      </c>
      <c r="AS39" s="70">
        <v>20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106</v>
      </c>
      <c r="B40" s="69" t="s">
        <v>196</v>
      </c>
      <c r="C40" s="62" t="s">
        <v>197</v>
      </c>
      <c r="D40" s="70">
        <v>28</v>
      </c>
      <c r="E40" s="70">
        <v>62</v>
      </c>
      <c r="F40" s="70">
        <v>3</v>
      </c>
      <c r="G40" s="70">
        <v>30</v>
      </c>
      <c r="H40" s="70">
        <v>2</v>
      </c>
      <c r="I40" s="70">
        <v>19</v>
      </c>
      <c r="J40" s="70">
        <v>0</v>
      </c>
      <c r="K40" s="70">
        <v>0</v>
      </c>
      <c r="L40" s="70">
        <v>126</v>
      </c>
      <c r="M40" s="70">
        <v>287</v>
      </c>
      <c r="N40" s="70">
        <v>0</v>
      </c>
      <c r="O40" s="70">
        <v>0</v>
      </c>
      <c r="P40" s="70">
        <v>2</v>
      </c>
      <c r="Q40" s="70">
        <v>15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4</v>
      </c>
      <c r="AK40" s="70">
        <v>7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9</v>
      </c>
      <c r="AS40" s="70">
        <v>36</v>
      </c>
      <c r="AT40" s="70">
        <v>5</v>
      </c>
      <c r="AU40" s="70">
        <v>12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106</v>
      </c>
      <c r="B41" s="69" t="s">
        <v>146</v>
      </c>
      <c r="C41" s="62" t="s">
        <v>147</v>
      </c>
      <c r="D41" s="70">
        <v>4</v>
      </c>
      <c r="E41" s="70">
        <v>5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53</v>
      </c>
      <c r="M41" s="70">
        <v>124</v>
      </c>
      <c r="N41" s="70">
        <v>25</v>
      </c>
      <c r="O41" s="70">
        <v>192</v>
      </c>
      <c r="P41" s="70">
        <v>1</v>
      </c>
      <c r="Q41" s="70">
        <v>10</v>
      </c>
      <c r="R41" s="70">
        <v>0</v>
      </c>
      <c r="S41" s="70">
        <v>0</v>
      </c>
      <c r="T41" s="70">
        <v>153</v>
      </c>
      <c r="U41" s="70">
        <v>390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1</v>
      </c>
      <c r="AK41" s="70">
        <v>2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2</v>
      </c>
      <c r="AS41" s="70">
        <v>5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106</v>
      </c>
      <c r="B42" s="69" t="s">
        <v>148</v>
      </c>
      <c r="C42" s="62" t="s">
        <v>149</v>
      </c>
      <c r="D42" s="70">
        <v>2</v>
      </c>
      <c r="E42" s="70">
        <v>4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79</v>
      </c>
      <c r="M42" s="70">
        <v>194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54</v>
      </c>
      <c r="U42" s="70">
        <v>137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4</v>
      </c>
      <c r="AK42" s="70">
        <v>12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2</v>
      </c>
      <c r="AS42" s="70">
        <v>5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106</v>
      </c>
      <c r="B43" s="69" t="s">
        <v>198</v>
      </c>
      <c r="C43" s="62" t="s">
        <v>199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56</v>
      </c>
      <c r="M43" s="70">
        <v>112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201</v>
      </c>
      <c r="U43" s="70">
        <v>461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2</v>
      </c>
      <c r="AK43" s="70">
        <v>4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5</v>
      </c>
      <c r="AS43" s="70">
        <v>18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106</v>
      </c>
      <c r="B44" s="69" t="s">
        <v>200</v>
      </c>
      <c r="C44" s="62" t="s">
        <v>201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35</v>
      </c>
      <c r="M44" s="70">
        <v>103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2</v>
      </c>
      <c r="AK44" s="70">
        <v>4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2</v>
      </c>
      <c r="AS44" s="70">
        <v>4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106</v>
      </c>
      <c r="B45" s="69" t="s">
        <v>202</v>
      </c>
      <c r="C45" s="62" t="s">
        <v>203</v>
      </c>
      <c r="D45" s="70">
        <v>7</v>
      </c>
      <c r="E45" s="70">
        <v>12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67</v>
      </c>
      <c r="M45" s="70">
        <v>114</v>
      </c>
      <c r="N45" s="70">
        <v>0</v>
      </c>
      <c r="O45" s="70">
        <v>0</v>
      </c>
      <c r="P45" s="70">
        <v>5</v>
      </c>
      <c r="Q45" s="70">
        <v>32</v>
      </c>
      <c r="R45" s="70">
        <v>0</v>
      </c>
      <c r="S45" s="70">
        <v>0</v>
      </c>
      <c r="T45" s="70">
        <v>123</v>
      </c>
      <c r="U45" s="70">
        <v>292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2</v>
      </c>
      <c r="AC45" s="70">
        <v>4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4</v>
      </c>
      <c r="AS45" s="70">
        <v>9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106</v>
      </c>
      <c r="B46" s="69" t="s">
        <v>172</v>
      </c>
      <c r="C46" s="62" t="s">
        <v>173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30</v>
      </c>
      <c r="M46" s="70">
        <v>74</v>
      </c>
      <c r="N46" s="70">
        <v>2</v>
      </c>
      <c r="O46" s="70">
        <v>2</v>
      </c>
      <c r="P46" s="70">
        <v>2</v>
      </c>
      <c r="Q46" s="70">
        <v>22</v>
      </c>
      <c r="R46" s="70">
        <v>0</v>
      </c>
      <c r="S46" s="70">
        <v>0</v>
      </c>
      <c r="T46" s="70">
        <v>125</v>
      </c>
      <c r="U46" s="70">
        <v>301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4</v>
      </c>
      <c r="AK46" s="70">
        <v>9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106</v>
      </c>
      <c r="B47" s="69" t="s">
        <v>158</v>
      </c>
      <c r="C47" s="62" t="s">
        <v>159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36</v>
      </c>
      <c r="M47" s="70">
        <v>78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37</v>
      </c>
      <c r="U47" s="70">
        <v>74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1</v>
      </c>
      <c r="AK47" s="70">
        <v>2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1</v>
      </c>
      <c r="AS47" s="70">
        <v>2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106</v>
      </c>
      <c r="B48" s="69" t="s">
        <v>168</v>
      </c>
      <c r="C48" s="62" t="s">
        <v>169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33</v>
      </c>
      <c r="M48" s="70">
        <v>73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55</v>
      </c>
      <c r="U48" s="70">
        <v>123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3</v>
      </c>
      <c r="AS48" s="70">
        <v>8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106</v>
      </c>
      <c r="B49" s="69" t="s">
        <v>150</v>
      </c>
      <c r="C49" s="62" t="s">
        <v>151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53</v>
      </c>
      <c r="M49" s="70">
        <v>145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4</v>
      </c>
      <c r="AK49" s="70">
        <v>11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106</v>
      </c>
      <c r="B50" s="69" t="s">
        <v>136</v>
      </c>
      <c r="C50" s="62" t="s">
        <v>137</v>
      </c>
      <c r="D50" s="70">
        <v>10</v>
      </c>
      <c r="E50" s="70">
        <v>20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32</v>
      </c>
      <c r="M50" s="70">
        <v>87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135</v>
      </c>
      <c r="U50" s="70">
        <v>308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6</v>
      </c>
      <c r="AK50" s="70">
        <v>14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106</v>
      </c>
      <c r="B51" s="69" t="s">
        <v>138</v>
      </c>
      <c r="C51" s="62" t="s">
        <v>139</v>
      </c>
      <c r="D51" s="70">
        <v>11</v>
      </c>
      <c r="E51" s="70">
        <v>23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91</v>
      </c>
      <c r="M51" s="70">
        <v>195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363</v>
      </c>
      <c r="U51" s="70">
        <v>728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4</v>
      </c>
      <c r="AK51" s="70">
        <v>17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5</v>
      </c>
      <c r="AS51" s="70">
        <v>20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106</v>
      </c>
      <c r="B52" s="69" t="s">
        <v>152</v>
      </c>
      <c r="C52" s="62" t="s">
        <v>153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20</v>
      </c>
      <c r="M52" s="70">
        <v>2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15</v>
      </c>
      <c r="U52" s="70">
        <v>2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1</v>
      </c>
      <c r="AK52" s="70">
        <v>18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  <row r="53" spans="1:51" s="67" customFormat="1" ht="12" customHeight="1">
      <c r="A53" s="68" t="s">
        <v>106</v>
      </c>
      <c r="B53" s="69" t="s">
        <v>204</v>
      </c>
      <c r="C53" s="62" t="s">
        <v>205</v>
      </c>
      <c r="D53" s="70">
        <v>4</v>
      </c>
      <c r="E53" s="70">
        <v>4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51</v>
      </c>
      <c r="M53" s="70">
        <v>110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107</v>
      </c>
      <c r="U53" s="70">
        <v>238</v>
      </c>
      <c r="V53" s="70">
        <v>29</v>
      </c>
      <c r="W53" s="70">
        <v>56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2</v>
      </c>
      <c r="AK53" s="70">
        <v>5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5</v>
      </c>
      <c r="AS53" s="70">
        <v>14</v>
      </c>
      <c r="AT53" s="70">
        <v>1</v>
      </c>
      <c r="AU53" s="70">
        <v>2</v>
      </c>
      <c r="AV53" s="70">
        <v>0</v>
      </c>
      <c r="AW53" s="70">
        <v>0</v>
      </c>
      <c r="AX53" s="70">
        <v>0</v>
      </c>
      <c r="AY53" s="70">
        <v>0</v>
      </c>
    </row>
    <row r="54" spans="1:51" s="67" customFormat="1" ht="12" customHeight="1">
      <c r="A54" s="68" t="s">
        <v>106</v>
      </c>
      <c r="B54" s="69" t="s">
        <v>166</v>
      </c>
      <c r="C54" s="62" t="s">
        <v>167</v>
      </c>
      <c r="D54" s="70">
        <v>1</v>
      </c>
      <c r="E54" s="70">
        <v>1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26</v>
      </c>
      <c r="M54" s="70">
        <v>51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93</v>
      </c>
      <c r="U54" s="70">
        <v>211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3</v>
      </c>
      <c r="AK54" s="70">
        <v>8</v>
      </c>
      <c r="AL54" s="70">
        <v>1</v>
      </c>
      <c r="AM54" s="70">
        <v>1</v>
      </c>
      <c r="AN54" s="70">
        <v>0</v>
      </c>
      <c r="AO54" s="70">
        <v>0</v>
      </c>
      <c r="AP54" s="70">
        <v>0</v>
      </c>
      <c r="AQ54" s="70">
        <v>0</v>
      </c>
      <c r="AR54" s="70">
        <v>8</v>
      </c>
      <c r="AS54" s="70">
        <v>21</v>
      </c>
      <c r="AT54" s="70">
        <v>1</v>
      </c>
      <c r="AU54" s="70">
        <v>1</v>
      </c>
      <c r="AV54" s="70">
        <v>0</v>
      </c>
      <c r="AW54" s="70">
        <v>0</v>
      </c>
      <c r="AX54" s="70">
        <v>0</v>
      </c>
      <c r="AY54" s="70">
        <v>0</v>
      </c>
    </row>
    <row r="55" spans="1:51" s="67" customFormat="1" ht="12" customHeight="1">
      <c r="A55" s="68" t="s">
        <v>106</v>
      </c>
      <c r="B55" s="69" t="s">
        <v>160</v>
      </c>
      <c r="C55" s="62" t="s">
        <v>161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22</v>
      </c>
      <c r="M55" s="70">
        <v>44</v>
      </c>
      <c r="N55" s="70">
        <v>0</v>
      </c>
      <c r="O55" s="70">
        <v>0</v>
      </c>
      <c r="P55" s="70">
        <v>3</v>
      </c>
      <c r="Q55" s="70">
        <v>18</v>
      </c>
      <c r="R55" s="70">
        <v>0</v>
      </c>
      <c r="S55" s="70">
        <v>0</v>
      </c>
      <c r="T55" s="70">
        <v>208</v>
      </c>
      <c r="U55" s="70">
        <v>560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1</v>
      </c>
      <c r="AK55" s="70">
        <v>3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1</v>
      </c>
      <c r="AS55" s="70">
        <v>3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</row>
    <row r="56" spans="1:51" s="67" customFormat="1" ht="12" customHeight="1">
      <c r="A56" s="68" t="s">
        <v>106</v>
      </c>
      <c r="B56" s="69" t="s">
        <v>178</v>
      </c>
      <c r="C56" s="62" t="s">
        <v>179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69</v>
      </c>
      <c r="M56" s="70">
        <v>158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94</v>
      </c>
      <c r="U56" s="70">
        <v>362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6</v>
      </c>
      <c r="AK56" s="70">
        <v>14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6</v>
      </c>
      <c r="AS56" s="70">
        <v>19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</row>
    <row r="57" spans="1:51" s="67" customFormat="1" ht="12" customHeight="1">
      <c r="A57" s="68" t="s">
        <v>106</v>
      </c>
      <c r="B57" s="69" t="s">
        <v>140</v>
      </c>
      <c r="C57" s="62" t="s">
        <v>141</v>
      </c>
      <c r="D57" s="70">
        <v>22</v>
      </c>
      <c r="E57" s="70">
        <v>46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162</v>
      </c>
      <c r="M57" s="70">
        <v>400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150</v>
      </c>
      <c r="U57" s="70">
        <v>558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1</v>
      </c>
      <c r="AK57" s="70">
        <v>4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</row>
    <row r="58" spans="1:51" s="67" customFormat="1" ht="12" customHeight="1">
      <c r="A58" s="68" t="s">
        <v>106</v>
      </c>
      <c r="B58" s="69" t="s">
        <v>162</v>
      </c>
      <c r="C58" s="62" t="s">
        <v>163</v>
      </c>
      <c r="D58" s="70">
        <v>1</v>
      </c>
      <c r="E58" s="70">
        <v>2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34</v>
      </c>
      <c r="M58" s="70">
        <v>63</v>
      </c>
      <c r="N58" s="70">
        <v>0</v>
      </c>
      <c r="O58" s="70">
        <v>0</v>
      </c>
      <c r="P58" s="70">
        <v>2</v>
      </c>
      <c r="Q58" s="70">
        <v>14</v>
      </c>
      <c r="R58" s="70">
        <v>0</v>
      </c>
      <c r="S58" s="70">
        <v>0</v>
      </c>
      <c r="T58" s="70">
        <v>222</v>
      </c>
      <c r="U58" s="70">
        <v>566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1</v>
      </c>
      <c r="AK58" s="70">
        <v>2</v>
      </c>
      <c r="AL58" s="70">
        <v>0</v>
      </c>
      <c r="AM58" s="70">
        <v>0</v>
      </c>
      <c r="AN58" s="70">
        <v>1</v>
      </c>
      <c r="AO58" s="70">
        <v>7</v>
      </c>
      <c r="AP58" s="70">
        <v>0</v>
      </c>
      <c r="AQ58" s="70">
        <v>0</v>
      </c>
      <c r="AR58" s="70">
        <v>1</v>
      </c>
      <c r="AS58" s="70">
        <v>2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</row>
    <row r="59" spans="1:51" s="67" customFormat="1" ht="12" customHeight="1">
      <c r="A59" s="68" t="s">
        <v>106</v>
      </c>
      <c r="B59" s="69" t="s">
        <v>180</v>
      </c>
      <c r="C59" s="62" t="s">
        <v>181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18</v>
      </c>
      <c r="M59" s="70">
        <v>39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70</v>
      </c>
      <c r="U59" s="70">
        <v>227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1</v>
      </c>
      <c r="AK59" s="70">
        <v>2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5</v>
      </c>
      <c r="AS59" s="70">
        <v>13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</row>
    <row r="60" spans="1:51" s="67" customFormat="1" ht="12" customHeight="1">
      <c r="A60" s="68" t="s">
        <v>106</v>
      </c>
      <c r="B60" s="69" t="s">
        <v>182</v>
      </c>
      <c r="C60" s="62" t="s">
        <v>183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3</v>
      </c>
      <c r="M60" s="70">
        <v>6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11</v>
      </c>
      <c r="U60" s="70">
        <v>30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3</v>
      </c>
      <c r="AK60" s="70">
        <v>6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2</v>
      </c>
      <c r="AS60" s="70">
        <v>7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</row>
    <row r="61" spans="1:51" s="67" customFormat="1" ht="12" customHeight="1">
      <c r="A61" s="68" t="s">
        <v>106</v>
      </c>
      <c r="B61" s="69" t="s">
        <v>184</v>
      </c>
      <c r="C61" s="62" t="s">
        <v>185</v>
      </c>
      <c r="D61" s="70">
        <v>6</v>
      </c>
      <c r="E61" s="70">
        <v>16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4</v>
      </c>
      <c r="AK61" s="70">
        <v>13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4</v>
      </c>
      <c r="AS61" s="70">
        <v>13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</row>
    <row r="62" spans="1:51" s="67" customFormat="1" ht="12" customHeight="1">
      <c r="A62" s="68" t="s">
        <v>106</v>
      </c>
      <c r="B62" s="69" t="s">
        <v>110</v>
      </c>
      <c r="C62" s="62" t="s">
        <v>111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12</v>
      </c>
      <c r="M62" s="70">
        <v>24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14</v>
      </c>
      <c r="AK62" s="70">
        <v>60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</row>
    <row r="63" spans="1:51" s="67" customFormat="1" ht="12" customHeight="1">
      <c r="A63" s="68" t="s">
        <v>106</v>
      </c>
      <c r="B63" s="69" t="s">
        <v>112</v>
      </c>
      <c r="C63" s="62" t="s">
        <v>113</v>
      </c>
      <c r="D63" s="70">
        <v>2</v>
      </c>
      <c r="E63" s="70">
        <v>2</v>
      </c>
      <c r="F63" s="70">
        <v>0</v>
      </c>
      <c r="G63" s="70">
        <v>0</v>
      </c>
      <c r="H63" s="70">
        <v>1</v>
      </c>
      <c r="I63" s="70">
        <v>8</v>
      </c>
      <c r="J63" s="70">
        <v>0</v>
      </c>
      <c r="K63" s="70">
        <v>0</v>
      </c>
      <c r="L63" s="70">
        <v>2</v>
      </c>
      <c r="M63" s="70">
        <v>1</v>
      </c>
      <c r="N63" s="70">
        <v>0</v>
      </c>
      <c r="O63" s="70">
        <v>0</v>
      </c>
      <c r="P63" s="70">
        <v>1</v>
      </c>
      <c r="Q63" s="70">
        <v>4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1</v>
      </c>
      <c r="AC63" s="70">
        <v>2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</row>
    <row r="64" spans="1:51" s="67" customFormat="1" ht="12" customHeight="1">
      <c r="A64" s="68" t="s">
        <v>106</v>
      </c>
      <c r="B64" s="69" t="s">
        <v>114</v>
      </c>
      <c r="C64" s="62" t="s">
        <v>115</v>
      </c>
      <c r="D64" s="70">
        <v>4</v>
      </c>
      <c r="E64" s="70">
        <v>8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2</v>
      </c>
      <c r="M64" s="70">
        <v>4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1</v>
      </c>
      <c r="AC64" s="70">
        <v>2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1</v>
      </c>
      <c r="AK64" s="70">
        <v>2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</row>
    <row r="65" spans="1:51" s="67" customFormat="1" ht="12" customHeight="1">
      <c r="A65" s="68" t="s">
        <v>106</v>
      </c>
      <c r="B65" s="69" t="s">
        <v>116</v>
      </c>
      <c r="C65" s="62" t="s">
        <v>117</v>
      </c>
      <c r="D65" s="70">
        <v>4</v>
      </c>
      <c r="E65" s="70">
        <v>8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2</v>
      </c>
      <c r="AC65" s="70">
        <v>4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</row>
    <row r="66" spans="1:51" s="67" customFormat="1" ht="12" customHeight="1">
      <c r="A66" s="68" t="s">
        <v>106</v>
      </c>
      <c r="B66" s="69" t="s">
        <v>118</v>
      </c>
      <c r="C66" s="62" t="s">
        <v>119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2</v>
      </c>
      <c r="M66" s="70">
        <v>4</v>
      </c>
      <c r="N66" s="70">
        <v>2</v>
      </c>
      <c r="O66" s="70">
        <v>4</v>
      </c>
      <c r="P66" s="70">
        <v>0</v>
      </c>
      <c r="Q66" s="70">
        <v>0</v>
      </c>
      <c r="R66" s="70">
        <v>0</v>
      </c>
      <c r="S66" s="70">
        <v>0</v>
      </c>
      <c r="T66" s="70">
        <v>2</v>
      </c>
      <c r="U66" s="70">
        <v>4</v>
      </c>
      <c r="V66" s="70">
        <v>16</v>
      </c>
      <c r="W66" s="70">
        <v>112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2</v>
      </c>
      <c r="AK66" s="70">
        <v>7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2</v>
      </c>
      <c r="AS66" s="70">
        <v>7</v>
      </c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</row>
    <row r="67" spans="1:51" s="67" customFormat="1" ht="12" customHeight="1">
      <c r="A67" s="68" t="s">
        <v>106</v>
      </c>
      <c r="B67" s="69" t="s">
        <v>120</v>
      </c>
      <c r="C67" s="62" t="s">
        <v>121</v>
      </c>
      <c r="D67" s="70">
        <v>1</v>
      </c>
      <c r="E67" s="70">
        <v>2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1</v>
      </c>
      <c r="AC67" s="70">
        <v>2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</row>
    <row r="68" spans="1:51" s="67" customFormat="1" ht="12" customHeight="1">
      <c r="A68" s="68" t="s">
        <v>106</v>
      </c>
      <c r="B68" s="69" t="s">
        <v>122</v>
      </c>
      <c r="C68" s="62" t="s">
        <v>123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4</v>
      </c>
      <c r="M68" s="70">
        <v>9</v>
      </c>
      <c r="N68" s="70">
        <v>0</v>
      </c>
      <c r="O68" s="70">
        <v>0</v>
      </c>
      <c r="P68" s="70">
        <v>1</v>
      </c>
      <c r="Q68" s="70">
        <v>2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2</v>
      </c>
      <c r="AC68" s="70">
        <v>5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3</v>
      </c>
      <c r="AK68" s="70">
        <v>8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</v>
      </c>
    </row>
    <row r="69" spans="1:51" s="67" customFormat="1" ht="12" customHeight="1">
      <c r="A69" s="68" t="s">
        <v>106</v>
      </c>
      <c r="B69" s="69" t="s">
        <v>124</v>
      </c>
      <c r="C69" s="62" t="s">
        <v>258</v>
      </c>
      <c r="D69" s="70">
        <v>2</v>
      </c>
      <c r="E69" s="70">
        <v>2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1</v>
      </c>
      <c r="AC69" s="70">
        <v>2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</row>
    <row r="70" spans="1:51" s="67" customFormat="1" ht="12" customHeight="1">
      <c r="A70" s="68" t="s">
        <v>106</v>
      </c>
      <c r="B70" s="69" t="s">
        <v>126</v>
      </c>
      <c r="C70" s="62" t="s">
        <v>127</v>
      </c>
      <c r="D70" s="70">
        <v>11</v>
      </c>
      <c r="E70" s="70">
        <v>18</v>
      </c>
      <c r="F70" s="70">
        <v>0</v>
      </c>
      <c r="G70" s="70">
        <v>0</v>
      </c>
      <c r="H70" s="70">
        <v>3</v>
      </c>
      <c r="I70" s="70">
        <v>12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2</v>
      </c>
      <c r="AC70" s="70">
        <v>4</v>
      </c>
      <c r="AD70" s="70">
        <v>0</v>
      </c>
      <c r="AE70" s="70">
        <v>0</v>
      </c>
      <c r="AF70" s="70">
        <v>1</v>
      </c>
      <c r="AG70" s="70">
        <v>2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1</v>
      </c>
      <c r="AO70" s="70">
        <v>2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51" width="7.5" style="82" customWidth="1"/>
    <col min="52" max="16384" width="9" style="85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9" t="s">
        <v>75</v>
      </c>
      <c r="B2" s="99" t="s">
        <v>37</v>
      </c>
      <c r="C2" s="108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100"/>
      <c r="B3" s="100"/>
      <c r="C3" s="109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100"/>
      <c r="B4" s="100"/>
      <c r="C4" s="109"/>
      <c r="D4" s="119" t="s">
        <v>26</v>
      </c>
      <c r="E4" s="120"/>
      <c r="F4" s="123" t="s">
        <v>35</v>
      </c>
      <c r="G4" s="124"/>
      <c r="H4" s="123" t="s">
        <v>36</v>
      </c>
      <c r="I4" s="124"/>
      <c r="J4" s="119" t="s">
        <v>27</v>
      </c>
      <c r="K4" s="120"/>
      <c r="L4" s="119" t="s">
        <v>26</v>
      </c>
      <c r="M4" s="120"/>
      <c r="N4" s="123" t="s">
        <v>35</v>
      </c>
      <c r="O4" s="124"/>
      <c r="P4" s="123" t="s">
        <v>36</v>
      </c>
      <c r="Q4" s="124"/>
      <c r="R4" s="119" t="s">
        <v>27</v>
      </c>
      <c r="S4" s="120"/>
      <c r="T4" s="119" t="s">
        <v>26</v>
      </c>
      <c r="U4" s="120"/>
      <c r="V4" s="123" t="s">
        <v>35</v>
      </c>
      <c r="W4" s="124"/>
      <c r="X4" s="123" t="s">
        <v>36</v>
      </c>
      <c r="Y4" s="124"/>
      <c r="Z4" s="119" t="s">
        <v>27</v>
      </c>
      <c r="AA4" s="120"/>
      <c r="AB4" s="40" t="s">
        <v>23</v>
      </c>
      <c r="AC4" s="41"/>
      <c r="AD4" s="41"/>
      <c r="AE4" s="42"/>
      <c r="AF4" s="127" t="s">
        <v>24</v>
      </c>
      <c r="AG4" s="128"/>
      <c r="AH4" s="127" t="s">
        <v>25</v>
      </c>
      <c r="AI4" s="128"/>
      <c r="AJ4" s="40" t="s">
        <v>23</v>
      </c>
      <c r="AK4" s="41"/>
      <c r="AL4" s="41"/>
      <c r="AM4" s="42"/>
      <c r="AN4" s="127" t="s">
        <v>24</v>
      </c>
      <c r="AO4" s="128"/>
      <c r="AP4" s="127" t="s">
        <v>25</v>
      </c>
      <c r="AQ4" s="128"/>
      <c r="AR4" s="40" t="s">
        <v>23</v>
      </c>
      <c r="AS4" s="41"/>
      <c r="AT4" s="41"/>
      <c r="AU4" s="42"/>
      <c r="AV4" s="127" t="s">
        <v>24</v>
      </c>
      <c r="AW4" s="128"/>
      <c r="AX4" s="127" t="s">
        <v>25</v>
      </c>
      <c r="AY4" s="128"/>
    </row>
    <row r="5" spans="1:51" s="9" customFormat="1" ht="18" customHeight="1">
      <c r="A5" s="100"/>
      <c r="B5" s="100"/>
      <c r="C5" s="109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40" t="s">
        <v>28</v>
      </c>
      <c r="AC5" s="42"/>
      <c r="AD5" s="40" t="s">
        <v>10</v>
      </c>
      <c r="AE5" s="42"/>
      <c r="AF5" s="129"/>
      <c r="AG5" s="130"/>
      <c r="AH5" s="129"/>
      <c r="AI5" s="130"/>
      <c r="AJ5" s="40" t="s">
        <v>28</v>
      </c>
      <c r="AK5" s="42"/>
      <c r="AL5" s="40" t="s">
        <v>10</v>
      </c>
      <c r="AM5" s="42"/>
      <c r="AN5" s="129"/>
      <c r="AO5" s="130"/>
      <c r="AP5" s="129"/>
      <c r="AQ5" s="130"/>
      <c r="AR5" s="40" t="s">
        <v>28</v>
      </c>
      <c r="AS5" s="42"/>
      <c r="AT5" s="40" t="s">
        <v>10</v>
      </c>
      <c r="AU5" s="42"/>
      <c r="AV5" s="129"/>
      <c r="AW5" s="130"/>
      <c r="AX5" s="129"/>
      <c r="AY5" s="130"/>
    </row>
    <row r="6" spans="1:51" s="16" customFormat="1" ht="17.25" customHeight="1">
      <c r="A6" s="101"/>
      <c r="B6" s="101"/>
      <c r="C6" s="109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AY7">SUM(D8:D19)</f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2</v>
      </c>
      <c r="I7" s="76">
        <f t="shared" si="0"/>
        <v>8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141</v>
      </c>
      <c r="Q7" s="76">
        <f t="shared" si="0"/>
        <v>1073</v>
      </c>
      <c r="R7" s="76">
        <f t="shared" si="0"/>
        <v>0</v>
      </c>
      <c r="S7" s="76">
        <f t="shared" si="0"/>
        <v>0</v>
      </c>
      <c r="T7" s="76">
        <f t="shared" si="0"/>
        <v>0</v>
      </c>
      <c r="U7" s="76">
        <f t="shared" si="0"/>
        <v>0</v>
      </c>
      <c r="V7" s="76">
        <f t="shared" si="0"/>
        <v>0</v>
      </c>
      <c r="W7" s="76">
        <f t="shared" si="0"/>
        <v>0</v>
      </c>
      <c r="X7" s="76">
        <f t="shared" si="0"/>
        <v>0</v>
      </c>
      <c r="Y7" s="76">
        <f t="shared" si="0"/>
        <v>0</v>
      </c>
      <c r="Z7" s="76">
        <f t="shared" si="0"/>
        <v>0</v>
      </c>
      <c r="AA7" s="76">
        <f t="shared" si="0"/>
        <v>0</v>
      </c>
      <c r="AB7" s="76">
        <f t="shared" si="0"/>
        <v>0</v>
      </c>
      <c r="AC7" s="76">
        <f t="shared" si="0"/>
        <v>0</v>
      </c>
      <c r="AD7" s="76">
        <f t="shared" si="0"/>
        <v>0</v>
      </c>
      <c r="AE7" s="76">
        <f t="shared" si="0"/>
        <v>0</v>
      </c>
      <c r="AF7" s="76">
        <f t="shared" si="0"/>
        <v>0</v>
      </c>
      <c r="AG7" s="76">
        <f t="shared" si="0"/>
        <v>0</v>
      </c>
      <c r="AH7" s="76">
        <f t="shared" si="0"/>
        <v>0</v>
      </c>
      <c r="AI7" s="76">
        <f t="shared" si="0"/>
        <v>0</v>
      </c>
      <c r="AJ7" s="76">
        <f t="shared" si="0"/>
        <v>0</v>
      </c>
      <c r="AK7" s="76">
        <f t="shared" si="0"/>
        <v>0</v>
      </c>
      <c r="AL7" s="76">
        <f t="shared" si="0"/>
        <v>0</v>
      </c>
      <c r="AM7" s="76">
        <f t="shared" si="0"/>
        <v>0</v>
      </c>
      <c r="AN7" s="76">
        <f t="shared" si="0"/>
        <v>1</v>
      </c>
      <c r="AO7" s="76">
        <f t="shared" si="0"/>
        <v>2</v>
      </c>
      <c r="AP7" s="76">
        <f t="shared" si="0"/>
        <v>0</v>
      </c>
      <c r="AQ7" s="76">
        <f t="shared" si="0"/>
        <v>0</v>
      </c>
      <c r="AR7" s="76">
        <f t="shared" si="0"/>
        <v>0</v>
      </c>
      <c r="AS7" s="76">
        <f t="shared" si="0"/>
        <v>0</v>
      </c>
      <c r="AT7" s="76">
        <f t="shared" si="0"/>
        <v>0</v>
      </c>
      <c r="AU7" s="76">
        <f t="shared" si="0"/>
        <v>0</v>
      </c>
      <c r="AV7" s="76">
        <f t="shared" si="0"/>
        <v>0</v>
      </c>
      <c r="AW7" s="76">
        <f t="shared" si="0"/>
        <v>0</v>
      </c>
      <c r="AX7" s="76">
        <f t="shared" si="0"/>
        <v>0</v>
      </c>
      <c r="AY7" s="76">
        <f t="shared" si="0"/>
        <v>0</v>
      </c>
    </row>
    <row r="8" spans="1:51" s="67" customFormat="1" ht="12" customHeight="1">
      <c r="A8" s="62" t="s">
        <v>106</v>
      </c>
      <c r="B8" s="72" t="s">
        <v>108</v>
      </c>
      <c r="C8" s="62" t="s">
        <v>109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128</v>
      </c>
      <c r="C9" s="62" t="s">
        <v>129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5</v>
      </c>
      <c r="Q9" s="64">
        <v>50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134</v>
      </c>
      <c r="C10" s="62" t="s">
        <v>135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2</v>
      </c>
      <c r="Q10" s="64">
        <v>20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142</v>
      </c>
      <c r="C11" s="62" t="s">
        <v>143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154</v>
      </c>
      <c r="C12" s="62" t="s">
        <v>155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164</v>
      </c>
      <c r="C13" s="62" t="s">
        <v>165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174</v>
      </c>
      <c r="C14" s="62" t="s">
        <v>175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3</v>
      </c>
      <c r="Q14" s="70">
        <v>26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176</v>
      </c>
      <c r="C15" s="62" t="s">
        <v>177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186</v>
      </c>
      <c r="C16" s="62" t="s">
        <v>187</v>
      </c>
      <c r="D16" s="70">
        <v>0</v>
      </c>
      <c r="E16" s="70">
        <v>0</v>
      </c>
      <c r="F16" s="70">
        <v>0</v>
      </c>
      <c r="G16" s="70">
        <v>0</v>
      </c>
      <c r="H16" s="70">
        <v>2</v>
      </c>
      <c r="I16" s="70">
        <v>8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188</v>
      </c>
      <c r="C17" s="62" t="s">
        <v>189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206</v>
      </c>
      <c r="C18" s="62" t="s">
        <v>207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208</v>
      </c>
      <c r="C19" s="62" t="s">
        <v>209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131</v>
      </c>
      <c r="Q19" s="70">
        <v>977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1</v>
      </c>
      <c r="AO19" s="70">
        <v>2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12.59765625" style="81" customWidth="1"/>
    <col min="4" max="19" width="9" style="82" customWidth="1"/>
    <col min="20" max="16384" width="9" style="81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9" t="s">
        <v>75</v>
      </c>
      <c r="B2" s="99" t="s">
        <v>37</v>
      </c>
      <c r="C2" s="111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100"/>
      <c r="B3" s="100"/>
      <c r="C3" s="110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100"/>
      <c r="B4" s="100"/>
      <c r="C4" s="110"/>
      <c r="D4" s="110" t="s">
        <v>13</v>
      </c>
      <c r="E4" s="108" t="s">
        <v>84</v>
      </c>
      <c r="F4" s="108" t="s">
        <v>85</v>
      </c>
      <c r="G4" s="108" t="s">
        <v>86</v>
      </c>
      <c r="H4" s="110" t="s">
        <v>13</v>
      </c>
      <c r="I4" s="108" t="s">
        <v>84</v>
      </c>
      <c r="J4" s="108" t="s">
        <v>85</v>
      </c>
      <c r="K4" s="108" t="s">
        <v>86</v>
      </c>
      <c r="L4" s="110" t="s">
        <v>13</v>
      </c>
      <c r="M4" s="108" t="s">
        <v>84</v>
      </c>
      <c r="N4" s="108" t="s">
        <v>85</v>
      </c>
      <c r="O4" s="108" t="s">
        <v>86</v>
      </c>
      <c r="P4" s="110" t="s">
        <v>13</v>
      </c>
      <c r="Q4" s="108" t="s">
        <v>84</v>
      </c>
      <c r="R4" s="108" t="s">
        <v>85</v>
      </c>
      <c r="S4" s="108" t="s">
        <v>86</v>
      </c>
    </row>
    <row r="5" spans="1:19" s="5" customFormat="1" ht="18" customHeight="1">
      <c r="A5" s="100"/>
      <c r="B5" s="100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s="5" customFormat="1" ht="18" customHeight="1">
      <c r="A6" s="101"/>
      <c r="B6" s="101"/>
      <c r="C6" s="112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S7">SUM(D8:D70)</f>
        <v>550</v>
      </c>
      <c r="E7" s="76">
        <f t="shared" si="0"/>
        <v>353</v>
      </c>
      <c r="F7" s="76">
        <f t="shared" si="0"/>
        <v>168</v>
      </c>
      <c r="G7" s="76">
        <f t="shared" si="0"/>
        <v>29</v>
      </c>
      <c r="H7" s="76">
        <f t="shared" si="0"/>
        <v>7736</v>
      </c>
      <c r="I7" s="76">
        <f t="shared" si="0"/>
        <v>7682</v>
      </c>
      <c r="J7" s="76">
        <f t="shared" si="0"/>
        <v>53</v>
      </c>
      <c r="K7" s="76">
        <f t="shared" si="0"/>
        <v>1</v>
      </c>
      <c r="L7" s="76">
        <f t="shared" si="0"/>
        <v>56</v>
      </c>
      <c r="M7" s="76">
        <f t="shared" si="0"/>
        <v>50</v>
      </c>
      <c r="N7" s="76">
        <f t="shared" si="0"/>
        <v>4</v>
      </c>
      <c r="O7" s="76">
        <f t="shared" si="0"/>
        <v>2</v>
      </c>
      <c r="P7" s="76">
        <f t="shared" si="0"/>
        <v>1106</v>
      </c>
      <c r="Q7" s="76">
        <f t="shared" si="0"/>
        <v>1103</v>
      </c>
      <c r="R7" s="76">
        <f t="shared" si="0"/>
        <v>2</v>
      </c>
      <c r="S7" s="76">
        <f t="shared" si="0"/>
        <v>1</v>
      </c>
    </row>
    <row r="8" spans="1:19" s="67" customFormat="1" ht="12" customHeight="1">
      <c r="A8" s="62" t="s">
        <v>106</v>
      </c>
      <c r="B8" s="63" t="s">
        <v>255</v>
      </c>
      <c r="C8" s="62" t="s">
        <v>256</v>
      </c>
      <c r="D8" s="64">
        <f aca="true" t="shared" si="1" ref="D8:D70">SUM(E8:G8)</f>
        <v>0</v>
      </c>
      <c r="E8" s="64">
        <v>0</v>
      </c>
      <c r="F8" s="64">
        <v>0</v>
      </c>
      <c r="G8" s="64">
        <v>0</v>
      </c>
      <c r="H8" s="64">
        <f aca="true" t="shared" si="2" ref="H8:H70">SUM(I8:K8)</f>
        <v>0</v>
      </c>
      <c r="I8" s="64">
        <v>0</v>
      </c>
      <c r="J8" s="64">
        <v>0</v>
      </c>
      <c r="K8" s="64">
        <v>0</v>
      </c>
      <c r="L8" s="64">
        <f aca="true" t="shared" si="3" ref="L8:L70">SUM(M8:O8)</f>
        <v>0</v>
      </c>
      <c r="M8" s="64">
        <v>0</v>
      </c>
      <c r="N8" s="64">
        <v>0</v>
      </c>
      <c r="O8" s="64">
        <v>0</v>
      </c>
      <c r="P8" s="64">
        <f aca="true" t="shared" si="4" ref="P8:P70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210</v>
      </c>
      <c r="C9" s="62" t="s">
        <v>211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324</v>
      </c>
      <c r="I9" s="64">
        <v>324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48</v>
      </c>
      <c r="Q9" s="64">
        <v>48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72" t="s">
        <v>212</v>
      </c>
      <c r="C10" s="62" t="s">
        <v>213</v>
      </c>
      <c r="D10" s="64">
        <f t="shared" si="1"/>
        <v>10</v>
      </c>
      <c r="E10" s="64">
        <v>5</v>
      </c>
      <c r="F10" s="64">
        <v>5</v>
      </c>
      <c r="G10" s="64">
        <v>0</v>
      </c>
      <c r="H10" s="64">
        <f t="shared" si="2"/>
        <v>333</v>
      </c>
      <c r="I10" s="64">
        <v>333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47</v>
      </c>
      <c r="Q10" s="64">
        <v>47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214</v>
      </c>
      <c r="C11" s="62" t="s">
        <v>215</v>
      </c>
      <c r="D11" s="64">
        <f t="shared" si="1"/>
        <v>13</v>
      </c>
      <c r="E11" s="64">
        <v>7</v>
      </c>
      <c r="F11" s="64">
        <v>6</v>
      </c>
      <c r="G11" s="64">
        <v>0</v>
      </c>
      <c r="H11" s="64">
        <f t="shared" si="2"/>
        <v>343</v>
      </c>
      <c r="I11" s="64">
        <v>343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48</v>
      </c>
      <c r="Q11" s="64">
        <v>48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216</v>
      </c>
      <c r="C12" s="62" t="s">
        <v>217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310</v>
      </c>
      <c r="I12" s="70">
        <v>310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48</v>
      </c>
      <c r="Q12" s="70">
        <v>48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218</v>
      </c>
      <c r="C13" s="62" t="s">
        <v>219</v>
      </c>
      <c r="D13" s="70">
        <f t="shared" si="1"/>
        <v>17</v>
      </c>
      <c r="E13" s="70">
        <v>4</v>
      </c>
      <c r="F13" s="70">
        <v>12</v>
      </c>
      <c r="G13" s="70">
        <v>1</v>
      </c>
      <c r="H13" s="70">
        <f t="shared" si="2"/>
        <v>289</v>
      </c>
      <c r="I13" s="70">
        <v>289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48</v>
      </c>
      <c r="Q13" s="70">
        <v>48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220</v>
      </c>
      <c r="C14" s="62" t="s">
        <v>221</v>
      </c>
      <c r="D14" s="70">
        <f t="shared" si="1"/>
        <v>19</v>
      </c>
      <c r="E14" s="70">
        <v>14</v>
      </c>
      <c r="F14" s="70">
        <v>5</v>
      </c>
      <c r="G14" s="70">
        <v>0</v>
      </c>
      <c r="H14" s="70">
        <f t="shared" si="2"/>
        <v>296</v>
      </c>
      <c r="I14" s="70">
        <v>296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48</v>
      </c>
      <c r="Q14" s="70">
        <v>48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222</v>
      </c>
      <c r="C15" s="62" t="s">
        <v>223</v>
      </c>
      <c r="D15" s="70">
        <f t="shared" si="1"/>
        <v>19</v>
      </c>
      <c r="E15" s="70">
        <v>10</v>
      </c>
      <c r="F15" s="70">
        <v>8</v>
      </c>
      <c r="G15" s="70">
        <v>1</v>
      </c>
      <c r="H15" s="70">
        <f t="shared" si="2"/>
        <v>253</v>
      </c>
      <c r="I15" s="70">
        <v>251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48</v>
      </c>
      <c r="Q15" s="70">
        <v>48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224</v>
      </c>
      <c r="C16" s="62" t="s">
        <v>225</v>
      </c>
      <c r="D16" s="70">
        <f t="shared" si="1"/>
        <v>12</v>
      </c>
      <c r="E16" s="70">
        <v>8</v>
      </c>
      <c r="F16" s="70">
        <v>4</v>
      </c>
      <c r="G16" s="70">
        <v>0</v>
      </c>
      <c r="H16" s="70">
        <f t="shared" si="2"/>
        <v>369</v>
      </c>
      <c r="I16" s="70">
        <v>366</v>
      </c>
      <c r="J16" s="70">
        <v>3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49</v>
      </c>
      <c r="Q16" s="70">
        <v>48</v>
      </c>
      <c r="R16" s="70">
        <v>1</v>
      </c>
      <c r="S16" s="70">
        <v>0</v>
      </c>
    </row>
    <row r="17" spans="1:19" s="67" customFormat="1" ht="12" customHeight="1">
      <c r="A17" s="68" t="s">
        <v>106</v>
      </c>
      <c r="B17" s="69" t="s">
        <v>226</v>
      </c>
      <c r="C17" s="62" t="s">
        <v>227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311</v>
      </c>
      <c r="I17" s="70">
        <v>310</v>
      </c>
      <c r="J17" s="70">
        <v>1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47</v>
      </c>
      <c r="Q17" s="70">
        <v>47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228</v>
      </c>
      <c r="C18" s="62" t="s">
        <v>229</v>
      </c>
      <c r="D18" s="70">
        <f t="shared" si="1"/>
        <v>14</v>
      </c>
      <c r="E18" s="70">
        <v>6</v>
      </c>
      <c r="F18" s="70">
        <v>4</v>
      </c>
      <c r="G18" s="70">
        <v>4</v>
      </c>
      <c r="H18" s="70">
        <f t="shared" si="2"/>
        <v>99</v>
      </c>
      <c r="I18" s="70">
        <v>99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2</v>
      </c>
      <c r="Q18" s="70">
        <v>2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230</v>
      </c>
      <c r="C19" s="62" t="s">
        <v>231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312</v>
      </c>
      <c r="I19" s="70">
        <v>307</v>
      </c>
      <c r="J19" s="70">
        <v>5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48</v>
      </c>
      <c r="Q19" s="70">
        <v>48</v>
      </c>
      <c r="R19" s="70">
        <v>0</v>
      </c>
      <c r="S19" s="70">
        <v>0</v>
      </c>
    </row>
    <row r="20" spans="1:19" s="67" customFormat="1" ht="12" customHeight="1">
      <c r="A20" s="68" t="s">
        <v>106</v>
      </c>
      <c r="B20" s="69" t="s">
        <v>232</v>
      </c>
      <c r="C20" s="62" t="s">
        <v>233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280</v>
      </c>
      <c r="I20" s="70">
        <v>279</v>
      </c>
      <c r="J20" s="70">
        <v>1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48</v>
      </c>
      <c r="Q20" s="70">
        <v>48</v>
      </c>
      <c r="R20" s="70">
        <v>0</v>
      </c>
      <c r="S20" s="70">
        <v>0</v>
      </c>
    </row>
    <row r="21" spans="1:19" s="67" customFormat="1" ht="12" customHeight="1">
      <c r="A21" s="68" t="s">
        <v>106</v>
      </c>
      <c r="B21" s="69" t="s">
        <v>234</v>
      </c>
      <c r="C21" s="62" t="s">
        <v>235</v>
      </c>
      <c r="D21" s="70">
        <f t="shared" si="1"/>
        <v>0</v>
      </c>
      <c r="E21" s="70">
        <v>0</v>
      </c>
      <c r="F21" s="70">
        <v>0</v>
      </c>
      <c r="G21" s="70">
        <v>0</v>
      </c>
      <c r="H21" s="70">
        <f t="shared" si="2"/>
        <v>312</v>
      </c>
      <c r="I21" s="70">
        <v>312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51</v>
      </c>
      <c r="Q21" s="70">
        <v>51</v>
      </c>
      <c r="R21" s="70">
        <v>0</v>
      </c>
      <c r="S21" s="70">
        <v>0</v>
      </c>
    </row>
    <row r="22" spans="1:19" s="67" customFormat="1" ht="12" customHeight="1">
      <c r="A22" s="68" t="s">
        <v>106</v>
      </c>
      <c r="B22" s="69" t="s">
        <v>236</v>
      </c>
      <c r="C22" s="62" t="s">
        <v>237</v>
      </c>
      <c r="D22" s="70">
        <f t="shared" si="1"/>
        <v>11</v>
      </c>
      <c r="E22" s="70">
        <v>5</v>
      </c>
      <c r="F22" s="70">
        <v>5</v>
      </c>
      <c r="G22" s="70">
        <v>1</v>
      </c>
      <c r="H22" s="70">
        <f t="shared" si="2"/>
        <v>257</v>
      </c>
      <c r="I22" s="70">
        <v>257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48</v>
      </c>
      <c r="Q22" s="70">
        <v>48</v>
      </c>
      <c r="R22" s="70">
        <v>0</v>
      </c>
      <c r="S22" s="70">
        <v>0</v>
      </c>
    </row>
    <row r="23" spans="1:19" s="67" customFormat="1" ht="12" customHeight="1">
      <c r="A23" s="68" t="s">
        <v>106</v>
      </c>
      <c r="B23" s="69" t="s">
        <v>238</v>
      </c>
      <c r="C23" s="62" t="s">
        <v>239</v>
      </c>
      <c r="D23" s="70">
        <f t="shared" si="1"/>
        <v>11</v>
      </c>
      <c r="E23" s="70">
        <v>6</v>
      </c>
      <c r="F23" s="70">
        <v>5</v>
      </c>
      <c r="G23" s="70">
        <v>0</v>
      </c>
      <c r="H23" s="70">
        <f t="shared" si="2"/>
        <v>257</v>
      </c>
      <c r="I23" s="70">
        <v>256</v>
      </c>
      <c r="J23" s="70">
        <v>1</v>
      </c>
      <c r="K23" s="70">
        <v>0</v>
      </c>
      <c r="L23" s="70">
        <f t="shared" si="3"/>
        <v>1</v>
      </c>
      <c r="M23" s="70">
        <v>1</v>
      </c>
      <c r="N23" s="70">
        <v>0</v>
      </c>
      <c r="O23" s="70">
        <v>0</v>
      </c>
      <c r="P23" s="70">
        <f t="shared" si="4"/>
        <v>48</v>
      </c>
      <c r="Q23" s="70">
        <v>48</v>
      </c>
      <c r="R23" s="70">
        <v>0</v>
      </c>
      <c r="S23" s="70">
        <v>0</v>
      </c>
    </row>
    <row r="24" spans="1:19" s="67" customFormat="1" ht="12" customHeight="1">
      <c r="A24" s="68" t="s">
        <v>106</v>
      </c>
      <c r="B24" s="69" t="s">
        <v>240</v>
      </c>
      <c r="C24" s="62" t="s">
        <v>241</v>
      </c>
      <c r="D24" s="70">
        <f t="shared" si="1"/>
        <v>5</v>
      </c>
      <c r="E24" s="70">
        <v>5</v>
      </c>
      <c r="F24" s="70">
        <v>0</v>
      </c>
      <c r="G24" s="70">
        <v>0</v>
      </c>
      <c r="H24" s="70">
        <f t="shared" si="2"/>
        <v>295</v>
      </c>
      <c r="I24" s="70">
        <v>295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48</v>
      </c>
      <c r="Q24" s="70">
        <v>48</v>
      </c>
      <c r="R24" s="70">
        <v>0</v>
      </c>
      <c r="S24" s="70">
        <v>0</v>
      </c>
    </row>
    <row r="25" spans="1:19" s="67" customFormat="1" ht="12" customHeight="1">
      <c r="A25" s="68" t="s">
        <v>106</v>
      </c>
      <c r="B25" s="69" t="s">
        <v>242</v>
      </c>
      <c r="C25" s="62" t="s">
        <v>243</v>
      </c>
      <c r="D25" s="70">
        <f t="shared" si="1"/>
        <v>18</v>
      </c>
      <c r="E25" s="70">
        <v>8</v>
      </c>
      <c r="F25" s="70">
        <v>10</v>
      </c>
      <c r="G25" s="70">
        <v>0</v>
      </c>
      <c r="H25" s="70">
        <f t="shared" si="2"/>
        <v>280</v>
      </c>
      <c r="I25" s="70">
        <v>279</v>
      </c>
      <c r="J25" s="70">
        <v>1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48</v>
      </c>
      <c r="Q25" s="70">
        <v>48</v>
      </c>
      <c r="R25" s="70">
        <v>0</v>
      </c>
      <c r="S25" s="70">
        <v>0</v>
      </c>
    </row>
    <row r="26" spans="1:19" s="67" customFormat="1" ht="12" customHeight="1">
      <c r="A26" s="68" t="s">
        <v>106</v>
      </c>
      <c r="B26" s="69" t="s">
        <v>244</v>
      </c>
      <c r="C26" s="62" t="s">
        <v>245</v>
      </c>
      <c r="D26" s="70">
        <f t="shared" si="1"/>
        <v>0</v>
      </c>
      <c r="E26" s="70">
        <v>0</v>
      </c>
      <c r="F26" s="70">
        <v>0</v>
      </c>
      <c r="G26" s="70">
        <v>0</v>
      </c>
      <c r="H26" s="70">
        <f t="shared" si="2"/>
        <v>265</v>
      </c>
      <c r="I26" s="70">
        <v>262</v>
      </c>
      <c r="J26" s="70">
        <v>3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48</v>
      </c>
      <c r="Q26" s="70">
        <v>48</v>
      </c>
      <c r="R26" s="70">
        <v>0</v>
      </c>
      <c r="S26" s="70">
        <v>0</v>
      </c>
    </row>
    <row r="27" spans="1:19" s="67" customFormat="1" ht="12" customHeight="1">
      <c r="A27" s="68" t="s">
        <v>106</v>
      </c>
      <c r="B27" s="69" t="s">
        <v>246</v>
      </c>
      <c r="C27" s="62" t="s">
        <v>247</v>
      </c>
      <c r="D27" s="70">
        <f t="shared" si="1"/>
        <v>10</v>
      </c>
      <c r="E27" s="70">
        <v>6</v>
      </c>
      <c r="F27" s="70">
        <v>4</v>
      </c>
      <c r="G27" s="70">
        <v>0</v>
      </c>
      <c r="H27" s="70">
        <f t="shared" si="2"/>
        <v>295</v>
      </c>
      <c r="I27" s="70">
        <v>293</v>
      </c>
      <c r="J27" s="70">
        <v>2</v>
      </c>
      <c r="K27" s="70">
        <v>0</v>
      </c>
      <c r="L27" s="70">
        <f t="shared" si="3"/>
        <v>1</v>
      </c>
      <c r="M27" s="70">
        <v>1</v>
      </c>
      <c r="N27" s="70">
        <v>0</v>
      </c>
      <c r="O27" s="70">
        <v>0</v>
      </c>
      <c r="P27" s="70">
        <f t="shared" si="4"/>
        <v>49</v>
      </c>
      <c r="Q27" s="70">
        <v>48</v>
      </c>
      <c r="R27" s="70">
        <v>1</v>
      </c>
      <c r="S27" s="70">
        <v>0</v>
      </c>
    </row>
    <row r="28" spans="1:19" s="67" customFormat="1" ht="12" customHeight="1">
      <c r="A28" s="68" t="s">
        <v>106</v>
      </c>
      <c r="B28" s="69" t="s">
        <v>257</v>
      </c>
      <c r="C28" s="62" t="s">
        <v>248</v>
      </c>
      <c r="D28" s="70">
        <f t="shared" si="1"/>
        <v>0</v>
      </c>
      <c r="E28" s="70">
        <v>0</v>
      </c>
      <c r="F28" s="70">
        <v>0</v>
      </c>
      <c r="G28" s="70">
        <v>0</v>
      </c>
      <c r="H28" s="70">
        <f t="shared" si="2"/>
        <v>272</v>
      </c>
      <c r="I28" s="70">
        <v>272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48</v>
      </c>
      <c r="Q28" s="70">
        <v>48</v>
      </c>
      <c r="R28" s="70">
        <v>0</v>
      </c>
      <c r="S28" s="70">
        <v>0</v>
      </c>
    </row>
    <row r="29" spans="1:19" s="67" customFormat="1" ht="12" customHeight="1">
      <c r="A29" s="68" t="s">
        <v>106</v>
      </c>
      <c r="B29" s="69" t="s">
        <v>249</v>
      </c>
      <c r="C29" s="62" t="s">
        <v>250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314</v>
      </c>
      <c r="I29" s="70">
        <v>307</v>
      </c>
      <c r="J29" s="70">
        <v>7</v>
      </c>
      <c r="K29" s="70">
        <v>0</v>
      </c>
      <c r="L29" s="70">
        <f t="shared" si="3"/>
        <v>1</v>
      </c>
      <c r="M29" s="70">
        <v>1</v>
      </c>
      <c r="N29" s="70">
        <v>0</v>
      </c>
      <c r="O29" s="70">
        <v>0</v>
      </c>
      <c r="P29" s="70">
        <f t="shared" si="4"/>
        <v>48</v>
      </c>
      <c r="Q29" s="70">
        <v>48</v>
      </c>
      <c r="R29" s="70">
        <v>0</v>
      </c>
      <c r="S29" s="70">
        <v>0</v>
      </c>
    </row>
    <row r="30" spans="1:19" s="67" customFormat="1" ht="12" customHeight="1">
      <c r="A30" s="68" t="s">
        <v>106</v>
      </c>
      <c r="B30" s="69" t="s">
        <v>251</v>
      </c>
      <c r="C30" s="62" t="s">
        <v>252</v>
      </c>
      <c r="D30" s="70">
        <f t="shared" si="1"/>
        <v>12</v>
      </c>
      <c r="E30" s="70">
        <v>6</v>
      </c>
      <c r="F30" s="70">
        <v>6</v>
      </c>
      <c r="G30" s="70">
        <v>0</v>
      </c>
      <c r="H30" s="70">
        <f t="shared" si="2"/>
        <v>275</v>
      </c>
      <c r="I30" s="70">
        <v>275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48</v>
      </c>
      <c r="Q30" s="70">
        <v>48</v>
      </c>
      <c r="R30" s="70">
        <v>0</v>
      </c>
      <c r="S30" s="70">
        <v>0</v>
      </c>
    </row>
    <row r="31" spans="1:19" s="67" customFormat="1" ht="12" customHeight="1">
      <c r="A31" s="68" t="s">
        <v>106</v>
      </c>
      <c r="B31" s="69" t="s">
        <v>253</v>
      </c>
      <c r="C31" s="62" t="s">
        <v>254</v>
      </c>
      <c r="D31" s="70">
        <f t="shared" si="1"/>
        <v>12</v>
      </c>
      <c r="E31" s="70">
        <v>7</v>
      </c>
      <c r="F31" s="70">
        <v>5</v>
      </c>
      <c r="G31" s="70">
        <v>0</v>
      </c>
      <c r="H31" s="70">
        <f t="shared" si="2"/>
        <v>291</v>
      </c>
      <c r="I31" s="70">
        <v>288</v>
      </c>
      <c r="J31" s="70">
        <v>3</v>
      </c>
      <c r="K31" s="70">
        <v>0</v>
      </c>
      <c r="L31" s="70">
        <f t="shared" si="3"/>
        <v>1</v>
      </c>
      <c r="M31" s="70">
        <v>1</v>
      </c>
      <c r="N31" s="70">
        <v>0</v>
      </c>
      <c r="O31" s="70">
        <v>0</v>
      </c>
      <c r="P31" s="70">
        <f t="shared" si="4"/>
        <v>48</v>
      </c>
      <c r="Q31" s="70">
        <v>48</v>
      </c>
      <c r="R31" s="70">
        <v>0</v>
      </c>
      <c r="S31" s="70">
        <v>0</v>
      </c>
    </row>
    <row r="32" spans="1:19" s="67" customFormat="1" ht="12" customHeight="1">
      <c r="A32" s="68" t="s">
        <v>106</v>
      </c>
      <c r="B32" s="69" t="s">
        <v>190</v>
      </c>
      <c r="C32" s="62" t="s">
        <v>191</v>
      </c>
      <c r="D32" s="70">
        <f t="shared" si="1"/>
        <v>29</v>
      </c>
      <c r="E32" s="70">
        <v>29</v>
      </c>
      <c r="F32" s="70">
        <v>0</v>
      </c>
      <c r="G32" s="70">
        <v>0</v>
      </c>
      <c r="H32" s="70">
        <f t="shared" si="2"/>
        <v>130</v>
      </c>
      <c r="I32" s="70">
        <v>125</v>
      </c>
      <c r="J32" s="70">
        <v>5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7" customFormat="1" ht="12" customHeight="1">
      <c r="A33" s="68" t="s">
        <v>106</v>
      </c>
      <c r="B33" s="69" t="s">
        <v>192</v>
      </c>
      <c r="C33" s="62" t="s">
        <v>193</v>
      </c>
      <c r="D33" s="70">
        <f t="shared" si="1"/>
        <v>16</v>
      </c>
      <c r="E33" s="70">
        <v>14</v>
      </c>
      <c r="F33" s="70">
        <v>2</v>
      </c>
      <c r="G33" s="70">
        <v>0</v>
      </c>
      <c r="H33" s="70">
        <f t="shared" si="2"/>
        <v>49</v>
      </c>
      <c r="I33" s="70">
        <v>49</v>
      </c>
      <c r="J33" s="70">
        <v>0</v>
      </c>
      <c r="K33" s="70">
        <v>0</v>
      </c>
      <c r="L33" s="70">
        <f t="shared" si="3"/>
        <v>1</v>
      </c>
      <c r="M33" s="70">
        <v>1</v>
      </c>
      <c r="N33" s="70">
        <v>0</v>
      </c>
      <c r="O33" s="70">
        <v>0</v>
      </c>
      <c r="P33" s="70">
        <f t="shared" si="4"/>
        <v>1</v>
      </c>
      <c r="Q33" s="70">
        <v>1</v>
      </c>
      <c r="R33" s="70">
        <v>0</v>
      </c>
      <c r="S33" s="70">
        <v>0</v>
      </c>
    </row>
    <row r="34" spans="1:19" s="67" customFormat="1" ht="12" customHeight="1">
      <c r="A34" s="68" t="s">
        <v>106</v>
      </c>
      <c r="B34" s="69" t="s">
        <v>144</v>
      </c>
      <c r="C34" s="62" t="s">
        <v>145</v>
      </c>
      <c r="D34" s="70">
        <f t="shared" si="1"/>
        <v>13</v>
      </c>
      <c r="E34" s="70">
        <v>11</v>
      </c>
      <c r="F34" s="70">
        <v>2</v>
      </c>
      <c r="G34" s="70">
        <v>0</v>
      </c>
      <c r="H34" s="70">
        <f t="shared" si="2"/>
        <v>28</v>
      </c>
      <c r="I34" s="70">
        <v>28</v>
      </c>
      <c r="J34" s="70">
        <v>0</v>
      </c>
      <c r="K34" s="70">
        <v>0</v>
      </c>
      <c r="L34" s="70">
        <f t="shared" si="3"/>
        <v>1</v>
      </c>
      <c r="M34" s="70">
        <v>1</v>
      </c>
      <c r="N34" s="70">
        <v>0</v>
      </c>
      <c r="O34" s="70">
        <v>0</v>
      </c>
      <c r="P34" s="70">
        <f t="shared" si="4"/>
        <v>1</v>
      </c>
      <c r="Q34" s="70">
        <v>1</v>
      </c>
      <c r="R34" s="70">
        <v>0</v>
      </c>
      <c r="S34" s="70">
        <v>0</v>
      </c>
    </row>
    <row r="35" spans="1:19" s="67" customFormat="1" ht="12" customHeight="1">
      <c r="A35" s="68" t="s">
        <v>106</v>
      </c>
      <c r="B35" s="69" t="s">
        <v>130</v>
      </c>
      <c r="C35" s="62" t="s">
        <v>131</v>
      </c>
      <c r="D35" s="70">
        <f t="shared" si="1"/>
        <v>10</v>
      </c>
      <c r="E35" s="70">
        <v>10</v>
      </c>
      <c r="F35" s="70">
        <v>0</v>
      </c>
      <c r="G35" s="70">
        <v>0</v>
      </c>
      <c r="H35" s="70">
        <f t="shared" si="2"/>
        <v>22</v>
      </c>
      <c r="I35" s="70">
        <v>22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7" customFormat="1" ht="12" customHeight="1">
      <c r="A36" s="68" t="s">
        <v>106</v>
      </c>
      <c r="B36" s="69" t="s">
        <v>156</v>
      </c>
      <c r="C36" s="62" t="s">
        <v>157</v>
      </c>
      <c r="D36" s="70">
        <f t="shared" si="1"/>
        <v>7</v>
      </c>
      <c r="E36" s="70">
        <v>7</v>
      </c>
      <c r="F36" s="70">
        <v>0</v>
      </c>
      <c r="G36" s="70">
        <v>0</v>
      </c>
      <c r="H36" s="70">
        <f t="shared" si="2"/>
        <v>61</v>
      </c>
      <c r="I36" s="70">
        <v>57</v>
      </c>
      <c r="J36" s="70">
        <v>4</v>
      </c>
      <c r="K36" s="70">
        <v>0</v>
      </c>
      <c r="L36" s="70">
        <f t="shared" si="3"/>
        <v>2</v>
      </c>
      <c r="M36" s="70">
        <v>1</v>
      </c>
      <c r="N36" s="70">
        <v>1</v>
      </c>
      <c r="O36" s="70">
        <v>0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7" customFormat="1" ht="12" customHeight="1">
      <c r="A37" s="68" t="s">
        <v>106</v>
      </c>
      <c r="B37" s="69" t="s">
        <v>170</v>
      </c>
      <c r="C37" s="62" t="s">
        <v>171</v>
      </c>
      <c r="D37" s="70">
        <f t="shared" si="1"/>
        <v>10</v>
      </c>
      <c r="E37" s="70">
        <v>5</v>
      </c>
      <c r="F37" s="70">
        <v>0</v>
      </c>
      <c r="G37" s="70">
        <v>5</v>
      </c>
      <c r="H37" s="70">
        <f t="shared" si="2"/>
        <v>48</v>
      </c>
      <c r="I37" s="70">
        <v>45</v>
      </c>
      <c r="J37" s="70">
        <v>3</v>
      </c>
      <c r="K37" s="70">
        <v>0</v>
      </c>
      <c r="L37" s="70">
        <f t="shared" si="3"/>
        <v>1</v>
      </c>
      <c r="M37" s="70">
        <v>1</v>
      </c>
      <c r="N37" s="70">
        <v>0</v>
      </c>
      <c r="O37" s="70">
        <v>0</v>
      </c>
      <c r="P37" s="70">
        <f t="shared" si="4"/>
        <v>1</v>
      </c>
      <c r="Q37" s="70">
        <v>1</v>
      </c>
      <c r="R37" s="70">
        <v>0</v>
      </c>
      <c r="S37" s="70">
        <v>0</v>
      </c>
    </row>
    <row r="38" spans="1:19" s="67" customFormat="1" ht="12" customHeight="1">
      <c r="A38" s="68" t="s">
        <v>106</v>
      </c>
      <c r="B38" s="69" t="s">
        <v>194</v>
      </c>
      <c r="C38" s="62" t="s">
        <v>195</v>
      </c>
      <c r="D38" s="70">
        <f t="shared" si="1"/>
        <v>18</v>
      </c>
      <c r="E38" s="70">
        <v>6</v>
      </c>
      <c r="F38" s="70">
        <v>1</v>
      </c>
      <c r="G38" s="70">
        <v>11</v>
      </c>
      <c r="H38" s="70">
        <f t="shared" si="2"/>
        <v>7</v>
      </c>
      <c r="I38" s="70">
        <v>7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7" customFormat="1" ht="12" customHeight="1">
      <c r="A39" s="68" t="s">
        <v>106</v>
      </c>
      <c r="B39" s="69" t="s">
        <v>132</v>
      </c>
      <c r="C39" s="62" t="s">
        <v>133</v>
      </c>
      <c r="D39" s="70">
        <f t="shared" si="1"/>
        <v>2</v>
      </c>
      <c r="E39" s="70">
        <v>2</v>
      </c>
      <c r="F39" s="70">
        <v>0</v>
      </c>
      <c r="G39" s="70">
        <v>0</v>
      </c>
      <c r="H39" s="70">
        <f t="shared" si="2"/>
        <v>52</v>
      </c>
      <c r="I39" s="70">
        <v>52</v>
      </c>
      <c r="J39" s="70">
        <v>0</v>
      </c>
      <c r="K39" s="70">
        <v>0</v>
      </c>
      <c r="L39" s="70">
        <f t="shared" si="3"/>
        <v>2</v>
      </c>
      <c r="M39" s="70">
        <v>2</v>
      </c>
      <c r="N39" s="70">
        <v>0</v>
      </c>
      <c r="O39" s="70">
        <v>0</v>
      </c>
      <c r="P39" s="70">
        <f t="shared" si="4"/>
        <v>4</v>
      </c>
      <c r="Q39" s="70">
        <v>4</v>
      </c>
      <c r="R39" s="70">
        <v>0</v>
      </c>
      <c r="S39" s="70">
        <v>0</v>
      </c>
    </row>
    <row r="40" spans="1:19" s="67" customFormat="1" ht="12" customHeight="1">
      <c r="A40" s="68" t="s">
        <v>106</v>
      </c>
      <c r="B40" s="69" t="s">
        <v>196</v>
      </c>
      <c r="C40" s="62" t="s">
        <v>197</v>
      </c>
      <c r="D40" s="70">
        <f t="shared" si="1"/>
        <v>43</v>
      </c>
      <c r="E40" s="70">
        <v>30</v>
      </c>
      <c r="F40" s="70">
        <v>13</v>
      </c>
      <c r="G40" s="70">
        <v>0</v>
      </c>
      <c r="H40" s="70">
        <f t="shared" si="2"/>
        <v>74</v>
      </c>
      <c r="I40" s="70">
        <v>73</v>
      </c>
      <c r="J40" s="70">
        <v>1</v>
      </c>
      <c r="K40" s="70">
        <v>0</v>
      </c>
      <c r="L40" s="70">
        <f t="shared" si="3"/>
        <v>1</v>
      </c>
      <c r="M40" s="70">
        <v>1</v>
      </c>
      <c r="N40" s="70">
        <v>0</v>
      </c>
      <c r="O40" s="70">
        <v>0</v>
      </c>
      <c r="P40" s="70">
        <f t="shared" si="4"/>
        <v>3</v>
      </c>
      <c r="Q40" s="70">
        <v>3</v>
      </c>
      <c r="R40" s="70">
        <v>0</v>
      </c>
      <c r="S40" s="70">
        <v>0</v>
      </c>
    </row>
    <row r="41" spans="1:19" s="67" customFormat="1" ht="12" customHeight="1">
      <c r="A41" s="68" t="s">
        <v>106</v>
      </c>
      <c r="B41" s="69" t="s">
        <v>146</v>
      </c>
      <c r="C41" s="62" t="s">
        <v>147</v>
      </c>
      <c r="D41" s="70">
        <f t="shared" si="1"/>
        <v>42</v>
      </c>
      <c r="E41" s="70">
        <v>13</v>
      </c>
      <c r="F41" s="70">
        <v>29</v>
      </c>
      <c r="G41" s="70">
        <v>0</v>
      </c>
      <c r="H41" s="70">
        <f t="shared" si="2"/>
        <v>37</v>
      </c>
      <c r="I41" s="70">
        <v>37</v>
      </c>
      <c r="J41" s="70">
        <v>0</v>
      </c>
      <c r="K41" s="70">
        <v>0</v>
      </c>
      <c r="L41" s="70">
        <f t="shared" si="3"/>
        <v>1</v>
      </c>
      <c r="M41" s="70">
        <v>1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7" customFormat="1" ht="12" customHeight="1">
      <c r="A42" s="68" t="s">
        <v>106</v>
      </c>
      <c r="B42" s="69" t="s">
        <v>148</v>
      </c>
      <c r="C42" s="62" t="s">
        <v>149</v>
      </c>
      <c r="D42" s="70">
        <f t="shared" si="1"/>
        <v>40</v>
      </c>
      <c r="E42" s="70">
        <v>32</v>
      </c>
      <c r="F42" s="70">
        <v>8</v>
      </c>
      <c r="G42" s="70">
        <v>0</v>
      </c>
      <c r="H42" s="70">
        <f t="shared" si="2"/>
        <v>39</v>
      </c>
      <c r="I42" s="70">
        <v>39</v>
      </c>
      <c r="J42" s="70">
        <v>0</v>
      </c>
      <c r="K42" s="70">
        <v>0</v>
      </c>
      <c r="L42" s="70">
        <f t="shared" si="3"/>
        <v>3</v>
      </c>
      <c r="M42" s="70">
        <v>3</v>
      </c>
      <c r="N42" s="70">
        <v>0</v>
      </c>
      <c r="O42" s="70">
        <v>0</v>
      </c>
      <c r="P42" s="70">
        <f t="shared" si="4"/>
        <v>3</v>
      </c>
      <c r="Q42" s="70">
        <v>3</v>
      </c>
      <c r="R42" s="70">
        <v>0</v>
      </c>
      <c r="S42" s="70">
        <v>0</v>
      </c>
    </row>
    <row r="43" spans="1:19" s="67" customFormat="1" ht="12" customHeight="1">
      <c r="A43" s="68" t="s">
        <v>106</v>
      </c>
      <c r="B43" s="69" t="s">
        <v>198</v>
      </c>
      <c r="C43" s="62" t="s">
        <v>199</v>
      </c>
      <c r="D43" s="70">
        <f t="shared" si="1"/>
        <v>7</v>
      </c>
      <c r="E43" s="70">
        <v>5</v>
      </c>
      <c r="F43" s="70">
        <v>2</v>
      </c>
      <c r="G43" s="70">
        <v>0</v>
      </c>
      <c r="H43" s="70">
        <f t="shared" si="2"/>
        <v>42</v>
      </c>
      <c r="I43" s="70">
        <v>42</v>
      </c>
      <c r="J43" s="70">
        <v>0</v>
      </c>
      <c r="K43" s="70">
        <v>0</v>
      </c>
      <c r="L43" s="70">
        <f t="shared" si="3"/>
        <v>1</v>
      </c>
      <c r="M43" s="70">
        <v>1</v>
      </c>
      <c r="N43" s="70">
        <v>0</v>
      </c>
      <c r="O43" s="70">
        <v>0</v>
      </c>
      <c r="P43" s="70">
        <f t="shared" si="4"/>
        <v>2</v>
      </c>
      <c r="Q43" s="70">
        <v>2</v>
      </c>
      <c r="R43" s="70">
        <v>0</v>
      </c>
      <c r="S43" s="70">
        <v>0</v>
      </c>
    </row>
    <row r="44" spans="1:19" s="67" customFormat="1" ht="12" customHeight="1">
      <c r="A44" s="68" t="s">
        <v>106</v>
      </c>
      <c r="B44" s="69" t="s">
        <v>200</v>
      </c>
      <c r="C44" s="62" t="s">
        <v>201</v>
      </c>
      <c r="D44" s="70">
        <f t="shared" si="1"/>
        <v>6</v>
      </c>
      <c r="E44" s="70">
        <v>5</v>
      </c>
      <c r="F44" s="70">
        <v>1</v>
      </c>
      <c r="G44" s="70">
        <v>0</v>
      </c>
      <c r="H44" s="70">
        <f t="shared" si="2"/>
        <v>33</v>
      </c>
      <c r="I44" s="70">
        <v>32</v>
      </c>
      <c r="J44" s="70">
        <v>1</v>
      </c>
      <c r="K44" s="70">
        <v>0</v>
      </c>
      <c r="L44" s="70">
        <f t="shared" si="3"/>
        <v>2</v>
      </c>
      <c r="M44" s="70">
        <v>2</v>
      </c>
      <c r="N44" s="70">
        <v>0</v>
      </c>
      <c r="O44" s="70">
        <v>0</v>
      </c>
      <c r="P44" s="70">
        <f t="shared" si="4"/>
        <v>2</v>
      </c>
      <c r="Q44" s="70">
        <v>2</v>
      </c>
      <c r="R44" s="70">
        <v>0</v>
      </c>
      <c r="S44" s="70">
        <v>0</v>
      </c>
    </row>
    <row r="45" spans="1:19" s="67" customFormat="1" ht="12" customHeight="1">
      <c r="A45" s="68" t="s">
        <v>106</v>
      </c>
      <c r="B45" s="69" t="s">
        <v>202</v>
      </c>
      <c r="C45" s="62" t="s">
        <v>203</v>
      </c>
      <c r="D45" s="70">
        <f t="shared" si="1"/>
        <v>11</v>
      </c>
      <c r="E45" s="70">
        <v>6</v>
      </c>
      <c r="F45" s="70">
        <v>5</v>
      </c>
      <c r="G45" s="70">
        <v>0</v>
      </c>
      <c r="H45" s="70">
        <f t="shared" si="2"/>
        <v>36</v>
      </c>
      <c r="I45" s="70">
        <v>36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2</v>
      </c>
      <c r="Q45" s="70">
        <v>2</v>
      </c>
      <c r="R45" s="70">
        <v>0</v>
      </c>
      <c r="S45" s="70">
        <v>0</v>
      </c>
    </row>
    <row r="46" spans="1:19" s="67" customFormat="1" ht="12" customHeight="1">
      <c r="A46" s="68" t="s">
        <v>106</v>
      </c>
      <c r="B46" s="69" t="s">
        <v>172</v>
      </c>
      <c r="C46" s="62" t="s">
        <v>173</v>
      </c>
      <c r="D46" s="70">
        <f t="shared" si="1"/>
        <v>2</v>
      </c>
      <c r="E46" s="70">
        <v>2</v>
      </c>
      <c r="F46" s="70">
        <v>0</v>
      </c>
      <c r="G46" s="70">
        <v>0</v>
      </c>
      <c r="H46" s="70">
        <f t="shared" si="2"/>
        <v>29</v>
      </c>
      <c r="I46" s="70">
        <v>27</v>
      </c>
      <c r="J46" s="70">
        <v>2</v>
      </c>
      <c r="K46" s="70">
        <v>0</v>
      </c>
      <c r="L46" s="70">
        <f t="shared" si="3"/>
        <v>1</v>
      </c>
      <c r="M46" s="70">
        <v>1</v>
      </c>
      <c r="N46" s="70">
        <v>0</v>
      </c>
      <c r="O46" s="70">
        <v>0</v>
      </c>
      <c r="P46" s="70">
        <f t="shared" si="4"/>
        <v>2</v>
      </c>
      <c r="Q46" s="70">
        <v>2</v>
      </c>
      <c r="R46" s="70">
        <v>0</v>
      </c>
      <c r="S46" s="70">
        <v>0</v>
      </c>
    </row>
    <row r="47" spans="1:19" s="67" customFormat="1" ht="12" customHeight="1">
      <c r="A47" s="68" t="s">
        <v>106</v>
      </c>
      <c r="B47" s="69" t="s">
        <v>158</v>
      </c>
      <c r="C47" s="62" t="s">
        <v>159</v>
      </c>
      <c r="D47" s="70">
        <f t="shared" si="1"/>
        <v>5</v>
      </c>
      <c r="E47" s="70">
        <v>4</v>
      </c>
      <c r="F47" s="70">
        <v>1</v>
      </c>
      <c r="G47" s="70">
        <v>0</v>
      </c>
      <c r="H47" s="70">
        <f t="shared" si="2"/>
        <v>37</v>
      </c>
      <c r="I47" s="70">
        <v>37</v>
      </c>
      <c r="J47" s="70">
        <v>0</v>
      </c>
      <c r="K47" s="70">
        <v>0</v>
      </c>
      <c r="L47" s="70">
        <f t="shared" si="3"/>
        <v>1</v>
      </c>
      <c r="M47" s="70">
        <v>1</v>
      </c>
      <c r="N47" s="70">
        <v>0</v>
      </c>
      <c r="O47" s="70">
        <v>0</v>
      </c>
      <c r="P47" s="70">
        <f t="shared" si="4"/>
        <v>0</v>
      </c>
      <c r="Q47" s="70">
        <v>0</v>
      </c>
      <c r="R47" s="70">
        <v>0</v>
      </c>
      <c r="S47" s="70">
        <v>0</v>
      </c>
    </row>
    <row r="48" spans="1:19" s="67" customFormat="1" ht="12" customHeight="1">
      <c r="A48" s="68" t="s">
        <v>106</v>
      </c>
      <c r="B48" s="69" t="s">
        <v>168</v>
      </c>
      <c r="C48" s="62" t="s">
        <v>169</v>
      </c>
      <c r="D48" s="70">
        <f t="shared" si="1"/>
        <v>3</v>
      </c>
      <c r="E48" s="70">
        <v>2</v>
      </c>
      <c r="F48" s="70">
        <v>1</v>
      </c>
      <c r="G48" s="70">
        <v>0</v>
      </c>
      <c r="H48" s="70">
        <f t="shared" si="2"/>
        <v>18</v>
      </c>
      <c r="I48" s="70">
        <v>18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1</v>
      </c>
      <c r="Q48" s="70">
        <v>1</v>
      </c>
      <c r="R48" s="70">
        <v>0</v>
      </c>
      <c r="S48" s="70">
        <v>0</v>
      </c>
    </row>
    <row r="49" spans="1:19" s="67" customFormat="1" ht="12" customHeight="1">
      <c r="A49" s="68" t="s">
        <v>106</v>
      </c>
      <c r="B49" s="69" t="s">
        <v>150</v>
      </c>
      <c r="C49" s="62" t="s">
        <v>151</v>
      </c>
      <c r="D49" s="70">
        <f t="shared" si="1"/>
        <v>2</v>
      </c>
      <c r="E49" s="70">
        <v>2</v>
      </c>
      <c r="F49" s="70">
        <v>0</v>
      </c>
      <c r="G49" s="70">
        <v>0</v>
      </c>
      <c r="H49" s="70">
        <f t="shared" si="2"/>
        <v>32</v>
      </c>
      <c r="I49" s="70">
        <v>32</v>
      </c>
      <c r="J49" s="70">
        <v>0</v>
      </c>
      <c r="K49" s="70">
        <v>0</v>
      </c>
      <c r="L49" s="70">
        <f t="shared" si="3"/>
        <v>1</v>
      </c>
      <c r="M49" s="70">
        <v>1</v>
      </c>
      <c r="N49" s="70">
        <v>0</v>
      </c>
      <c r="O49" s="70">
        <v>0</v>
      </c>
      <c r="P49" s="70">
        <f t="shared" si="4"/>
        <v>1</v>
      </c>
      <c r="Q49" s="70">
        <v>1</v>
      </c>
      <c r="R49" s="70">
        <v>0</v>
      </c>
      <c r="S49" s="70">
        <v>0</v>
      </c>
    </row>
    <row r="50" spans="1:19" s="67" customFormat="1" ht="12" customHeight="1">
      <c r="A50" s="68" t="s">
        <v>106</v>
      </c>
      <c r="B50" s="69" t="s">
        <v>136</v>
      </c>
      <c r="C50" s="62" t="s">
        <v>137</v>
      </c>
      <c r="D50" s="70">
        <f t="shared" si="1"/>
        <v>6</v>
      </c>
      <c r="E50" s="70">
        <v>6</v>
      </c>
      <c r="F50" s="70">
        <v>0</v>
      </c>
      <c r="G50" s="70">
        <v>0</v>
      </c>
      <c r="H50" s="70">
        <f t="shared" si="2"/>
        <v>36</v>
      </c>
      <c r="I50" s="70">
        <v>34</v>
      </c>
      <c r="J50" s="70">
        <v>1</v>
      </c>
      <c r="K50" s="70">
        <v>1</v>
      </c>
      <c r="L50" s="70">
        <f t="shared" si="3"/>
        <v>4</v>
      </c>
      <c r="M50" s="70">
        <v>4</v>
      </c>
      <c r="N50" s="70">
        <v>0</v>
      </c>
      <c r="O50" s="70">
        <v>0</v>
      </c>
      <c r="P50" s="70">
        <f t="shared" si="4"/>
        <v>0</v>
      </c>
      <c r="Q50" s="70">
        <v>0</v>
      </c>
      <c r="R50" s="70">
        <v>0</v>
      </c>
      <c r="S50" s="70">
        <v>0</v>
      </c>
    </row>
    <row r="51" spans="1:19" s="67" customFormat="1" ht="12" customHeight="1">
      <c r="A51" s="68" t="s">
        <v>106</v>
      </c>
      <c r="B51" s="69" t="s">
        <v>138</v>
      </c>
      <c r="C51" s="62" t="s">
        <v>139</v>
      </c>
      <c r="D51" s="70">
        <f t="shared" si="1"/>
        <v>8</v>
      </c>
      <c r="E51" s="70">
        <v>5</v>
      </c>
      <c r="F51" s="70">
        <v>3</v>
      </c>
      <c r="G51" s="70">
        <v>0</v>
      </c>
      <c r="H51" s="70">
        <f t="shared" si="2"/>
        <v>52</v>
      </c>
      <c r="I51" s="70">
        <v>52</v>
      </c>
      <c r="J51" s="70">
        <v>0</v>
      </c>
      <c r="K51" s="70">
        <v>0</v>
      </c>
      <c r="L51" s="70">
        <f t="shared" si="3"/>
        <v>2</v>
      </c>
      <c r="M51" s="70">
        <v>2</v>
      </c>
      <c r="N51" s="70">
        <v>0</v>
      </c>
      <c r="O51" s="70">
        <v>0</v>
      </c>
      <c r="P51" s="70">
        <f t="shared" si="4"/>
        <v>3</v>
      </c>
      <c r="Q51" s="70">
        <v>3</v>
      </c>
      <c r="R51" s="70">
        <v>0</v>
      </c>
      <c r="S51" s="70">
        <v>0</v>
      </c>
    </row>
    <row r="52" spans="1:19" s="67" customFormat="1" ht="12" customHeight="1">
      <c r="A52" s="68" t="s">
        <v>106</v>
      </c>
      <c r="B52" s="69" t="s">
        <v>152</v>
      </c>
      <c r="C52" s="62" t="s">
        <v>153</v>
      </c>
      <c r="D52" s="70">
        <f t="shared" si="1"/>
        <v>2</v>
      </c>
      <c r="E52" s="70">
        <v>2</v>
      </c>
      <c r="F52" s="70">
        <v>0</v>
      </c>
      <c r="G52" s="70">
        <v>0</v>
      </c>
      <c r="H52" s="70">
        <f t="shared" si="2"/>
        <v>33</v>
      </c>
      <c r="I52" s="70">
        <v>31</v>
      </c>
      <c r="J52" s="70">
        <v>2</v>
      </c>
      <c r="K52" s="70">
        <v>0</v>
      </c>
      <c r="L52" s="70">
        <f t="shared" si="3"/>
        <v>1</v>
      </c>
      <c r="M52" s="70">
        <v>1</v>
      </c>
      <c r="N52" s="70">
        <v>0</v>
      </c>
      <c r="O52" s="70">
        <v>0</v>
      </c>
      <c r="P52" s="70">
        <f t="shared" si="4"/>
        <v>1</v>
      </c>
      <c r="Q52" s="70">
        <v>1</v>
      </c>
      <c r="R52" s="70">
        <v>0</v>
      </c>
      <c r="S52" s="70">
        <v>0</v>
      </c>
    </row>
    <row r="53" spans="1:19" s="67" customFormat="1" ht="12" customHeight="1">
      <c r="A53" s="68" t="s">
        <v>106</v>
      </c>
      <c r="B53" s="69" t="s">
        <v>204</v>
      </c>
      <c r="C53" s="62" t="s">
        <v>205</v>
      </c>
      <c r="D53" s="70">
        <f t="shared" si="1"/>
        <v>7</v>
      </c>
      <c r="E53" s="70">
        <v>7</v>
      </c>
      <c r="F53" s="70">
        <v>0</v>
      </c>
      <c r="G53" s="70">
        <v>0</v>
      </c>
      <c r="H53" s="70">
        <f t="shared" si="2"/>
        <v>24</v>
      </c>
      <c r="I53" s="70">
        <v>24</v>
      </c>
      <c r="J53" s="70">
        <v>0</v>
      </c>
      <c r="K53" s="70">
        <v>0</v>
      </c>
      <c r="L53" s="70">
        <f t="shared" si="3"/>
        <v>1</v>
      </c>
      <c r="M53" s="70">
        <v>1</v>
      </c>
      <c r="N53" s="70">
        <v>0</v>
      </c>
      <c r="O53" s="70">
        <v>0</v>
      </c>
      <c r="P53" s="70">
        <f t="shared" si="4"/>
        <v>2</v>
      </c>
      <c r="Q53" s="70">
        <v>2</v>
      </c>
      <c r="R53" s="70">
        <v>0</v>
      </c>
      <c r="S53" s="70">
        <v>0</v>
      </c>
    </row>
    <row r="54" spans="1:19" s="67" customFormat="1" ht="12" customHeight="1">
      <c r="A54" s="68" t="s">
        <v>106</v>
      </c>
      <c r="B54" s="69" t="s">
        <v>166</v>
      </c>
      <c r="C54" s="62" t="s">
        <v>167</v>
      </c>
      <c r="D54" s="70">
        <f t="shared" si="1"/>
        <v>3</v>
      </c>
      <c r="E54" s="70">
        <v>3</v>
      </c>
      <c r="F54" s="70">
        <v>0</v>
      </c>
      <c r="G54" s="70">
        <v>0</v>
      </c>
      <c r="H54" s="70">
        <f t="shared" si="2"/>
        <v>20</v>
      </c>
      <c r="I54" s="70">
        <v>20</v>
      </c>
      <c r="J54" s="70">
        <v>0</v>
      </c>
      <c r="K54" s="70">
        <v>0</v>
      </c>
      <c r="L54" s="70">
        <f t="shared" si="3"/>
        <v>1</v>
      </c>
      <c r="M54" s="70">
        <v>1</v>
      </c>
      <c r="N54" s="70">
        <v>0</v>
      </c>
      <c r="O54" s="70">
        <v>0</v>
      </c>
      <c r="P54" s="70">
        <f t="shared" si="4"/>
        <v>3</v>
      </c>
      <c r="Q54" s="70">
        <v>3</v>
      </c>
      <c r="R54" s="70">
        <v>0</v>
      </c>
      <c r="S54" s="70">
        <v>0</v>
      </c>
    </row>
    <row r="55" spans="1:19" s="67" customFormat="1" ht="12" customHeight="1">
      <c r="A55" s="68" t="s">
        <v>106</v>
      </c>
      <c r="B55" s="69" t="s">
        <v>160</v>
      </c>
      <c r="C55" s="62" t="s">
        <v>161</v>
      </c>
      <c r="D55" s="70">
        <f t="shared" si="1"/>
        <v>4</v>
      </c>
      <c r="E55" s="70">
        <v>3</v>
      </c>
      <c r="F55" s="70">
        <v>1</v>
      </c>
      <c r="G55" s="70">
        <v>0</v>
      </c>
      <c r="H55" s="70">
        <f t="shared" si="2"/>
        <v>43</v>
      </c>
      <c r="I55" s="70">
        <v>41</v>
      </c>
      <c r="J55" s="70">
        <v>2</v>
      </c>
      <c r="K55" s="70">
        <v>0</v>
      </c>
      <c r="L55" s="70">
        <f t="shared" si="3"/>
        <v>2</v>
      </c>
      <c r="M55" s="70">
        <v>1</v>
      </c>
      <c r="N55" s="70">
        <v>1</v>
      </c>
      <c r="O55" s="70">
        <v>0</v>
      </c>
      <c r="P55" s="70">
        <f t="shared" si="4"/>
        <v>1</v>
      </c>
      <c r="Q55" s="70">
        <v>1</v>
      </c>
      <c r="R55" s="70">
        <v>0</v>
      </c>
      <c r="S55" s="70">
        <v>0</v>
      </c>
    </row>
    <row r="56" spans="1:19" s="67" customFormat="1" ht="12" customHeight="1">
      <c r="A56" s="68" t="s">
        <v>106</v>
      </c>
      <c r="B56" s="69" t="s">
        <v>178</v>
      </c>
      <c r="C56" s="62" t="s">
        <v>179</v>
      </c>
      <c r="D56" s="70">
        <f t="shared" si="1"/>
        <v>4</v>
      </c>
      <c r="E56" s="70">
        <v>4</v>
      </c>
      <c r="F56" s="70">
        <v>0</v>
      </c>
      <c r="G56" s="70">
        <v>0</v>
      </c>
      <c r="H56" s="70">
        <f t="shared" si="2"/>
        <v>20</v>
      </c>
      <c r="I56" s="70">
        <v>20</v>
      </c>
      <c r="J56" s="70">
        <v>0</v>
      </c>
      <c r="K56" s="70">
        <v>0</v>
      </c>
      <c r="L56" s="70">
        <f t="shared" si="3"/>
        <v>5</v>
      </c>
      <c r="M56" s="70">
        <v>5</v>
      </c>
      <c r="N56" s="70">
        <v>0</v>
      </c>
      <c r="O56" s="70">
        <v>0</v>
      </c>
      <c r="P56" s="70">
        <f t="shared" si="4"/>
        <v>3</v>
      </c>
      <c r="Q56" s="70">
        <v>3</v>
      </c>
      <c r="R56" s="70">
        <v>0</v>
      </c>
      <c r="S56" s="70">
        <v>0</v>
      </c>
    </row>
    <row r="57" spans="1:19" s="67" customFormat="1" ht="12" customHeight="1">
      <c r="A57" s="68" t="s">
        <v>106</v>
      </c>
      <c r="B57" s="69" t="s">
        <v>140</v>
      </c>
      <c r="C57" s="62" t="s">
        <v>141</v>
      </c>
      <c r="D57" s="70">
        <f t="shared" si="1"/>
        <v>9</v>
      </c>
      <c r="E57" s="70">
        <v>9</v>
      </c>
      <c r="F57" s="70">
        <v>0</v>
      </c>
      <c r="G57" s="70">
        <v>0</v>
      </c>
      <c r="H57" s="70">
        <f t="shared" si="2"/>
        <v>41</v>
      </c>
      <c r="I57" s="70">
        <v>41</v>
      </c>
      <c r="J57" s="70">
        <v>0</v>
      </c>
      <c r="K57" s="70">
        <v>0</v>
      </c>
      <c r="L57" s="70">
        <f t="shared" si="3"/>
        <v>1</v>
      </c>
      <c r="M57" s="70">
        <v>1</v>
      </c>
      <c r="N57" s="70">
        <v>0</v>
      </c>
      <c r="O57" s="70">
        <v>0</v>
      </c>
      <c r="P57" s="70">
        <f t="shared" si="4"/>
        <v>1</v>
      </c>
      <c r="Q57" s="70">
        <v>1</v>
      </c>
      <c r="R57" s="70">
        <v>0</v>
      </c>
      <c r="S57" s="70">
        <v>0</v>
      </c>
    </row>
    <row r="58" spans="1:19" s="67" customFormat="1" ht="12" customHeight="1">
      <c r="A58" s="68" t="s">
        <v>106</v>
      </c>
      <c r="B58" s="69" t="s">
        <v>162</v>
      </c>
      <c r="C58" s="62" t="s">
        <v>163</v>
      </c>
      <c r="D58" s="70">
        <f t="shared" si="1"/>
        <v>14</v>
      </c>
      <c r="E58" s="70">
        <v>7</v>
      </c>
      <c r="F58" s="70">
        <v>7</v>
      </c>
      <c r="G58" s="70">
        <v>0</v>
      </c>
      <c r="H58" s="70">
        <f t="shared" si="2"/>
        <v>44</v>
      </c>
      <c r="I58" s="70">
        <v>43</v>
      </c>
      <c r="J58" s="70">
        <v>1</v>
      </c>
      <c r="K58" s="70">
        <v>0</v>
      </c>
      <c r="L58" s="70">
        <f t="shared" si="3"/>
        <v>3</v>
      </c>
      <c r="M58" s="70">
        <v>2</v>
      </c>
      <c r="N58" s="70">
        <v>1</v>
      </c>
      <c r="O58" s="70">
        <v>0</v>
      </c>
      <c r="P58" s="70">
        <f t="shared" si="4"/>
        <v>1</v>
      </c>
      <c r="Q58" s="70">
        <v>1</v>
      </c>
      <c r="R58" s="70">
        <v>0</v>
      </c>
      <c r="S58" s="70">
        <v>0</v>
      </c>
    </row>
    <row r="59" spans="1:19" s="67" customFormat="1" ht="12" customHeight="1">
      <c r="A59" s="68" t="s">
        <v>106</v>
      </c>
      <c r="B59" s="69" t="s">
        <v>180</v>
      </c>
      <c r="C59" s="62" t="s">
        <v>181</v>
      </c>
      <c r="D59" s="70">
        <f t="shared" si="1"/>
        <v>2</v>
      </c>
      <c r="E59" s="70">
        <v>2</v>
      </c>
      <c r="F59" s="70">
        <v>0</v>
      </c>
      <c r="G59" s="70">
        <v>0</v>
      </c>
      <c r="H59" s="70">
        <f t="shared" si="2"/>
        <v>11</v>
      </c>
      <c r="I59" s="70">
        <v>9</v>
      </c>
      <c r="J59" s="70">
        <v>2</v>
      </c>
      <c r="K59" s="70">
        <v>0</v>
      </c>
      <c r="L59" s="70">
        <f t="shared" si="3"/>
        <v>1</v>
      </c>
      <c r="M59" s="70">
        <v>1</v>
      </c>
      <c r="N59" s="70">
        <v>0</v>
      </c>
      <c r="O59" s="70">
        <v>0</v>
      </c>
      <c r="P59" s="70">
        <f t="shared" si="4"/>
        <v>2</v>
      </c>
      <c r="Q59" s="70">
        <v>2</v>
      </c>
      <c r="R59" s="70">
        <v>0</v>
      </c>
      <c r="S59" s="70">
        <v>0</v>
      </c>
    </row>
    <row r="60" spans="1:19" s="67" customFormat="1" ht="12" customHeight="1">
      <c r="A60" s="68" t="s">
        <v>106</v>
      </c>
      <c r="B60" s="69" t="s">
        <v>182</v>
      </c>
      <c r="C60" s="62" t="s">
        <v>183</v>
      </c>
      <c r="D60" s="70">
        <f t="shared" si="1"/>
        <v>1</v>
      </c>
      <c r="E60" s="70">
        <v>1</v>
      </c>
      <c r="F60" s="70">
        <v>0</v>
      </c>
      <c r="G60" s="70">
        <v>0</v>
      </c>
      <c r="H60" s="70">
        <f t="shared" si="2"/>
        <v>2</v>
      </c>
      <c r="I60" s="70">
        <v>2</v>
      </c>
      <c r="J60" s="70">
        <v>0</v>
      </c>
      <c r="K60" s="70">
        <v>0</v>
      </c>
      <c r="L60" s="70">
        <f t="shared" si="3"/>
        <v>1</v>
      </c>
      <c r="M60" s="70">
        <v>1</v>
      </c>
      <c r="N60" s="70">
        <v>0</v>
      </c>
      <c r="O60" s="70">
        <v>0</v>
      </c>
      <c r="P60" s="70">
        <f t="shared" si="4"/>
        <v>0</v>
      </c>
      <c r="Q60" s="70">
        <v>0</v>
      </c>
      <c r="R60" s="70">
        <v>0</v>
      </c>
      <c r="S60" s="70">
        <v>0</v>
      </c>
    </row>
    <row r="61" spans="1:19" s="67" customFormat="1" ht="12" customHeight="1">
      <c r="A61" s="68" t="s">
        <v>106</v>
      </c>
      <c r="B61" s="69" t="s">
        <v>184</v>
      </c>
      <c r="C61" s="62" t="s">
        <v>185</v>
      </c>
      <c r="D61" s="70">
        <f t="shared" si="1"/>
        <v>2</v>
      </c>
      <c r="E61" s="70">
        <v>1</v>
      </c>
      <c r="F61" s="70">
        <v>1</v>
      </c>
      <c r="G61" s="70">
        <v>0</v>
      </c>
      <c r="H61" s="70">
        <f t="shared" si="2"/>
        <v>0</v>
      </c>
      <c r="I61" s="70">
        <v>0</v>
      </c>
      <c r="J61" s="70">
        <v>0</v>
      </c>
      <c r="K61" s="70">
        <v>0</v>
      </c>
      <c r="L61" s="70">
        <f t="shared" si="3"/>
        <v>1</v>
      </c>
      <c r="M61" s="70">
        <v>1</v>
      </c>
      <c r="N61" s="70">
        <v>0</v>
      </c>
      <c r="O61" s="70">
        <v>0</v>
      </c>
      <c r="P61" s="70">
        <f t="shared" si="4"/>
        <v>1</v>
      </c>
      <c r="Q61" s="70">
        <v>1</v>
      </c>
      <c r="R61" s="70">
        <v>0</v>
      </c>
      <c r="S61" s="70">
        <v>0</v>
      </c>
    </row>
    <row r="62" spans="1:19" s="67" customFormat="1" ht="12" customHeight="1">
      <c r="A62" s="68" t="s">
        <v>106</v>
      </c>
      <c r="B62" s="69" t="s">
        <v>110</v>
      </c>
      <c r="C62" s="62" t="s">
        <v>111</v>
      </c>
      <c r="D62" s="70">
        <f t="shared" si="1"/>
        <v>9</v>
      </c>
      <c r="E62" s="70">
        <v>4</v>
      </c>
      <c r="F62" s="70">
        <v>4</v>
      </c>
      <c r="G62" s="70">
        <v>1</v>
      </c>
      <c r="H62" s="70">
        <f t="shared" si="2"/>
        <v>1</v>
      </c>
      <c r="I62" s="70">
        <v>1</v>
      </c>
      <c r="J62" s="70">
        <v>0</v>
      </c>
      <c r="K62" s="70">
        <v>0</v>
      </c>
      <c r="L62" s="70">
        <f t="shared" si="3"/>
        <v>4</v>
      </c>
      <c r="M62" s="70">
        <v>2</v>
      </c>
      <c r="N62" s="70">
        <v>0</v>
      </c>
      <c r="O62" s="70">
        <v>2</v>
      </c>
      <c r="P62" s="70">
        <f t="shared" si="4"/>
        <v>0</v>
      </c>
      <c r="Q62" s="70">
        <v>0</v>
      </c>
      <c r="R62" s="70">
        <v>0</v>
      </c>
      <c r="S62" s="70">
        <v>0</v>
      </c>
    </row>
    <row r="63" spans="1:19" s="67" customFormat="1" ht="12" customHeight="1">
      <c r="A63" s="68" t="s">
        <v>106</v>
      </c>
      <c r="B63" s="69" t="s">
        <v>112</v>
      </c>
      <c r="C63" s="62" t="s">
        <v>113</v>
      </c>
      <c r="D63" s="70">
        <f t="shared" si="1"/>
        <v>5</v>
      </c>
      <c r="E63" s="70">
        <v>3</v>
      </c>
      <c r="F63" s="70">
        <v>1</v>
      </c>
      <c r="G63" s="70">
        <v>1</v>
      </c>
      <c r="H63" s="70">
        <f t="shared" si="2"/>
        <v>0</v>
      </c>
      <c r="I63" s="70">
        <v>0</v>
      </c>
      <c r="J63" s="70">
        <v>0</v>
      </c>
      <c r="K63" s="70">
        <v>0</v>
      </c>
      <c r="L63" s="70">
        <f t="shared" si="3"/>
        <v>1</v>
      </c>
      <c r="M63" s="70">
        <v>1</v>
      </c>
      <c r="N63" s="70">
        <v>0</v>
      </c>
      <c r="O63" s="70">
        <v>0</v>
      </c>
      <c r="P63" s="70">
        <f t="shared" si="4"/>
        <v>0</v>
      </c>
      <c r="Q63" s="70">
        <v>0</v>
      </c>
      <c r="R63" s="70">
        <v>0</v>
      </c>
      <c r="S63" s="70">
        <v>0</v>
      </c>
    </row>
    <row r="64" spans="1:19" s="67" customFormat="1" ht="12" customHeight="1">
      <c r="A64" s="68" t="s">
        <v>106</v>
      </c>
      <c r="B64" s="69" t="s">
        <v>114</v>
      </c>
      <c r="C64" s="62" t="s">
        <v>115</v>
      </c>
      <c r="D64" s="70">
        <f t="shared" si="1"/>
        <v>7</v>
      </c>
      <c r="E64" s="70">
        <v>3</v>
      </c>
      <c r="F64" s="70">
        <v>2</v>
      </c>
      <c r="G64" s="70">
        <v>2</v>
      </c>
      <c r="H64" s="70">
        <f t="shared" si="2"/>
        <v>0</v>
      </c>
      <c r="I64" s="70">
        <v>0</v>
      </c>
      <c r="J64" s="70">
        <v>0</v>
      </c>
      <c r="K64" s="70">
        <v>0</v>
      </c>
      <c r="L64" s="70">
        <f t="shared" si="3"/>
        <v>2</v>
      </c>
      <c r="M64" s="70">
        <v>2</v>
      </c>
      <c r="N64" s="70">
        <v>0</v>
      </c>
      <c r="O64" s="70">
        <v>0</v>
      </c>
      <c r="P64" s="70">
        <f t="shared" si="4"/>
        <v>0</v>
      </c>
      <c r="Q64" s="70">
        <v>0</v>
      </c>
      <c r="R64" s="70">
        <v>0</v>
      </c>
      <c r="S64" s="70">
        <v>0</v>
      </c>
    </row>
    <row r="65" spans="1:19" s="67" customFormat="1" ht="12" customHeight="1">
      <c r="A65" s="68" t="s">
        <v>106</v>
      </c>
      <c r="B65" s="69" t="s">
        <v>116</v>
      </c>
      <c r="C65" s="62" t="s">
        <v>117</v>
      </c>
      <c r="D65" s="70">
        <f t="shared" si="1"/>
        <v>6</v>
      </c>
      <c r="E65" s="70">
        <v>2</v>
      </c>
      <c r="F65" s="70">
        <v>3</v>
      </c>
      <c r="G65" s="70">
        <v>1</v>
      </c>
      <c r="H65" s="70">
        <f t="shared" si="2"/>
        <v>0</v>
      </c>
      <c r="I65" s="70">
        <v>0</v>
      </c>
      <c r="J65" s="70">
        <v>0</v>
      </c>
      <c r="K65" s="70">
        <v>0</v>
      </c>
      <c r="L65" s="70">
        <f t="shared" si="3"/>
        <v>0</v>
      </c>
      <c r="M65" s="70">
        <v>0</v>
      </c>
      <c r="N65" s="70">
        <v>0</v>
      </c>
      <c r="O65" s="70">
        <v>0</v>
      </c>
      <c r="P65" s="70">
        <f t="shared" si="4"/>
        <v>2</v>
      </c>
      <c r="Q65" s="70">
        <v>1</v>
      </c>
      <c r="R65" s="70">
        <v>0</v>
      </c>
      <c r="S65" s="70">
        <v>1</v>
      </c>
    </row>
    <row r="66" spans="1:19" s="67" customFormat="1" ht="12" customHeight="1">
      <c r="A66" s="68" t="s">
        <v>106</v>
      </c>
      <c r="B66" s="69" t="s">
        <v>118</v>
      </c>
      <c r="C66" s="62" t="s">
        <v>119</v>
      </c>
      <c r="D66" s="70">
        <f t="shared" si="1"/>
        <v>8</v>
      </c>
      <c r="E66" s="70">
        <v>6</v>
      </c>
      <c r="F66" s="70">
        <v>1</v>
      </c>
      <c r="G66" s="70">
        <v>1</v>
      </c>
      <c r="H66" s="70">
        <f t="shared" si="2"/>
        <v>3</v>
      </c>
      <c r="I66" s="70">
        <v>3</v>
      </c>
      <c r="J66" s="70">
        <v>0</v>
      </c>
      <c r="K66" s="70">
        <v>0</v>
      </c>
      <c r="L66" s="70">
        <f t="shared" si="3"/>
        <v>2</v>
      </c>
      <c r="M66" s="70">
        <v>1</v>
      </c>
      <c r="N66" s="70">
        <v>1</v>
      </c>
      <c r="O66" s="70">
        <v>0</v>
      </c>
      <c r="P66" s="70">
        <f t="shared" si="4"/>
        <v>1</v>
      </c>
      <c r="Q66" s="70">
        <v>1</v>
      </c>
      <c r="R66" s="70">
        <v>0</v>
      </c>
      <c r="S66" s="70">
        <v>0</v>
      </c>
    </row>
    <row r="67" spans="1:19" s="67" customFormat="1" ht="12" customHeight="1">
      <c r="A67" s="68" t="s">
        <v>106</v>
      </c>
      <c r="B67" s="69" t="s">
        <v>120</v>
      </c>
      <c r="C67" s="62" t="s">
        <v>121</v>
      </c>
      <c r="D67" s="70">
        <f t="shared" si="1"/>
        <v>2</v>
      </c>
      <c r="E67" s="70">
        <v>1</v>
      </c>
      <c r="F67" s="70">
        <v>1</v>
      </c>
      <c r="G67" s="70">
        <v>0</v>
      </c>
      <c r="H67" s="70">
        <f t="shared" si="2"/>
        <v>0</v>
      </c>
      <c r="I67" s="70">
        <v>0</v>
      </c>
      <c r="J67" s="70">
        <v>0</v>
      </c>
      <c r="K67" s="70">
        <v>0</v>
      </c>
      <c r="L67" s="70">
        <f t="shared" si="3"/>
        <v>1</v>
      </c>
      <c r="M67" s="70">
        <v>1</v>
      </c>
      <c r="N67" s="70">
        <v>0</v>
      </c>
      <c r="O67" s="70">
        <v>0</v>
      </c>
      <c r="P67" s="70">
        <f t="shared" si="4"/>
        <v>0</v>
      </c>
      <c r="Q67" s="70">
        <v>0</v>
      </c>
      <c r="R67" s="70">
        <v>0</v>
      </c>
      <c r="S67" s="70">
        <v>0</v>
      </c>
    </row>
    <row r="68" spans="1:19" s="67" customFormat="1" ht="12" customHeight="1">
      <c r="A68" s="68" t="s">
        <v>106</v>
      </c>
      <c r="B68" s="69" t="s">
        <v>122</v>
      </c>
      <c r="C68" s="62" t="s">
        <v>123</v>
      </c>
      <c r="D68" s="70">
        <f t="shared" si="1"/>
        <v>2</v>
      </c>
      <c r="E68" s="70">
        <v>2</v>
      </c>
      <c r="F68" s="70">
        <v>0</v>
      </c>
      <c r="G68" s="70">
        <v>0</v>
      </c>
      <c r="H68" s="70">
        <f t="shared" si="2"/>
        <v>0</v>
      </c>
      <c r="I68" s="70">
        <v>0</v>
      </c>
      <c r="J68" s="70">
        <v>0</v>
      </c>
      <c r="K68" s="70">
        <v>0</v>
      </c>
      <c r="L68" s="70">
        <f t="shared" si="3"/>
        <v>1</v>
      </c>
      <c r="M68" s="70">
        <v>1</v>
      </c>
      <c r="N68" s="70">
        <v>0</v>
      </c>
      <c r="O68" s="70">
        <v>0</v>
      </c>
      <c r="P68" s="70">
        <f t="shared" si="4"/>
        <v>1</v>
      </c>
      <c r="Q68" s="70">
        <v>1</v>
      </c>
      <c r="R68" s="70">
        <v>0</v>
      </c>
      <c r="S68" s="70">
        <v>0</v>
      </c>
    </row>
    <row r="69" spans="1:19" s="67" customFormat="1" ht="12" customHeight="1">
      <c r="A69" s="68" t="s">
        <v>106</v>
      </c>
      <c r="B69" s="69" t="s">
        <v>124</v>
      </c>
      <c r="C69" s="62" t="s">
        <v>258</v>
      </c>
      <c r="D69" s="70">
        <f t="shared" si="1"/>
        <v>0</v>
      </c>
      <c r="E69" s="70">
        <v>0</v>
      </c>
      <c r="F69" s="70">
        <v>0</v>
      </c>
      <c r="G69" s="70">
        <v>0</v>
      </c>
      <c r="H69" s="70">
        <f t="shared" si="2"/>
        <v>0</v>
      </c>
      <c r="I69" s="70">
        <v>0</v>
      </c>
      <c r="J69" s="70">
        <v>0</v>
      </c>
      <c r="K69" s="70">
        <v>0</v>
      </c>
      <c r="L69" s="70">
        <f t="shared" si="3"/>
        <v>0</v>
      </c>
      <c r="M69" s="70">
        <v>0</v>
      </c>
      <c r="N69" s="70">
        <v>0</v>
      </c>
      <c r="O69" s="70">
        <v>0</v>
      </c>
      <c r="P69" s="70">
        <f t="shared" si="4"/>
        <v>0</v>
      </c>
      <c r="Q69" s="70">
        <v>0</v>
      </c>
      <c r="R69" s="70">
        <v>0</v>
      </c>
      <c r="S69" s="70">
        <v>0</v>
      </c>
    </row>
    <row r="70" spans="1:19" s="67" customFormat="1" ht="12" customHeight="1">
      <c r="A70" s="68" t="s">
        <v>106</v>
      </c>
      <c r="B70" s="69" t="s">
        <v>126</v>
      </c>
      <c r="C70" s="62" t="s">
        <v>127</v>
      </c>
      <c r="D70" s="70">
        <f t="shared" si="1"/>
        <v>0</v>
      </c>
      <c r="E70" s="70">
        <v>0</v>
      </c>
      <c r="F70" s="70">
        <v>0</v>
      </c>
      <c r="G70" s="70">
        <v>0</v>
      </c>
      <c r="H70" s="70">
        <f t="shared" si="2"/>
        <v>0</v>
      </c>
      <c r="I70" s="70">
        <v>0</v>
      </c>
      <c r="J70" s="70">
        <v>0</v>
      </c>
      <c r="K70" s="70">
        <v>0</v>
      </c>
      <c r="L70" s="70">
        <f t="shared" si="3"/>
        <v>0</v>
      </c>
      <c r="M70" s="70">
        <v>0</v>
      </c>
      <c r="N70" s="70">
        <v>0</v>
      </c>
      <c r="O70" s="70">
        <v>0</v>
      </c>
      <c r="P70" s="70">
        <f t="shared" si="4"/>
        <v>0</v>
      </c>
      <c r="Q70" s="70">
        <v>0</v>
      </c>
      <c r="R70" s="70">
        <v>0</v>
      </c>
      <c r="S70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19" width="9" style="82" customWidth="1"/>
    <col min="20" max="16384" width="9" style="81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9" t="s">
        <v>75</v>
      </c>
      <c r="B2" s="99" t="s">
        <v>37</v>
      </c>
      <c r="C2" s="111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100"/>
      <c r="B3" s="100"/>
      <c r="C3" s="110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100"/>
      <c r="B4" s="100"/>
      <c r="C4" s="110"/>
      <c r="D4" s="110" t="s">
        <v>13</v>
      </c>
      <c r="E4" s="108" t="s">
        <v>84</v>
      </c>
      <c r="F4" s="108" t="s">
        <v>85</v>
      </c>
      <c r="G4" s="108" t="s">
        <v>86</v>
      </c>
      <c r="H4" s="110" t="s">
        <v>13</v>
      </c>
      <c r="I4" s="108" t="s">
        <v>84</v>
      </c>
      <c r="J4" s="108" t="s">
        <v>85</v>
      </c>
      <c r="K4" s="108" t="s">
        <v>86</v>
      </c>
      <c r="L4" s="110" t="s">
        <v>13</v>
      </c>
      <c r="M4" s="108" t="s">
        <v>84</v>
      </c>
      <c r="N4" s="108" t="s">
        <v>85</v>
      </c>
      <c r="O4" s="108" t="s">
        <v>86</v>
      </c>
      <c r="P4" s="110" t="s">
        <v>13</v>
      </c>
      <c r="Q4" s="108" t="s">
        <v>84</v>
      </c>
      <c r="R4" s="108" t="s">
        <v>85</v>
      </c>
      <c r="S4" s="108" t="s">
        <v>86</v>
      </c>
    </row>
    <row r="5" spans="1:19" s="5" customFormat="1" ht="18" customHeight="1">
      <c r="A5" s="100"/>
      <c r="B5" s="100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s="6" customFormat="1" ht="18" customHeight="1">
      <c r="A6" s="101"/>
      <c r="B6" s="101"/>
      <c r="C6" s="112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S7">SUM(D8:D19)</f>
        <v>7</v>
      </c>
      <c r="E7" s="76">
        <f t="shared" si="0"/>
        <v>0</v>
      </c>
      <c r="F7" s="76">
        <f t="shared" si="0"/>
        <v>5</v>
      </c>
      <c r="G7" s="76">
        <f t="shared" si="0"/>
        <v>2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3</v>
      </c>
      <c r="M7" s="76">
        <f t="shared" si="0"/>
        <v>0</v>
      </c>
      <c r="N7" s="76">
        <f t="shared" si="0"/>
        <v>3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0</v>
      </c>
    </row>
    <row r="8" spans="1:19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19">SUM(E8:G8)</f>
        <v>2</v>
      </c>
      <c r="E8" s="64">
        <v>0</v>
      </c>
      <c r="F8" s="64">
        <v>0</v>
      </c>
      <c r="G8" s="64">
        <v>2</v>
      </c>
      <c r="H8" s="64">
        <f aca="true" t="shared" si="2" ref="H8:H19">SUM(I8:K8)</f>
        <v>0</v>
      </c>
      <c r="I8" s="64">
        <v>0</v>
      </c>
      <c r="J8" s="64">
        <v>0</v>
      </c>
      <c r="K8" s="64">
        <v>0</v>
      </c>
      <c r="L8" s="64">
        <f aca="true" t="shared" si="3" ref="L8:L19">SUM(M8:O8)</f>
        <v>0</v>
      </c>
      <c r="M8" s="64">
        <v>0</v>
      </c>
      <c r="N8" s="64">
        <v>0</v>
      </c>
      <c r="O8" s="64">
        <v>0</v>
      </c>
      <c r="P8" s="64">
        <f aca="true" t="shared" si="4" ref="P8:P19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128</v>
      </c>
      <c r="C9" s="62" t="s">
        <v>129</v>
      </c>
      <c r="D9" s="64">
        <f t="shared" si="1"/>
        <v>2</v>
      </c>
      <c r="E9" s="64">
        <v>0</v>
      </c>
      <c r="F9" s="64">
        <v>2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134</v>
      </c>
      <c r="C10" s="62" t="s">
        <v>135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142</v>
      </c>
      <c r="C11" s="62" t="s">
        <v>143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3</v>
      </c>
      <c r="M11" s="64">
        <v>0</v>
      </c>
      <c r="N11" s="64">
        <v>3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154</v>
      </c>
      <c r="C12" s="62" t="s">
        <v>155</v>
      </c>
      <c r="D12" s="70">
        <f t="shared" si="1"/>
        <v>3</v>
      </c>
      <c r="E12" s="70">
        <v>0</v>
      </c>
      <c r="F12" s="70">
        <v>3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164</v>
      </c>
      <c r="C13" s="62" t="s">
        <v>165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174</v>
      </c>
      <c r="C14" s="62" t="s">
        <v>175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176</v>
      </c>
      <c r="C15" s="62" t="s">
        <v>177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186</v>
      </c>
      <c r="C16" s="62" t="s">
        <v>187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188</v>
      </c>
      <c r="C17" s="62" t="s">
        <v>189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206</v>
      </c>
      <c r="C18" s="62" t="s">
        <v>207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208</v>
      </c>
      <c r="C19" s="62" t="s">
        <v>209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12.59765625" style="81" customWidth="1"/>
    <col min="4" max="10" width="9" style="82" customWidth="1"/>
    <col min="11" max="16384" width="9" style="81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9" t="s">
        <v>75</v>
      </c>
      <c r="B2" s="99" t="s">
        <v>37</v>
      </c>
      <c r="C2" s="111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100"/>
      <c r="B3" s="100"/>
      <c r="C3" s="110"/>
      <c r="D3" s="110" t="s">
        <v>13</v>
      </c>
      <c r="E3" s="131" t="s">
        <v>94</v>
      </c>
      <c r="F3" s="131" t="s">
        <v>1</v>
      </c>
      <c r="G3" s="110" t="s">
        <v>13</v>
      </c>
      <c r="H3" s="99" t="s">
        <v>84</v>
      </c>
      <c r="I3" s="99" t="s">
        <v>85</v>
      </c>
      <c r="J3" s="99" t="s">
        <v>86</v>
      </c>
    </row>
    <row r="4" spans="1:10" s="5" customFormat="1" ht="13.5" customHeight="1">
      <c r="A4" s="100"/>
      <c r="B4" s="100"/>
      <c r="C4" s="110"/>
      <c r="D4" s="110"/>
      <c r="E4" s="110"/>
      <c r="F4" s="110"/>
      <c r="G4" s="110"/>
      <c r="H4" s="109"/>
      <c r="I4" s="109"/>
      <c r="J4" s="109"/>
    </row>
    <row r="5" spans="1:10" s="5" customFormat="1" ht="20.25" customHeight="1">
      <c r="A5" s="100"/>
      <c r="B5" s="100"/>
      <c r="C5" s="110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1"/>
      <c r="B6" s="101"/>
      <c r="C6" s="112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106</v>
      </c>
      <c r="B7" s="60" t="s">
        <v>107</v>
      </c>
      <c r="C7" s="59" t="s">
        <v>103</v>
      </c>
      <c r="D7" s="76">
        <f aca="true" t="shared" si="0" ref="D7:J7">SUM(D8:D70)</f>
        <v>831</v>
      </c>
      <c r="E7" s="76">
        <f t="shared" si="0"/>
        <v>768</v>
      </c>
      <c r="F7" s="76">
        <f t="shared" si="0"/>
        <v>104</v>
      </c>
      <c r="G7" s="76">
        <f t="shared" si="0"/>
        <v>14828</v>
      </c>
      <c r="H7" s="76">
        <f t="shared" si="0"/>
        <v>13740</v>
      </c>
      <c r="I7" s="76">
        <f t="shared" si="0"/>
        <v>1114</v>
      </c>
      <c r="J7" s="76">
        <f t="shared" si="0"/>
        <v>40</v>
      </c>
    </row>
    <row r="8" spans="1:10" s="65" customFormat="1" ht="12" customHeight="1">
      <c r="A8" s="62" t="s">
        <v>106</v>
      </c>
      <c r="B8" s="63" t="s">
        <v>255</v>
      </c>
      <c r="C8" s="62" t="s">
        <v>256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</row>
    <row r="9" spans="1:10" s="65" customFormat="1" ht="12" customHeight="1">
      <c r="A9" s="62" t="s">
        <v>106</v>
      </c>
      <c r="B9" s="72" t="s">
        <v>210</v>
      </c>
      <c r="C9" s="62" t="s">
        <v>211</v>
      </c>
      <c r="D9" s="64">
        <v>17</v>
      </c>
      <c r="E9" s="64">
        <v>16</v>
      </c>
      <c r="F9" s="64">
        <v>1</v>
      </c>
      <c r="G9" s="64">
        <v>460</v>
      </c>
      <c r="H9" s="64">
        <v>441</v>
      </c>
      <c r="I9" s="64">
        <v>19</v>
      </c>
      <c r="J9" s="64">
        <v>0</v>
      </c>
    </row>
    <row r="10" spans="1:10" s="65" customFormat="1" ht="12" customHeight="1">
      <c r="A10" s="62" t="s">
        <v>106</v>
      </c>
      <c r="B10" s="72" t="s">
        <v>212</v>
      </c>
      <c r="C10" s="62" t="s">
        <v>213</v>
      </c>
      <c r="D10" s="64">
        <v>14</v>
      </c>
      <c r="E10" s="64">
        <v>14</v>
      </c>
      <c r="F10" s="64">
        <v>2</v>
      </c>
      <c r="G10" s="64">
        <v>299</v>
      </c>
      <c r="H10" s="64">
        <v>299</v>
      </c>
      <c r="I10" s="64">
        <v>0</v>
      </c>
      <c r="J10" s="64">
        <v>0</v>
      </c>
    </row>
    <row r="11" spans="1:10" s="65" customFormat="1" ht="12" customHeight="1">
      <c r="A11" s="62" t="s">
        <v>106</v>
      </c>
      <c r="B11" s="72" t="s">
        <v>214</v>
      </c>
      <c r="C11" s="62" t="s">
        <v>215</v>
      </c>
      <c r="D11" s="64">
        <v>9</v>
      </c>
      <c r="E11" s="64">
        <v>8</v>
      </c>
      <c r="F11" s="64">
        <v>1</v>
      </c>
      <c r="G11" s="64">
        <v>243</v>
      </c>
      <c r="H11" s="64">
        <v>243</v>
      </c>
      <c r="I11" s="64">
        <v>0</v>
      </c>
      <c r="J11" s="64">
        <v>0</v>
      </c>
    </row>
    <row r="12" spans="1:10" s="65" customFormat="1" ht="12" customHeight="1">
      <c r="A12" s="68" t="s">
        <v>106</v>
      </c>
      <c r="B12" s="69" t="s">
        <v>216</v>
      </c>
      <c r="C12" s="62" t="s">
        <v>217</v>
      </c>
      <c r="D12" s="70">
        <v>16</v>
      </c>
      <c r="E12" s="70">
        <v>14</v>
      </c>
      <c r="F12" s="70">
        <v>2</v>
      </c>
      <c r="G12" s="70">
        <v>193</v>
      </c>
      <c r="H12" s="70">
        <v>193</v>
      </c>
      <c r="I12" s="70">
        <v>0</v>
      </c>
      <c r="J12" s="70">
        <v>0</v>
      </c>
    </row>
    <row r="13" spans="1:10" s="65" customFormat="1" ht="12" customHeight="1">
      <c r="A13" s="68" t="s">
        <v>106</v>
      </c>
      <c r="B13" s="69" t="s">
        <v>218</v>
      </c>
      <c r="C13" s="62" t="s">
        <v>219</v>
      </c>
      <c r="D13" s="70">
        <v>2</v>
      </c>
      <c r="E13" s="70">
        <v>2</v>
      </c>
      <c r="F13" s="70">
        <v>0</v>
      </c>
      <c r="G13" s="70">
        <v>32</v>
      </c>
      <c r="H13" s="70">
        <v>32</v>
      </c>
      <c r="I13" s="70">
        <v>0</v>
      </c>
      <c r="J13" s="70">
        <v>0</v>
      </c>
    </row>
    <row r="14" spans="1:10" s="65" customFormat="1" ht="12" customHeight="1">
      <c r="A14" s="68" t="s">
        <v>106</v>
      </c>
      <c r="B14" s="69" t="s">
        <v>220</v>
      </c>
      <c r="C14" s="62" t="s">
        <v>221</v>
      </c>
      <c r="D14" s="70">
        <v>6</v>
      </c>
      <c r="E14" s="70">
        <v>6</v>
      </c>
      <c r="F14" s="70">
        <v>0</v>
      </c>
      <c r="G14" s="70">
        <v>88</v>
      </c>
      <c r="H14" s="70">
        <v>88</v>
      </c>
      <c r="I14" s="70">
        <v>0</v>
      </c>
      <c r="J14" s="70">
        <v>0</v>
      </c>
    </row>
    <row r="15" spans="1:10" s="65" customFormat="1" ht="12" customHeight="1">
      <c r="A15" s="68" t="s">
        <v>106</v>
      </c>
      <c r="B15" s="69" t="s">
        <v>222</v>
      </c>
      <c r="C15" s="62" t="s">
        <v>223</v>
      </c>
      <c r="D15" s="70">
        <v>15</v>
      </c>
      <c r="E15" s="70">
        <v>14</v>
      </c>
      <c r="F15" s="70">
        <v>1</v>
      </c>
      <c r="G15" s="70">
        <v>272</v>
      </c>
      <c r="H15" s="70">
        <v>255</v>
      </c>
      <c r="I15" s="70">
        <v>17</v>
      </c>
      <c r="J15" s="70">
        <v>0</v>
      </c>
    </row>
    <row r="16" spans="1:10" s="65" customFormat="1" ht="12" customHeight="1">
      <c r="A16" s="68" t="s">
        <v>106</v>
      </c>
      <c r="B16" s="69" t="s">
        <v>224</v>
      </c>
      <c r="C16" s="62" t="s">
        <v>225</v>
      </c>
      <c r="D16" s="70">
        <v>34</v>
      </c>
      <c r="E16" s="70">
        <v>34</v>
      </c>
      <c r="F16" s="70">
        <v>1</v>
      </c>
      <c r="G16" s="70">
        <v>819</v>
      </c>
      <c r="H16" s="70">
        <v>724</v>
      </c>
      <c r="I16" s="70">
        <v>109</v>
      </c>
      <c r="J16" s="70">
        <v>0</v>
      </c>
    </row>
    <row r="17" spans="1:10" s="65" customFormat="1" ht="12" customHeight="1">
      <c r="A17" s="68" t="s">
        <v>106</v>
      </c>
      <c r="B17" s="69" t="s">
        <v>226</v>
      </c>
      <c r="C17" s="62" t="s">
        <v>227</v>
      </c>
      <c r="D17" s="70">
        <v>12</v>
      </c>
      <c r="E17" s="70">
        <v>11</v>
      </c>
      <c r="F17" s="70">
        <v>1</v>
      </c>
      <c r="G17" s="70">
        <v>253</v>
      </c>
      <c r="H17" s="70">
        <v>178</v>
      </c>
      <c r="I17" s="70">
        <v>75</v>
      </c>
      <c r="J17" s="70">
        <v>0</v>
      </c>
    </row>
    <row r="18" spans="1:10" s="65" customFormat="1" ht="12" customHeight="1">
      <c r="A18" s="68" t="s">
        <v>106</v>
      </c>
      <c r="B18" s="69" t="s">
        <v>228</v>
      </c>
      <c r="C18" s="62" t="s">
        <v>229</v>
      </c>
      <c r="D18" s="70">
        <v>9</v>
      </c>
      <c r="E18" s="70">
        <v>8</v>
      </c>
      <c r="F18" s="70">
        <v>1</v>
      </c>
      <c r="G18" s="70">
        <v>81</v>
      </c>
      <c r="H18" s="70">
        <v>81</v>
      </c>
      <c r="I18" s="70">
        <v>0</v>
      </c>
      <c r="J18" s="70">
        <v>0</v>
      </c>
    </row>
    <row r="19" spans="1:10" s="65" customFormat="1" ht="12" customHeight="1">
      <c r="A19" s="68" t="s">
        <v>106</v>
      </c>
      <c r="B19" s="69" t="s">
        <v>230</v>
      </c>
      <c r="C19" s="62" t="s">
        <v>231</v>
      </c>
      <c r="D19" s="70">
        <v>32</v>
      </c>
      <c r="E19" s="70">
        <v>30</v>
      </c>
      <c r="F19" s="70">
        <v>3</v>
      </c>
      <c r="G19" s="70">
        <v>537</v>
      </c>
      <c r="H19" s="70">
        <v>504</v>
      </c>
      <c r="I19" s="70">
        <v>33</v>
      </c>
      <c r="J19" s="70">
        <v>0</v>
      </c>
    </row>
    <row r="20" spans="1:10" s="65" customFormat="1" ht="12" customHeight="1">
      <c r="A20" s="68" t="s">
        <v>106</v>
      </c>
      <c r="B20" s="69" t="s">
        <v>232</v>
      </c>
      <c r="C20" s="62" t="s">
        <v>233</v>
      </c>
      <c r="D20" s="70">
        <v>36</v>
      </c>
      <c r="E20" s="70">
        <v>32</v>
      </c>
      <c r="F20" s="70">
        <v>7</v>
      </c>
      <c r="G20" s="70">
        <v>429</v>
      </c>
      <c r="H20" s="70">
        <v>415</v>
      </c>
      <c r="I20" s="70">
        <v>19</v>
      </c>
      <c r="J20" s="70">
        <v>0</v>
      </c>
    </row>
    <row r="21" spans="1:10" s="65" customFormat="1" ht="12" customHeight="1">
      <c r="A21" s="68" t="s">
        <v>106</v>
      </c>
      <c r="B21" s="69" t="s">
        <v>234</v>
      </c>
      <c r="C21" s="62" t="s">
        <v>235</v>
      </c>
      <c r="D21" s="70">
        <v>14</v>
      </c>
      <c r="E21" s="70">
        <v>12</v>
      </c>
      <c r="F21" s="70">
        <v>2</v>
      </c>
      <c r="G21" s="70">
        <v>170</v>
      </c>
      <c r="H21" s="70">
        <v>170</v>
      </c>
      <c r="I21" s="70">
        <v>0</v>
      </c>
      <c r="J21" s="70">
        <v>0</v>
      </c>
    </row>
    <row r="22" spans="1:10" s="65" customFormat="1" ht="12" customHeight="1">
      <c r="A22" s="68" t="s">
        <v>106</v>
      </c>
      <c r="B22" s="69" t="s">
        <v>236</v>
      </c>
      <c r="C22" s="62" t="s">
        <v>237</v>
      </c>
      <c r="D22" s="70">
        <v>19</v>
      </c>
      <c r="E22" s="70">
        <v>18</v>
      </c>
      <c r="F22" s="70">
        <v>1</v>
      </c>
      <c r="G22" s="70">
        <v>386</v>
      </c>
      <c r="H22" s="70">
        <v>312</v>
      </c>
      <c r="I22" s="70">
        <v>74</v>
      </c>
      <c r="J22" s="70">
        <v>0</v>
      </c>
    </row>
    <row r="23" spans="1:10" s="65" customFormat="1" ht="12" customHeight="1">
      <c r="A23" s="68" t="s">
        <v>106</v>
      </c>
      <c r="B23" s="69" t="s">
        <v>238</v>
      </c>
      <c r="C23" s="62" t="s">
        <v>239</v>
      </c>
      <c r="D23" s="70">
        <v>16</v>
      </c>
      <c r="E23" s="70">
        <v>13</v>
      </c>
      <c r="F23" s="70">
        <v>3</v>
      </c>
      <c r="G23" s="70">
        <v>234</v>
      </c>
      <c r="H23" s="70">
        <v>216</v>
      </c>
      <c r="I23" s="70">
        <v>18</v>
      </c>
      <c r="J23" s="70">
        <v>0</v>
      </c>
    </row>
    <row r="24" spans="1:10" s="65" customFormat="1" ht="12" customHeight="1">
      <c r="A24" s="68" t="s">
        <v>106</v>
      </c>
      <c r="B24" s="69" t="s">
        <v>240</v>
      </c>
      <c r="C24" s="62" t="s">
        <v>241</v>
      </c>
      <c r="D24" s="70">
        <v>13</v>
      </c>
      <c r="E24" s="70">
        <v>11</v>
      </c>
      <c r="F24" s="70">
        <v>3</v>
      </c>
      <c r="G24" s="70">
        <v>432</v>
      </c>
      <c r="H24" s="70">
        <v>432</v>
      </c>
      <c r="I24" s="70">
        <v>0</v>
      </c>
      <c r="J24" s="70">
        <v>0</v>
      </c>
    </row>
    <row r="25" spans="1:10" s="65" customFormat="1" ht="12" customHeight="1">
      <c r="A25" s="68" t="s">
        <v>106</v>
      </c>
      <c r="B25" s="69" t="s">
        <v>242</v>
      </c>
      <c r="C25" s="62" t="s">
        <v>243</v>
      </c>
      <c r="D25" s="70">
        <v>7</v>
      </c>
      <c r="E25" s="70">
        <v>7</v>
      </c>
      <c r="F25" s="70">
        <v>0</v>
      </c>
      <c r="G25" s="74" t="s">
        <v>105</v>
      </c>
      <c r="H25" s="74" t="s">
        <v>105</v>
      </c>
      <c r="I25" s="74" t="s">
        <v>105</v>
      </c>
      <c r="J25" s="74" t="s">
        <v>105</v>
      </c>
    </row>
    <row r="26" spans="1:10" s="65" customFormat="1" ht="12" customHeight="1">
      <c r="A26" s="68" t="s">
        <v>106</v>
      </c>
      <c r="B26" s="69" t="s">
        <v>244</v>
      </c>
      <c r="C26" s="62" t="s">
        <v>245</v>
      </c>
      <c r="D26" s="70">
        <v>10</v>
      </c>
      <c r="E26" s="70">
        <v>10</v>
      </c>
      <c r="F26" s="70">
        <v>0</v>
      </c>
      <c r="G26" s="70">
        <v>88</v>
      </c>
      <c r="H26" s="70">
        <v>88</v>
      </c>
      <c r="I26" s="70">
        <v>5</v>
      </c>
      <c r="J26" s="70">
        <v>0</v>
      </c>
    </row>
    <row r="27" spans="1:10" s="65" customFormat="1" ht="12" customHeight="1">
      <c r="A27" s="68" t="s">
        <v>106</v>
      </c>
      <c r="B27" s="69" t="s">
        <v>246</v>
      </c>
      <c r="C27" s="62" t="s">
        <v>247</v>
      </c>
      <c r="D27" s="70">
        <v>43</v>
      </c>
      <c r="E27" s="70">
        <v>38</v>
      </c>
      <c r="F27" s="70">
        <v>7</v>
      </c>
      <c r="G27" s="70">
        <v>577</v>
      </c>
      <c r="H27" s="70">
        <v>497</v>
      </c>
      <c r="I27" s="70">
        <v>80</v>
      </c>
      <c r="J27" s="70">
        <v>0</v>
      </c>
    </row>
    <row r="28" spans="1:10" s="65" customFormat="1" ht="12" customHeight="1">
      <c r="A28" s="68" t="s">
        <v>106</v>
      </c>
      <c r="B28" s="69" t="s">
        <v>257</v>
      </c>
      <c r="C28" s="62" t="s">
        <v>248</v>
      </c>
      <c r="D28" s="70">
        <v>32</v>
      </c>
      <c r="E28" s="70">
        <v>28</v>
      </c>
      <c r="F28" s="70">
        <v>4</v>
      </c>
      <c r="G28" s="70">
        <v>478</v>
      </c>
      <c r="H28" s="70">
        <v>478</v>
      </c>
      <c r="I28" s="70">
        <v>0</v>
      </c>
      <c r="J28" s="70">
        <v>0</v>
      </c>
    </row>
    <row r="29" spans="1:10" s="65" customFormat="1" ht="12" customHeight="1">
      <c r="A29" s="68" t="s">
        <v>106</v>
      </c>
      <c r="B29" s="69" t="s">
        <v>249</v>
      </c>
      <c r="C29" s="62" t="s">
        <v>250</v>
      </c>
      <c r="D29" s="70">
        <v>89</v>
      </c>
      <c r="E29" s="70">
        <v>82</v>
      </c>
      <c r="F29" s="70">
        <v>7</v>
      </c>
      <c r="G29" s="70">
        <v>1398</v>
      </c>
      <c r="H29" s="70">
        <v>1275</v>
      </c>
      <c r="I29" s="70">
        <v>123</v>
      </c>
      <c r="J29" s="70">
        <v>0</v>
      </c>
    </row>
    <row r="30" spans="1:10" s="65" customFormat="1" ht="12" customHeight="1">
      <c r="A30" s="68" t="s">
        <v>106</v>
      </c>
      <c r="B30" s="69" t="s">
        <v>251</v>
      </c>
      <c r="C30" s="62" t="s">
        <v>252</v>
      </c>
      <c r="D30" s="70">
        <v>30</v>
      </c>
      <c r="E30" s="70">
        <v>29</v>
      </c>
      <c r="F30" s="70">
        <v>1</v>
      </c>
      <c r="G30" s="70">
        <v>331</v>
      </c>
      <c r="H30" s="70">
        <v>331</v>
      </c>
      <c r="I30" s="70">
        <v>0</v>
      </c>
      <c r="J30" s="70">
        <v>0</v>
      </c>
    </row>
    <row r="31" spans="1:10" s="65" customFormat="1" ht="12" customHeight="1">
      <c r="A31" s="68" t="s">
        <v>106</v>
      </c>
      <c r="B31" s="69" t="s">
        <v>253</v>
      </c>
      <c r="C31" s="62" t="s">
        <v>254</v>
      </c>
      <c r="D31" s="70">
        <v>34</v>
      </c>
      <c r="E31" s="70">
        <v>34</v>
      </c>
      <c r="F31" s="70">
        <v>2</v>
      </c>
      <c r="G31" s="70">
        <v>644</v>
      </c>
      <c r="H31" s="70">
        <v>495</v>
      </c>
      <c r="I31" s="70">
        <v>149</v>
      </c>
      <c r="J31" s="70">
        <v>0</v>
      </c>
    </row>
    <row r="32" spans="1:10" s="65" customFormat="1" ht="12" customHeight="1">
      <c r="A32" s="68" t="s">
        <v>106</v>
      </c>
      <c r="B32" s="69" t="s">
        <v>190</v>
      </c>
      <c r="C32" s="62" t="s">
        <v>191</v>
      </c>
      <c r="D32" s="70">
        <v>70</v>
      </c>
      <c r="E32" s="70">
        <v>62</v>
      </c>
      <c r="F32" s="70">
        <v>11</v>
      </c>
      <c r="G32" s="70">
        <v>792</v>
      </c>
      <c r="H32" s="70">
        <v>706</v>
      </c>
      <c r="I32" s="70">
        <v>86</v>
      </c>
      <c r="J32" s="70">
        <v>0</v>
      </c>
    </row>
    <row r="33" spans="1:10" s="65" customFormat="1" ht="12" customHeight="1">
      <c r="A33" s="68" t="s">
        <v>106</v>
      </c>
      <c r="B33" s="69" t="s">
        <v>192</v>
      </c>
      <c r="C33" s="62" t="s">
        <v>193</v>
      </c>
      <c r="D33" s="70">
        <v>8</v>
      </c>
      <c r="E33" s="70">
        <v>8</v>
      </c>
      <c r="F33" s="70">
        <v>1</v>
      </c>
      <c r="G33" s="70">
        <v>314</v>
      </c>
      <c r="H33" s="70">
        <v>239</v>
      </c>
      <c r="I33" s="70">
        <v>75</v>
      </c>
      <c r="J33" s="70">
        <v>0</v>
      </c>
    </row>
    <row r="34" spans="1:10" s="65" customFormat="1" ht="12" customHeight="1">
      <c r="A34" s="68" t="s">
        <v>106</v>
      </c>
      <c r="B34" s="69" t="s">
        <v>144</v>
      </c>
      <c r="C34" s="62" t="s">
        <v>145</v>
      </c>
      <c r="D34" s="70">
        <v>6</v>
      </c>
      <c r="E34" s="70">
        <v>6</v>
      </c>
      <c r="F34" s="70">
        <v>0</v>
      </c>
      <c r="G34" s="70">
        <v>306</v>
      </c>
      <c r="H34" s="70">
        <v>306</v>
      </c>
      <c r="I34" s="70">
        <v>0</v>
      </c>
      <c r="J34" s="70">
        <v>0</v>
      </c>
    </row>
    <row r="35" spans="1:10" s="65" customFormat="1" ht="12" customHeight="1">
      <c r="A35" s="68" t="s">
        <v>106</v>
      </c>
      <c r="B35" s="69" t="s">
        <v>130</v>
      </c>
      <c r="C35" s="62" t="s">
        <v>131</v>
      </c>
      <c r="D35" s="70">
        <v>11</v>
      </c>
      <c r="E35" s="70">
        <v>11</v>
      </c>
      <c r="F35" s="70">
        <v>1</v>
      </c>
      <c r="G35" s="70">
        <v>147</v>
      </c>
      <c r="H35" s="70">
        <v>147</v>
      </c>
      <c r="I35" s="70">
        <v>0</v>
      </c>
      <c r="J35" s="70">
        <v>0</v>
      </c>
    </row>
    <row r="36" spans="1:10" s="65" customFormat="1" ht="12" customHeight="1">
      <c r="A36" s="68" t="s">
        <v>106</v>
      </c>
      <c r="B36" s="69" t="s">
        <v>156</v>
      </c>
      <c r="C36" s="62" t="s">
        <v>157</v>
      </c>
      <c r="D36" s="70">
        <v>19</v>
      </c>
      <c r="E36" s="70">
        <v>19</v>
      </c>
      <c r="F36" s="70">
        <v>1</v>
      </c>
      <c r="G36" s="70">
        <v>264</v>
      </c>
      <c r="H36" s="70">
        <v>239</v>
      </c>
      <c r="I36" s="70">
        <v>25</v>
      </c>
      <c r="J36" s="70">
        <v>0</v>
      </c>
    </row>
    <row r="37" spans="1:10" s="65" customFormat="1" ht="12" customHeight="1">
      <c r="A37" s="68" t="s">
        <v>106</v>
      </c>
      <c r="B37" s="69" t="s">
        <v>170</v>
      </c>
      <c r="C37" s="62" t="s">
        <v>171</v>
      </c>
      <c r="D37" s="70">
        <v>18</v>
      </c>
      <c r="E37" s="70">
        <v>18</v>
      </c>
      <c r="F37" s="70">
        <v>1</v>
      </c>
      <c r="G37" s="70">
        <v>461</v>
      </c>
      <c r="H37" s="70">
        <v>455</v>
      </c>
      <c r="I37" s="70">
        <v>13</v>
      </c>
      <c r="J37" s="70">
        <v>0</v>
      </c>
    </row>
    <row r="38" spans="1:10" s="65" customFormat="1" ht="12" customHeight="1">
      <c r="A38" s="68" t="s">
        <v>106</v>
      </c>
      <c r="B38" s="69" t="s">
        <v>194</v>
      </c>
      <c r="C38" s="62" t="s">
        <v>195</v>
      </c>
      <c r="D38" s="70">
        <v>10</v>
      </c>
      <c r="E38" s="70">
        <v>10</v>
      </c>
      <c r="F38" s="70">
        <v>1</v>
      </c>
      <c r="G38" s="70">
        <v>246</v>
      </c>
      <c r="H38" s="70">
        <v>210</v>
      </c>
      <c r="I38" s="70">
        <v>36</v>
      </c>
      <c r="J38" s="70">
        <v>0</v>
      </c>
    </row>
    <row r="39" spans="1:10" s="65" customFormat="1" ht="12" customHeight="1">
      <c r="A39" s="68" t="s">
        <v>106</v>
      </c>
      <c r="B39" s="69" t="s">
        <v>132</v>
      </c>
      <c r="C39" s="62" t="s">
        <v>133</v>
      </c>
      <c r="D39" s="70">
        <v>16</v>
      </c>
      <c r="E39" s="70">
        <v>15</v>
      </c>
      <c r="F39" s="70">
        <v>3</v>
      </c>
      <c r="G39" s="70">
        <v>831</v>
      </c>
      <c r="H39" s="70">
        <v>831</v>
      </c>
      <c r="I39" s="70">
        <v>0</v>
      </c>
      <c r="J39" s="70">
        <v>0</v>
      </c>
    </row>
    <row r="40" spans="1:10" s="65" customFormat="1" ht="12" customHeight="1">
      <c r="A40" s="68" t="s">
        <v>106</v>
      </c>
      <c r="B40" s="69" t="s">
        <v>196</v>
      </c>
      <c r="C40" s="62" t="s">
        <v>197</v>
      </c>
      <c r="D40" s="70">
        <v>25</v>
      </c>
      <c r="E40" s="70">
        <v>23</v>
      </c>
      <c r="F40" s="70">
        <v>2</v>
      </c>
      <c r="G40" s="70">
        <v>133</v>
      </c>
      <c r="H40" s="70">
        <v>130</v>
      </c>
      <c r="I40" s="70">
        <v>3</v>
      </c>
      <c r="J40" s="70">
        <v>0</v>
      </c>
    </row>
    <row r="41" spans="1:10" s="65" customFormat="1" ht="12" customHeight="1">
      <c r="A41" s="68" t="s">
        <v>106</v>
      </c>
      <c r="B41" s="69" t="s">
        <v>146</v>
      </c>
      <c r="C41" s="62" t="s">
        <v>147</v>
      </c>
      <c r="D41" s="70">
        <v>2</v>
      </c>
      <c r="E41" s="70">
        <v>2</v>
      </c>
      <c r="F41" s="70">
        <v>0</v>
      </c>
      <c r="G41" s="70">
        <v>8</v>
      </c>
      <c r="H41" s="70">
        <v>0</v>
      </c>
      <c r="I41" s="70">
        <v>8</v>
      </c>
      <c r="J41" s="70">
        <v>0</v>
      </c>
    </row>
    <row r="42" spans="1:10" s="65" customFormat="1" ht="12" customHeight="1">
      <c r="A42" s="68" t="s">
        <v>106</v>
      </c>
      <c r="B42" s="69" t="s">
        <v>148</v>
      </c>
      <c r="C42" s="62" t="s">
        <v>149</v>
      </c>
      <c r="D42" s="70">
        <v>8</v>
      </c>
      <c r="E42" s="70">
        <v>8</v>
      </c>
      <c r="F42" s="70">
        <v>3</v>
      </c>
      <c r="G42" s="70">
        <v>113</v>
      </c>
      <c r="H42" s="70">
        <v>113</v>
      </c>
      <c r="I42" s="70">
        <v>0</v>
      </c>
      <c r="J42" s="70">
        <v>0</v>
      </c>
    </row>
    <row r="43" spans="1:10" s="65" customFormat="1" ht="12" customHeight="1">
      <c r="A43" s="68" t="s">
        <v>106</v>
      </c>
      <c r="B43" s="69" t="s">
        <v>198</v>
      </c>
      <c r="C43" s="62" t="s">
        <v>199</v>
      </c>
      <c r="D43" s="70">
        <v>13</v>
      </c>
      <c r="E43" s="70">
        <v>11</v>
      </c>
      <c r="F43" s="70">
        <v>2</v>
      </c>
      <c r="G43" s="70">
        <v>238</v>
      </c>
      <c r="H43" s="70">
        <v>238</v>
      </c>
      <c r="I43" s="70">
        <v>0</v>
      </c>
      <c r="J43" s="70">
        <v>0</v>
      </c>
    </row>
    <row r="44" spans="1:10" s="65" customFormat="1" ht="12" customHeight="1">
      <c r="A44" s="68" t="s">
        <v>106</v>
      </c>
      <c r="B44" s="69" t="s">
        <v>200</v>
      </c>
      <c r="C44" s="62" t="s">
        <v>201</v>
      </c>
      <c r="D44" s="70">
        <v>7</v>
      </c>
      <c r="E44" s="70">
        <v>7</v>
      </c>
      <c r="F44" s="70">
        <v>2</v>
      </c>
      <c r="G44" s="70">
        <v>201</v>
      </c>
      <c r="H44" s="70">
        <v>187</v>
      </c>
      <c r="I44" s="70">
        <v>14</v>
      </c>
      <c r="J44" s="70">
        <v>0</v>
      </c>
    </row>
    <row r="45" spans="1:10" s="65" customFormat="1" ht="12" customHeight="1">
      <c r="A45" s="68" t="s">
        <v>106</v>
      </c>
      <c r="B45" s="69" t="s">
        <v>202</v>
      </c>
      <c r="C45" s="62" t="s">
        <v>203</v>
      </c>
      <c r="D45" s="70">
        <v>1</v>
      </c>
      <c r="E45" s="70">
        <v>1</v>
      </c>
      <c r="F45" s="70">
        <v>0</v>
      </c>
      <c r="G45" s="70">
        <v>34</v>
      </c>
      <c r="H45" s="70">
        <v>34</v>
      </c>
      <c r="I45" s="70">
        <v>0</v>
      </c>
      <c r="J45" s="70">
        <v>0</v>
      </c>
    </row>
    <row r="46" spans="1:10" s="65" customFormat="1" ht="12" customHeight="1">
      <c r="A46" s="68" t="s">
        <v>106</v>
      </c>
      <c r="B46" s="69" t="s">
        <v>172</v>
      </c>
      <c r="C46" s="62" t="s">
        <v>173</v>
      </c>
      <c r="D46" s="70">
        <v>5</v>
      </c>
      <c r="E46" s="70">
        <v>5</v>
      </c>
      <c r="F46" s="70">
        <v>1</v>
      </c>
      <c r="G46" s="70">
        <v>80</v>
      </c>
      <c r="H46" s="70">
        <v>70</v>
      </c>
      <c r="I46" s="70">
        <v>10</v>
      </c>
      <c r="J46" s="70">
        <v>0</v>
      </c>
    </row>
    <row r="47" spans="1:10" s="65" customFormat="1" ht="12" customHeight="1">
      <c r="A47" s="68" t="s">
        <v>106</v>
      </c>
      <c r="B47" s="69" t="s">
        <v>158</v>
      </c>
      <c r="C47" s="62" t="s">
        <v>159</v>
      </c>
      <c r="D47" s="70">
        <v>1</v>
      </c>
      <c r="E47" s="70">
        <v>1</v>
      </c>
      <c r="F47" s="70">
        <v>1</v>
      </c>
      <c r="G47" s="70">
        <v>15</v>
      </c>
      <c r="H47" s="70">
        <v>15</v>
      </c>
      <c r="I47" s="70">
        <v>0</v>
      </c>
      <c r="J47" s="70">
        <v>0</v>
      </c>
    </row>
    <row r="48" spans="1:10" s="65" customFormat="1" ht="12" customHeight="1">
      <c r="A48" s="68" t="s">
        <v>106</v>
      </c>
      <c r="B48" s="69" t="s">
        <v>168</v>
      </c>
      <c r="C48" s="62" t="s">
        <v>169</v>
      </c>
      <c r="D48" s="70">
        <v>7</v>
      </c>
      <c r="E48" s="70">
        <v>7</v>
      </c>
      <c r="F48" s="70">
        <v>1</v>
      </c>
      <c r="G48" s="70">
        <v>248</v>
      </c>
      <c r="H48" s="70">
        <v>248</v>
      </c>
      <c r="I48" s="70">
        <v>10</v>
      </c>
      <c r="J48" s="70">
        <v>0</v>
      </c>
    </row>
    <row r="49" spans="1:10" s="65" customFormat="1" ht="12" customHeight="1">
      <c r="A49" s="68" t="s">
        <v>106</v>
      </c>
      <c r="B49" s="69" t="s">
        <v>150</v>
      </c>
      <c r="C49" s="62" t="s">
        <v>151</v>
      </c>
      <c r="D49" s="70">
        <v>6</v>
      </c>
      <c r="E49" s="70">
        <v>6</v>
      </c>
      <c r="F49" s="70">
        <v>0</v>
      </c>
      <c r="G49" s="70">
        <v>137</v>
      </c>
      <c r="H49" s="70">
        <v>137</v>
      </c>
      <c r="I49" s="70">
        <v>0</v>
      </c>
      <c r="J49" s="70">
        <v>0</v>
      </c>
    </row>
    <row r="50" spans="1:10" s="65" customFormat="1" ht="12" customHeight="1">
      <c r="A50" s="68" t="s">
        <v>106</v>
      </c>
      <c r="B50" s="69" t="s">
        <v>136</v>
      </c>
      <c r="C50" s="62" t="s">
        <v>137</v>
      </c>
      <c r="D50" s="70">
        <v>2</v>
      </c>
      <c r="E50" s="70">
        <v>2</v>
      </c>
      <c r="F50" s="70">
        <v>1</v>
      </c>
      <c r="G50" s="70">
        <v>27</v>
      </c>
      <c r="H50" s="70">
        <v>9</v>
      </c>
      <c r="I50" s="70">
        <v>0</v>
      </c>
      <c r="J50" s="70">
        <v>18</v>
      </c>
    </row>
    <row r="51" spans="1:10" s="65" customFormat="1" ht="12" customHeight="1">
      <c r="A51" s="68" t="s">
        <v>106</v>
      </c>
      <c r="B51" s="69" t="s">
        <v>138</v>
      </c>
      <c r="C51" s="62" t="s">
        <v>139</v>
      </c>
      <c r="D51" s="70">
        <v>17</v>
      </c>
      <c r="E51" s="70">
        <v>16</v>
      </c>
      <c r="F51" s="70">
        <v>3</v>
      </c>
      <c r="G51" s="70">
        <v>245</v>
      </c>
      <c r="H51" s="70">
        <v>245</v>
      </c>
      <c r="I51" s="70">
        <v>0</v>
      </c>
      <c r="J51" s="70">
        <v>0</v>
      </c>
    </row>
    <row r="52" spans="1:10" s="65" customFormat="1" ht="12" customHeight="1">
      <c r="A52" s="68" t="s">
        <v>106</v>
      </c>
      <c r="B52" s="69" t="s">
        <v>152</v>
      </c>
      <c r="C52" s="62" t="s">
        <v>153</v>
      </c>
      <c r="D52" s="70">
        <v>2</v>
      </c>
      <c r="E52" s="70">
        <v>2</v>
      </c>
      <c r="F52" s="70">
        <v>0</v>
      </c>
      <c r="G52" s="70">
        <v>98</v>
      </c>
      <c r="H52" s="70">
        <v>50</v>
      </c>
      <c r="I52" s="70">
        <v>48</v>
      </c>
      <c r="J52" s="70">
        <v>0</v>
      </c>
    </row>
    <row r="53" spans="1:10" s="65" customFormat="1" ht="12" customHeight="1">
      <c r="A53" s="68" t="s">
        <v>106</v>
      </c>
      <c r="B53" s="69" t="s">
        <v>204</v>
      </c>
      <c r="C53" s="62" t="s">
        <v>205</v>
      </c>
      <c r="D53" s="70">
        <v>0</v>
      </c>
      <c r="E53" s="70">
        <v>0</v>
      </c>
      <c r="F53" s="70">
        <v>0</v>
      </c>
      <c r="G53" s="70">
        <v>664</v>
      </c>
      <c r="H53" s="70">
        <v>664</v>
      </c>
      <c r="I53" s="70">
        <v>0</v>
      </c>
      <c r="J53" s="70">
        <v>0</v>
      </c>
    </row>
    <row r="54" spans="1:10" s="65" customFormat="1" ht="12" customHeight="1">
      <c r="A54" s="68" t="s">
        <v>106</v>
      </c>
      <c r="B54" s="69" t="s">
        <v>166</v>
      </c>
      <c r="C54" s="62" t="s">
        <v>167</v>
      </c>
      <c r="D54" s="70">
        <v>5</v>
      </c>
      <c r="E54" s="70">
        <v>4</v>
      </c>
      <c r="F54" s="70">
        <v>1</v>
      </c>
      <c r="G54" s="70">
        <v>105</v>
      </c>
      <c r="H54" s="70">
        <v>105</v>
      </c>
      <c r="I54" s="70">
        <v>0</v>
      </c>
      <c r="J54" s="70">
        <v>0</v>
      </c>
    </row>
    <row r="55" spans="1:10" s="65" customFormat="1" ht="12" customHeight="1">
      <c r="A55" s="68" t="s">
        <v>106</v>
      </c>
      <c r="B55" s="69" t="s">
        <v>160</v>
      </c>
      <c r="C55" s="62" t="s">
        <v>161</v>
      </c>
      <c r="D55" s="70">
        <v>6</v>
      </c>
      <c r="E55" s="70">
        <v>5</v>
      </c>
      <c r="F55" s="70">
        <v>1</v>
      </c>
      <c r="G55" s="70">
        <v>84</v>
      </c>
      <c r="H55" s="70">
        <v>77</v>
      </c>
      <c r="I55" s="70">
        <v>7</v>
      </c>
      <c r="J55" s="70">
        <v>0</v>
      </c>
    </row>
    <row r="56" spans="1:10" s="65" customFormat="1" ht="12" customHeight="1">
      <c r="A56" s="68" t="s">
        <v>106</v>
      </c>
      <c r="B56" s="69" t="s">
        <v>178</v>
      </c>
      <c r="C56" s="62" t="s">
        <v>179</v>
      </c>
      <c r="D56" s="70">
        <v>12</v>
      </c>
      <c r="E56" s="70">
        <v>7</v>
      </c>
      <c r="F56" s="70">
        <v>5</v>
      </c>
      <c r="G56" s="70">
        <v>120</v>
      </c>
      <c r="H56" s="70">
        <v>120</v>
      </c>
      <c r="I56" s="70">
        <v>0</v>
      </c>
      <c r="J56" s="70">
        <v>0</v>
      </c>
    </row>
    <row r="57" spans="1:10" s="65" customFormat="1" ht="12" customHeight="1">
      <c r="A57" s="68" t="s">
        <v>106</v>
      </c>
      <c r="B57" s="69" t="s">
        <v>140</v>
      </c>
      <c r="C57" s="62" t="s">
        <v>141</v>
      </c>
      <c r="D57" s="70">
        <v>9</v>
      </c>
      <c r="E57" s="70">
        <v>9</v>
      </c>
      <c r="F57" s="70">
        <v>1</v>
      </c>
      <c r="G57" s="70">
        <v>235</v>
      </c>
      <c r="H57" s="70">
        <v>235</v>
      </c>
      <c r="I57" s="70">
        <v>0</v>
      </c>
      <c r="J57" s="70">
        <v>0</v>
      </c>
    </row>
    <row r="58" spans="1:10" s="65" customFormat="1" ht="12" customHeight="1">
      <c r="A58" s="68" t="s">
        <v>106</v>
      </c>
      <c r="B58" s="69" t="s">
        <v>162</v>
      </c>
      <c r="C58" s="62" t="s">
        <v>163</v>
      </c>
      <c r="D58" s="70">
        <v>12</v>
      </c>
      <c r="E58" s="70">
        <v>12</v>
      </c>
      <c r="F58" s="70">
        <v>1</v>
      </c>
      <c r="G58" s="70">
        <v>86</v>
      </c>
      <c r="H58" s="70">
        <v>84</v>
      </c>
      <c r="I58" s="70">
        <v>2</v>
      </c>
      <c r="J58" s="70">
        <v>0</v>
      </c>
    </row>
    <row r="59" spans="1:10" s="65" customFormat="1" ht="12" customHeight="1">
      <c r="A59" s="68" t="s">
        <v>106</v>
      </c>
      <c r="B59" s="69" t="s">
        <v>180</v>
      </c>
      <c r="C59" s="62" t="s">
        <v>181</v>
      </c>
      <c r="D59" s="70">
        <v>3</v>
      </c>
      <c r="E59" s="70">
        <v>3</v>
      </c>
      <c r="F59" s="70">
        <v>0</v>
      </c>
      <c r="G59" s="70">
        <v>18</v>
      </c>
      <c r="H59" s="70">
        <v>18</v>
      </c>
      <c r="I59" s="70">
        <v>0</v>
      </c>
      <c r="J59" s="70">
        <v>0</v>
      </c>
    </row>
    <row r="60" spans="1:10" s="65" customFormat="1" ht="12" customHeight="1">
      <c r="A60" s="68" t="s">
        <v>106</v>
      </c>
      <c r="B60" s="69" t="s">
        <v>182</v>
      </c>
      <c r="C60" s="62" t="s">
        <v>183</v>
      </c>
      <c r="D60" s="70">
        <v>1</v>
      </c>
      <c r="E60" s="70">
        <v>1</v>
      </c>
      <c r="F60" s="70">
        <v>0</v>
      </c>
      <c r="G60" s="70">
        <v>4</v>
      </c>
      <c r="H60" s="70">
        <v>4</v>
      </c>
      <c r="I60" s="70">
        <v>0</v>
      </c>
      <c r="J60" s="70">
        <v>0</v>
      </c>
    </row>
    <row r="61" spans="1:10" s="65" customFormat="1" ht="12" customHeight="1">
      <c r="A61" s="68" t="s">
        <v>106</v>
      </c>
      <c r="B61" s="69" t="s">
        <v>184</v>
      </c>
      <c r="C61" s="62" t="s">
        <v>185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</row>
    <row r="62" spans="1:10" s="65" customFormat="1" ht="12" customHeight="1">
      <c r="A62" s="68" t="s">
        <v>106</v>
      </c>
      <c r="B62" s="69" t="s">
        <v>110</v>
      </c>
      <c r="C62" s="62" t="s">
        <v>111</v>
      </c>
      <c r="D62" s="70">
        <v>4</v>
      </c>
      <c r="E62" s="70">
        <v>4</v>
      </c>
      <c r="F62" s="70">
        <v>2</v>
      </c>
      <c r="G62" s="70">
        <v>33</v>
      </c>
      <c r="H62" s="70">
        <v>18</v>
      </c>
      <c r="I62" s="70">
        <v>12</v>
      </c>
      <c r="J62" s="70">
        <v>3</v>
      </c>
    </row>
    <row r="63" spans="1:10" s="65" customFormat="1" ht="12" customHeight="1">
      <c r="A63" s="68" t="s">
        <v>106</v>
      </c>
      <c r="B63" s="69" t="s">
        <v>112</v>
      </c>
      <c r="C63" s="62" t="s">
        <v>113</v>
      </c>
      <c r="D63" s="70">
        <v>4</v>
      </c>
      <c r="E63" s="70">
        <v>3</v>
      </c>
      <c r="F63" s="70">
        <v>1</v>
      </c>
      <c r="G63" s="70">
        <v>11</v>
      </c>
      <c r="H63" s="70">
        <v>9</v>
      </c>
      <c r="I63" s="70">
        <v>2</v>
      </c>
      <c r="J63" s="70">
        <v>0</v>
      </c>
    </row>
    <row r="64" spans="1:10" s="65" customFormat="1" ht="12" customHeight="1">
      <c r="A64" s="68" t="s">
        <v>106</v>
      </c>
      <c r="B64" s="69" t="s">
        <v>114</v>
      </c>
      <c r="C64" s="62" t="s">
        <v>115</v>
      </c>
      <c r="D64" s="70">
        <v>2</v>
      </c>
      <c r="E64" s="70">
        <v>2</v>
      </c>
      <c r="F64" s="70">
        <v>2</v>
      </c>
      <c r="G64" s="70">
        <v>11</v>
      </c>
      <c r="H64" s="70">
        <v>3</v>
      </c>
      <c r="I64" s="70">
        <v>5</v>
      </c>
      <c r="J64" s="70">
        <v>3</v>
      </c>
    </row>
    <row r="65" spans="1:10" s="65" customFormat="1" ht="12" customHeight="1">
      <c r="A65" s="68" t="s">
        <v>106</v>
      </c>
      <c r="B65" s="69" t="s">
        <v>116</v>
      </c>
      <c r="C65" s="62" t="s">
        <v>117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</row>
    <row r="66" spans="1:10" s="65" customFormat="1" ht="12" customHeight="1">
      <c r="A66" s="68" t="s">
        <v>106</v>
      </c>
      <c r="B66" s="69" t="s">
        <v>118</v>
      </c>
      <c r="C66" s="62" t="s">
        <v>119</v>
      </c>
      <c r="D66" s="70">
        <v>3</v>
      </c>
      <c r="E66" s="70">
        <v>3</v>
      </c>
      <c r="F66" s="70">
        <v>1</v>
      </c>
      <c r="G66" s="70">
        <v>31</v>
      </c>
      <c r="H66" s="70">
        <v>22</v>
      </c>
      <c r="I66" s="70">
        <v>5</v>
      </c>
      <c r="J66" s="70">
        <v>4</v>
      </c>
    </row>
    <row r="67" spans="1:10" s="65" customFormat="1" ht="12" customHeight="1">
      <c r="A67" s="68" t="s">
        <v>106</v>
      </c>
      <c r="B67" s="69" t="s">
        <v>120</v>
      </c>
      <c r="C67" s="62" t="s">
        <v>121</v>
      </c>
      <c r="D67" s="70">
        <v>1</v>
      </c>
      <c r="E67" s="70">
        <v>1</v>
      </c>
      <c r="F67" s="70">
        <v>1</v>
      </c>
      <c r="G67" s="70">
        <v>3</v>
      </c>
      <c r="H67" s="70">
        <v>3</v>
      </c>
      <c r="I67" s="70">
        <v>3</v>
      </c>
      <c r="J67" s="70">
        <v>0</v>
      </c>
    </row>
    <row r="68" spans="1:10" s="65" customFormat="1" ht="12" customHeight="1">
      <c r="A68" s="68" t="s">
        <v>106</v>
      </c>
      <c r="B68" s="69" t="s">
        <v>122</v>
      </c>
      <c r="C68" s="62" t="s">
        <v>123</v>
      </c>
      <c r="D68" s="70">
        <v>3</v>
      </c>
      <c r="E68" s="70">
        <v>1</v>
      </c>
      <c r="F68" s="70">
        <v>2</v>
      </c>
      <c r="G68" s="70">
        <v>24</v>
      </c>
      <c r="H68" s="70">
        <v>11</v>
      </c>
      <c r="I68" s="70">
        <v>12</v>
      </c>
      <c r="J68" s="70">
        <v>1</v>
      </c>
    </row>
    <row r="69" spans="1:10" s="65" customFormat="1" ht="12" customHeight="1">
      <c r="A69" s="68" t="s">
        <v>106</v>
      </c>
      <c r="B69" s="69" t="s">
        <v>124</v>
      </c>
      <c r="C69" s="62" t="s">
        <v>258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</row>
    <row r="70" spans="1:10" s="65" customFormat="1" ht="12" customHeight="1">
      <c r="A70" s="68" t="s">
        <v>106</v>
      </c>
      <c r="B70" s="69" t="s">
        <v>126</v>
      </c>
      <c r="C70" s="62" t="s">
        <v>127</v>
      </c>
      <c r="D70" s="70">
        <v>3</v>
      </c>
      <c r="E70" s="70">
        <v>2</v>
      </c>
      <c r="F70" s="70">
        <v>1</v>
      </c>
      <c r="G70" s="70">
        <v>17</v>
      </c>
      <c r="H70" s="70">
        <v>11</v>
      </c>
      <c r="I70" s="70">
        <v>17</v>
      </c>
      <c r="J70" s="70">
        <v>11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2015-02-17T03:14:19Z</dcterms:modified>
  <cp:category/>
  <cp:version/>
  <cp:contentType/>
  <cp:contentStatus/>
</cp:coreProperties>
</file>