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'組合状況'!$A$6:$CC$17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'委託許可件数（市町村）'!$A$7:$S$32</definedName>
    <definedName name="_xlnm.Print_Area" localSheetId="6">'委託許可件数（組合）'!$A$7:$S$17</definedName>
    <definedName name="_xlnm.Print_Area" localSheetId="3">'収集運搬機材（市町村）'!$A$7:$AY$32</definedName>
    <definedName name="_xlnm.Print_Area" localSheetId="4">'収集運搬機材（組合）'!$A$7:$AY$17</definedName>
    <definedName name="_xlnm.Print_Area" localSheetId="7">'処理業者と従業員数'!$A$7:$J$32</definedName>
    <definedName name="_xlnm.Print_Area" localSheetId="0">'組合状況'!$A$7:$CC$17</definedName>
    <definedName name="_xlnm.Print_Area" localSheetId="1">'廃棄物処理従事職員数（市町村）'!$A$7:$AD$32</definedName>
    <definedName name="_xlnm.Print_Area" localSheetId="2">'廃棄物処理従事職員数（組合）'!$A$7:$AD$17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<sst xmlns="http://schemas.openxmlformats.org/spreadsheetml/2006/main" count="1070" uniqueCount="177">
  <si>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</si>
  <si>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</si>
  <si>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</si>
  <si>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</si>
  <si>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</si>
  <si>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</si>
  <si>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</si>
  <si>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</si>
  <si>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</si>
  <si>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</si>
  <si>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</si>
  <si>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</si>
  <si>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</si>
  <si>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</si>
  <si>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</si>
  <si>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</si>
  <si>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</si>
  <si>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</si>
  <si>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</si>
  <si>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</si>
  <si>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</si>
  <si>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</si>
  <si>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</si>
  <si>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</si>
  <si>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</si>
  <si>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</si>
  <si>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</si>
  <si>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</si>
  <si>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</si>
  <si>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</si>
  <si>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</si>
  <si>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</si>
  <si>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</si>
  <si>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</si>
  <si>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</si>
  <si>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</si>
  <si>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</si>
  <si>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</si>
  <si>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</si>
  <si>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</si>
  <si>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</si>
  <si>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</si>
  <si>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</si>
  <si>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</si>
  <si>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</si>
  <si>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</si>
  <si>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</si>
  <si>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</si>
  <si>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</si>
  <si>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</si>
  <si>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</si>
  <si>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</si>
  <si>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</si>
  <si>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</si>
  <si>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</si>
  <si>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</si>
  <si>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</si>
  <si>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</si>
  <si>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</si>
  <si>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</si>
  <si>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</si>
  <si>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</si>
  <si>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</si>
  <si>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</si>
  <si>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</si>
  <si>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</si>
  <si>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</si>
  <si>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</si>
  <si>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</si>
  <si>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</si>
  <si>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</si>
  <si>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</si>
  <si>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</si>
  <si>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</si>
  <si>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</si>
  <si>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</si>
  <si>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</si>
  <si>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</si>
  <si>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</si>
  <si>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</si>
  <si>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</si>
  <si>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</si>
  <si>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</si>
  <si>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</si>
  <si>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</si>
  <si>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</si>
  <si>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</si>
  <si>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</si>
  <si>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</si>
  <si>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</si>
  <si>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</si>
  <si>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</si>
  <si>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</si>
  <si>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</si>
  <si>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</si>
  <si>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</si>
  <si>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</si>
  <si>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</si>
  <si>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</si>
  <si>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</si>
  <si>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</si>
  <si>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</si>
  <si>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</si>
  <si>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</si>
  <si>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</si>
  <si>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秋田県</t>
  </si>
  <si>
    <t>05000</t>
  </si>
  <si>
    <t>05838</t>
  </si>
  <si>
    <t>北秋田市周辺衛生施設組合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</si>
  <si>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</si>
  <si>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</si>
  <si>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</si>
  <si>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</si>
  <si>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</si>
  <si>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</si>
  <si>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</si>
  <si>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</si>
  <si>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</si>
  <si>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</si>
  <si>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</si>
  <si>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</si>
  <si>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</si>
  <si>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</si>
  <si>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</si>
  <si>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</si>
  <si>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</si>
  <si>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</si>
  <si>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05851</t>
  </si>
  <si>
    <t>大仙美郷環境事業組合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</si>
  <si>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</si>
  <si>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</si>
  <si>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</si>
  <si>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</si>
  <si>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</si>
  <si>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</si>
  <si>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</si>
  <si>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</si>
  <si>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</si>
  <si>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</si>
  <si>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</si>
  <si>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</si>
  <si>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</si>
  <si>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</si>
  <si>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</si>
  <si>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</si>
  <si>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</si>
  <si>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</si>
  <si>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</si>
  <si>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</si>
  <si>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</si>
  <si>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</si>
  <si>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</si>
  <si>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</si>
  <si>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</si>
  <si>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</si>
  <si>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</si>
  <si>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</si>
  <si>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</si>
  <si>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</si>
  <si>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</si>
  <si>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</si>
  <si>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</si>
  <si>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</si>
  <si>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</si>
  <si>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</si>
  <si>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</si>
  <si>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</si>
  <si>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</si>
  <si>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</si>
  <si>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05201</t>
  </si>
  <si>
    <t>秋田市</t>
  </si>
  <si>
    <t>05203</t>
  </si>
  <si>
    <t>横手市</t>
  </si>
  <si>
    <t>05204</t>
  </si>
  <si>
    <t>大館市</t>
  </si>
  <si>
    <t>05215</t>
  </si>
  <si>
    <t>仙北市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</si>
</sst>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4">
        <f aca="true" t="shared" si="0" ref="D7:T7">COUNTIF(D8:D17,"○")</f>
        <v>4</v>
      </c>
      <c r="E7" s="74">
        <f t="shared" si="0"/>
        <v>2</v>
      </c>
      <c r="F7" s="74">
        <f t="shared" si="0"/>
        <v>5</v>
      </c>
      <c r="G7" s="74">
        <f t="shared" si="0"/>
        <v>3</v>
      </c>
      <c r="H7" s="74">
        <f t="shared" si="0"/>
        <v>1</v>
      </c>
      <c r="I7" s="74">
        <f t="shared" si="0"/>
        <v>4</v>
      </c>
      <c r="J7" s="74">
        <f t="shared" si="0"/>
        <v>3</v>
      </c>
      <c r="K7" s="74">
        <f t="shared" si="0"/>
        <v>2</v>
      </c>
      <c r="L7" s="74">
        <f t="shared" si="0"/>
        <v>0</v>
      </c>
      <c r="M7" s="74">
        <f t="shared" si="0"/>
        <v>2</v>
      </c>
      <c r="N7" s="74">
        <f t="shared" si="0"/>
        <v>0</v>
      </c>
      <c r="O7" s="74">
        <f t="shared" si="0"/>
        <v>8</v>
      </c>
      <c r="P7" s="74">
        <f t="shared" si="0"/>
        <v>4</v>
      </c>
      <c r="Q7" s="74">
        <f t="shared" si="0"/>
        <v>1</v>
      </c>
      <c r="R7" s="74">
        <f t="shared" si="0"/>
        <v>5</v>
      </c>
      <c r="S7" s="74">
        <f t="shared" si="0"/>
        <v>1</v>
      </c>
      <c r="T7" s="74">
        <f t="shared" si="0"/>
        <v>0</v>
      </c>
      <c r="U7" s="74">
        <f aca="true" t="shared" si="1" ref="U7:AZ7">COUNTIF(U8:U17,"&lt;&gt;")</f>
        <v>10</v>
      </c>
      <c r="V7" s="74">
        <f t="shared" si="1"/>
        <v>10</v>
      </c>
      <c r="W7" s="74">
        <f t="shared" si="1"/>
        <v>10</v>
      </c>
      <c r="X7" s="74">
        <f t="shared" si="1"/>
        <v>10</v>
      </c>
      <c r="Y7" s="74">
        <f t="shared" si="1"/>
        <v>10</v>
      </c>
      <c r="Z7" s="74">
        <f t="shared" si="1"/>
        <v>4</v>
      </c>
      <c r="AA7" s="74">
        <f t="shared" si="1"/>
        <v>4</v>
      </c>
      <c r="AB7" s="74">
        <f t="shared" si="1"/>
        <v>3</v>
      </c>
      <c r="AC7" s="74">
        <f t="shared" si="1"/>
        <v>3</v>
      </c>
      <c r="AD7" s="74">
        <f t="shared" si="1"/>
        <v>1</v>
      </c>
      <c r="AE7" s="74">
        <f t="shared" si="1"/>
        <v>1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COUNTIF(BA8:BA17,"&lt;&gt;")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4</v>
      </c>
      <c r="V8" s="58" t="s">
        <v>109</v>
      </c>
      <c r="W8" s="57" t="s">
        <v>110</v>
      </c>
      <c r="X8" s="58" t="s">
        <v>111</v>
      </c>
      <c r="Y8" s="57" t="s">
        <v>112</v>
      </c>
      <c r="Z8" s="58" t="s">
        <v>113</v>
      </c>
      <c r="AA8" s="57" t="s">
        <v>114</v>
      </c>
      <c r="AB8" s="58" t="s">
        <v>115</v>
      </c>
      <c r="AC8" s="57" t="s">
        <v>116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117</v>
      </c>
      <c r="C9" s="57" t="s">
        <v>118</v>
      </c>
      <c r="D9" s="57"/>
      <c r="E9" s="57" t="s">
        <v>104</v>
      </c>
      <c r="F9" s="57"/>
      <c r="G9" s="57" t="s">
        <v>104</v>
      </c>
      <c r="H9" s="57"/>
      <c r="I9" s="57"/>
      <c r="J9" s="57"/>
      <c r="K9" s="57"/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109</v>
      </c>
      <c r="W9" s="57" t="s">
        <v>110</v>
      </c>
      <c r="X9" s="58" t="s">
        <v>115</v>
      </c>
      <c r="Y9" s="57" t="s">
        <v>116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119</v>
      </c>
      <c r="C10" s="57" t="s">
        <v>120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3</v>
      </c>
      <c r="V10" s="58" t="s">
        <v>121</v>
      </c>
      <c r="W10" s="57" t="s">
        <v>122</v>
      </c>
      <c r="X10" s="58" t="s">
        <v>123</v>
      </c>
      <c r="Y10" s="57" t="s">
        <v>124</v>
      </c>
      <c r="Z10" s="58" t="s">
        <v>125</v>
      </c>
      <c r="AA10" s="57" t="s">
        <v>126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71" t="s">
        <v>127</v>
      </c>
      <c r="C11" s="57" t="s">
        <v>128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/>
      <c r="L11" s="57"/>
      <c r="M11" s="57"/>
      <c r="N11" s="57"/>
      <c r="O11" s="57" t="s">
        <v>104</v>
      </c>
      <c r="P11" s="57" t="s">
        <v>104</v>
      </c>
      <c r="Q11" s="57"/>
      <c r="R11" s="57" t="s">
        <v>104</v>
      </c>
      <c r="S11" s="57"/>
      <c r="T11" s="57"/>
      <c r="U11" s="57">
        <v>2</v>
      </c>
      <c r="V11" s="58" t="s">
        <v>129</v>
      </c>
      <c r="W11" s="57" t="s">
        <v>130</v>
      </c>
      <c r="X11" s="58" t="s">
        <v>131</v>
      </c>
      <c r="Y11" s="57" t="s">
        <v>132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133</v>
      </c>
      <c r="C12" s="57" t="s">
        <v>134</v>
      </c>
      <c r="D12" s="57" t="s">
        <v>104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 t="s">
        <v>104</v>
      </c>
      <c r="Q12" s="57"/>
      <c r="R12" s="57" t="s">
        <v>104</v>
      </c>
      <c r="S12" s="57"/>
      <c r="T12" s="57"/>
      <c r="U12" s="57">
        <v>2</v>
      </c>
      <c r="V12" s="58" t="s">
        <v>135</v>
      </c>
      <c r="W12" s="57" t="s">
        <v>136</v>
      </c>
      <c r="X12" s="58" t="s">
        <v>137</v>
      </c>
      <c r="Y12" s="57" t="s">
        <v>138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139</v>
      </c>
      <c r="C13" s="57" t="s">
        <v>140</v>
      </c>
      <c r="D13" s="57"/>
      <c r="E13" s="57"/>
      <c r="F13" s="57" t="s">
        <v>104</v>
      </c>
      <c r="G13" s="57"/>
      <c r="H13" s="57"/>
      <c r="I13" s="57" t="s">
        <v>104</v>
      </c>
      <c r="J13" s="57"/>
      <c r="K13" s="57" t="s">
        <v>104</v>
      </c>
      <c r="L13" s="57"/>
      <c r="M13" s="57"/>
      <c r="N13" s="57"/>
      <c r="O13" s="57" t="s">
        <v>104</v>
      </c>
      <c r="P13" s="57" t="s">
        <v>104</v>
      </c>
      <c r="Q13" s="57"/>
      <c r="R13" s="57" t="s">
        <v>104</v>
      </c>
      <c r="S13" s="57" t="s">
        <v>104</v>
      </c>
      <c r="T13" s="57"/>
      <c r="U13" s="57">
        <v>4</v>
      </c>
      <c r="V13" s="58" t="s">
        <v>111</v>
      </c>
      <c r="W13" s="57" t="s">
        <v>112</v>
      </c>
      <c r="X13" s="58" t="s">
        <v>113</v>
      </c>
      <c r="Y13" s="57" t="s">
        <v>114</v>
      </c>
      <c r="Z13" s="58" t="s">
        <v>141</v>
      </c>
      <c r="AA13" s="57" t="s">
        <v>142</v>
      </c>
      <c r="AB13" s="58" t="s">
        <v>143</v>
      </c>
      <c r="AC13" s="57" t="s">
        <v>144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145</v>
      </c>
      <c r="C14" s="57" t="s">
        <v>146</v>
      </c>
      <c r="D14" s="57"/>
      <c r="E14" s="57" t="s">
        <v>104</v>
      </c>
      <c r="F14" s="57" t="s">
        <v>104</v>
      </c>
      <c r="G14" s="57"/>
      <c r="H14" s="57" t="s">
        <v>104</v>
      </c>
      <c r="I14" s="57" t="s">
        <v>104</v>
      </c>
      <c r="J14" s="57" t="s">
        <v>104</v>
      </c>
      <c r="K14" s="57"/>
      <c r="L14" s="57"/>
      <c r="M14" s="57"/>
      <c r="N14" s="57"/>
      <c r="O14" s="57" t="s">
        <v>104</v>
      </c>
      <c r="P14" s="57"/>
      <c r="Q14" s="57" t="s">
        <v>104</v>
      </c>
      <c r="R14" s="57" t="s">
        <v>104</v>
      </c>
      <c r="S14" s="57"/>
      <c r="T14" s="57"/>
      <c r="U14" s="57">
        <v>2</v>
      </c>
      <c r="V14" s="58" t="s">
        <v>147</v>
      </c>
      <c r="W14" s="57" t="s">
        <v>148</v>
      </c>
      <c r="X14" s="58" t="s">
        <v>149</v>
      </c>
      <c r="Y14" s="57" t="s">
        <v>150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105</v>
      </c>
      <c r="B15" s="58" t="s">
        <v>151</v>
      </c>
      <c r="C15" s="57" t="s">
        <v>152</v>
      </c>
      <c r="D15" s="57" t="s">
        <v>104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/>
      <c r="Q15" s="57"/>
      <c r="R15" s="57"/>
      <c r="S15" s="57"/>
      <c r="T15" s="57"/>
      <c r="U15" s="57">
        <v>2</v>
      </c>
      <c r="V15" s="58" t="s">
        <v>153</v>
      </c>
      <c r="W15" s="57" t="s">
        <v>154</v>
      </c>
      <c r="X15" s="58" t="s">
        <v>155</v>
      </c>
      <c r="Y15" s="57" t="s">
        <v>156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105</v>
      </c>
      <c r="B16" s="58" t="s">
        <v>157</v>
      </c>
      <c r="C16" s="57" t="s">
        <v>158</v>
      </c>
      <c r="D16" s="57" t="s">
        <v>104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 t="s">
        <v>104</v>
      </c>
      <c r="P16" s="57"/>
      <c r="Q16" s="57"/>
      <c r="R16" s="57"/>
      <c r="S16" s="57"/>
      <c r="T16" s="57"/>
      <c r="U16" s="57">
        <v>2</v>
      </c>
      <c r="V16" s="58" t="s">
        <v>159</v>
      </c>
      <c r="W16" s="57" t="s">
        <v>160</v>
      </c>
      <c r="X16" s="58" t="s">
        <v>161</v>
      </c>
      <c r="Y16" s="57" t="s">
        <v>162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105</v>
      </c>
      <c r="B17" s="58" t="s">
        <v>163</v>
      </c>
      <c r="C17" s="57" t="s">
        <v>164</v>
      </c>
      <c r="D17" s="57"/>
      <c r="E17" s="57"/>
      <c r="F17" s="57" t="s">
        <v>104</v>
      </c>
      <c r="G17" s="57"/>
      <c r="H17" s="57"/>
      <c r="I17" s="57"/>
      <c r="J17" s="57"/>
      <c r="K17" s="57"/>
      <c r="L17" s="57"/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5</v>
      </c>
      <c r="V17" s="58" t="s">
        <v>153</v>
      </c>
      <c r="W17" s="57" t="s">
        <v>154</v>
      </c>
      <c r="X17" s="58" t="s">
        <v>165</v>
      </c>
      <c r="Y17" s="57" t="s">
        <v>166</v>
      </c>
      <c r="Z17" s="58" t="s">
        <v>159</v>
      </c>
      <c r="AA17" s="57" t="s">
        <v>160</v>
      </c>
      <c r="AB17" s="58" t="s">
        <v>161</v>
      </c>
      <c r="AC17" s="57" t="s">
        <v>162</v>
      </c>
      <c r="AD17" s="58" t="s">
        <v>167</v>
      </c>
      <c r="AE17" s="57" t="s">
        <v>168</v>
      </c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</sheetData>
  <sheetProtection/>
  <autoFilter ref="A6:CC17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SUM(D8:D32)</f>
        <v>323</v>
      </c>
      <c r="E7" s="75">
        <f t="shared" si="0"/>
        <v>173</v>
      </c>
      <c r="F7" s="75">
        <f t="shared" si="0"/>
        <v>122</v>
      </c>
      <c r="G7" s="75">
        <f t="shared" si="0"/>
        <v>51</v>
      </c>
      <c r="H7" s="75">
        <f t="shared" si="0"/>
        <v>150</v>
      </c>
      <c r="I7" s="75">
        <f t="shared" si="0"/>
        <v>5</v>
      </c>
      <c r="J7" s="75">
        <f t="shared" si="0"/>
        <v>114</v>
      </c>
      <c r="K7" s="75">
        <f t="shared" si="0"/>
        <v>8</v>
      </c>
      <c r="L7" s="75">
        <f t="shared" si="0"/>
        <v>23</v>
      </c>
      <c r="M7" s="75">
        <f t="shared" si="0"/>
        <v>37</v>
      </c>
      <c r="N7" s="75">
        <f t="shared" si="0"/>
        <v>28</v>
      </c>
      <c r="O7" s="75">
        <f t="shared" si="0"/>
        <v>15</v>
      </c>
      <c r="P7" s="75">
        <f t="shared" si="0"/>
        <v>13</v>
      </c>
      <c r="Q7" s="75">
        <f t="shared" si="0"/>
        <v>9</v>
      </c>
      <c r="R7" s="75">
        <f t="shared" si="0"/>
        <v>0</v>
      </c>
      <c r="S7" s="75">
        <f t="shared" si="0"/>
        <v>9</v>
      </c>
      <c r="T7" s="75">
        <f t="shared" si="0"/>
        <v>0</v>
      </c>
      <c r="U7" s="75">
        <f t="shared" si="0"/>
        <v>0</v>
      </c>
      <c r="V7" s="75">
        <f t="shared" si="0"/>
        <v>360</v>
      </c>
      <c r="W7" s="75">
        <f t="shared" si="0"/>
        <v>201</v>
      </c>
      <c r="X7" s="75">
        <f t="shared" si="0"/>
        <v>137</v>
      </c>
      <c r="Y7" s="75">
        <f t="shared" si="0"/>
        <v>64</v>
      </c>
      <c r="Z7" s="75">
        <f t="shared" si="0"/>
        <v>159</v>
      </c>
      <c r="AA7" s="75">
        <f t="shared" si="0"/>
        <v>5</v>
      </c>
      <c r="AB7" s="75">
        <f t="shared" si="0"/>
        <v>123</v>
      </c>
      <c r="AC7" s="75">
        <f t="shared" si="0"/>
        <v>8</v>
      </c>
      <c r="AD7" s="75">
        <f t="shared" si="0"/>
        <v>23</v>
      </c>
    </row>
    <row r="8" spans="1:30" s="67" customFormat="1" ht="12" customHeight="1">
      <c r="A8" s="62" t="s">
        <v>105</v>
      </c>
      <c r="B8" s="63" t="s">
        <v>169</v>
      </c>
      <c r="C8" s="62" t="s">
        <v>170</v>
      </c>
      <c r="D8" s="64">
        <f aca="true" t="shared" si="1" ref="D8:D32">SUM(E8,+H8)</f>
        <v>111</v>
      </c>
      <c r="E8" s="64">
        <f aca="true" t="shared" si="2" ref="E8:E32">SUM(F8:G8)</f>
        <v>72</v>
      </c>
      <c r="F8" s="64">
        <v>32</v>
      </c>
      <c r="G8" s="64">
        <v>40</v>
      </c>
      <c r="H8" s="64">
        <f aca="true" t="shared" si="3" ref="H8:H32">SUM(I8:L8)</f>
        <v>39</v>
      </c>
      <c r="I8" s="64">
        <v>5</v>
      </c>
      <c r="J8" s="64">
        <v>17</v>
      </c>
      <c r="K8" s="64">
        <v>3</v>
      </c>
      <c r="L8" s="64">
        <v>14</v>
      </c>
      <c r="M8" s="64">
        <f aca="true" t="shared" si="4" ref="M8:M32">SUM(N8,+Q8)</f>
        <v>6</v>
      </c>
      <c r="N8" s="64">
        <f aca="true" t="shared" si="5" ref="N8:N32">SUM(O8:P8)</f>
        <v>6</v>
      </c>
      <c r="O8" s="64">
        <v>2</v>
      </c>
      <c r="P8" s="64">
        <v>4</v>
      </c>
      <c r="Q8" s="64">
        <f aca="true" t="shared" si="6" ref="Q8:Q3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32">SUM(D8,+M8)</f>
        <v>117</v>
      </c>
      <c r="W8" s="64">
        <f aca="true" t="shared" si="8" ref="W8:W32">SUM(E8,+N8)</f>
        <v>78</v>
      </c>
      <c r="X8" s="64">
        <f aca="true" t="shared" si="9" ref="X8:X32">SUM(F8,+O8)</f>
        <v>34</v>
      </c>
      <c r="Y8" s="64">
        <f aca="true" t="shared" si="10" ref="Y8:Y32">SUM(G8,+P8)</f>
        <v>44</v>
      </c>
      <c r="Z8" s="64">
        <f aca="true" t="shared" si="11" ref="Z8:Z32">SUM(H8,+Q8)</f>
        <v>39</v>
      </c>
      <c r="AA8" s="64">
        <f aca="true" t="shared" si="12" ref="AA8:AA32">SUM(I8,+R8)</f>
        <v>5</v>
      </c>
      <c r="AB8" s="64">
        <f aca="true" t="shared" si="13" ref="AB8:AB32">SUM(J8,+S8)</f>
        <v>17</v>
      </c>
      <c r="AC8" s="64">
        <f aca="true" t="shared" si="14" ref="AC8:AC32">SUM(K8,+T8)</f>
        <v>3</v>
      </c>
      <c r="AD8" s="64">
        <f aca="true" t="shared" si="15" ref="AD8:AD32">SUM(L8,+U8)</f>
        <v>14</v>
      </c>
    </row>
    <row r="9" spans="1:30" s="67" customFormat="1" ht="12" customHeight="1">
      <c r="A9" s="62" t="s">
        <v>105</v>
      </c>
      <c r="B9" s="72" t="s">
        <v>111</v>
      </c>
      <c r="C9" s="62" t="s">
        <v>112</v>
      </c>
      <c r="D9" s="64">
        <f t="shared" si="1"/>
        <v>3</v>
      </c>
      <c r="E9" s="64">
        <f t="shared" si="2"/>
        <v>3</v>
      </c>
      <c r="F9" s="64">
        <v>3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72" t="s">
        <v>171</v>
      </c>
      <c r="C10" s="62" t="s">
        <v>172</v>
      </c>
      <c r="D10" s="64">
        <f t="shared" si="1"/>
        <v>80</v>
      </c>
      <c r="E10" s="64">
        <f t="shared" si="2"/>
        <v>10</v>
      </c>
      <c r="F10" s="64">
        <v>10</v>
      </c>
      <c r="G10" s="64">
        <v>0</v>
      </c>
      <c r="H10" s="64">
        <f t="shared" si="3"/>
        <v>70</v>
      </c>
      <c r="I10" s="64">
        <v>0</v>
      </c>
      <c r="J10" s="64">
        <v>62</v>
      </c>
      <c r="K10" s="64">
        <v>2</v>
      </c>
      <c r="L10" s="64">
        <v>6</v>
      </c>
      <c r="M10" s="64">
        <f t="shared" si="4"/>
        <v>11</v>
      </c>
      <c r="N10" s="64">
        <f t="shared" si="5"/>
        <v>3</v>
      </c>
      <c r="O10" s="64">
        <v>3</v>
      </c>
      <c r="P10" s="64">
        <v>0</v>
      </c>
      <c r="Q10" s="64">
        <f t="shared" si="6"/>
        <v>8</v>
      </c>
      <c r="R10" s="64">
        <v>0</v>
      </c>
      <c r="S10" s="64">
        <v>8</v>
      </c>
      <c r="T10" s="64">
        <v>0</v>
      </c>
      <c r="U10" s="64">
        <v>0</v>
      </c>
      <c r="V10" s="64">
        <f t="shared" si="7"/>
        <v>91</v>
      </c>
      <c r="W10" s="64">
        <f t="shared" si="8"/>
        <v>13</v>
      </c>
      <c r="X10" s="64">
        <f t="shared" si="9"/>
        <v>13</v>
      </c>
      <c r="Y10" s="64">
        <f t="shared" si="10"/>
        <v>0</v>
      </c>
      <c r="Z10" s="64">
        <f t="shared" si="11"/>
        <v>78</v>
      </c>
      <c r="AA10" s="64">
        <f t="shared" si="12"/>
        <v>0</v>
      </c>
      <c r="AB10" s="64">
        <f t="shared" si="13"/>
        <v>70</v>
      </c>
      <c r="AC10" s="64">
        <f t="shared" si="14"/>
        <v>2</v>
      </c>
      <c r="AD10" s="64">
        <f t="shared" si="15"/>
        <v>6</v>
      </c>
    </row>
    <row r="11" spans="1:30" s="67" customFormat="1" ht="12" customHeight="1">
      <c r="A11" s="62" t="s">
        <v>105</v>
      </c>
      <c r="B11" s="72" t="s">
        <v>173</v>
      </c>
      <c r="C11" s="62" t="s">
        <v>174</v>
      </c>
      <c r="D11" s="64">
        <f t="shared" si="1"/>
        <v>7</v>
      </c>
      <c r="E11" s="64">
        <f t="shared" si="2"/>
        <v>7</v>
      </c>
      <c r="F11" s="64">
        <v>7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10</v>
      </c>
      <c r="N11" s="64">
        <f t="shared" si="5"/>
        <v>10</v>
      </c>
      <c r="O11" s="64">
        <v>3</v>
      </c>
      <c r="P11" s="64">
        <v>7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8"/>
        <v>17</v>
      </c>
      <c r="X11" s="64">
        <f t="shared" si="9"/>
        <v>10</v>
      </c>
      <c r="Y11" s="64">
        <f t="shared" si="10"/>
        <v>7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153</v>
      </c>
      <c r="C12" s="62" t="s">
        <v>154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121</v>
      </c>
      <c r="C13" s="62" t="s">
        <v>122</v>
      </c>
      <c r="D13" s="70">
        <f t="shared" si="1"/>
        <v>3</v>
      </c>
      <c r="E13" s="70">
        <f t="shared" si="2"/>
        <v>3</v>
      </c>
      <c r="F13" s="70">
        <v>3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3</v>
      </c>
      <c r="W13" s="70">
        <f t="shared" si="8"/>
        <v>3</v>
      </c>
      <c r="X13" s="70">
        <f t="shared" si="9"/>
        <v>3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5</v>
      </c>
      <c r="W14" s="70">
        <f t="shared" si="8"/>
        <v>5</v>
      </c>
      <c r="X14" s="70">
        <f t="shared" si="9"/>
        <v>5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135</v>
      </c>
      <c r="C15" s="62" t="s">
        <v>136</v>
      </c>
      <c r="D15" s="70">
        <f t="shared" si="1"/>
        <v>50</v>
      </c>
      <c r="E15" s="70">
        <f t="shared" si="2"/>
        <v>26</v>
      </c>
      <c r="F15" s="70">
        <v>18</v>
      </c>
      <c r="G15" s="70">
        <v>8</v>
      </c>
      <c r="H15" s="70">
        <f t="shared" si="3"/>
        <v>24</v>
      </c>
      <c r="I15" s="70">
        <v>0</v>
      </c>
      <c r="J15" s="70">
        <v>21</v>
      </c>
      <c r="K15" s="70">
        <v>0</v>
      </c>
      <c r="L15" s="70">
        <v>3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50</v>
      </c>
      <c r="W15" s="70">
        <f t="shared" si="8"/>
        <v>26</v>
      </c>
      <c r="X15" s="70">
        <f t="shared" si="9"/>
        <v>18</v>
      </c>
      <c r="Y15" s="70">
        <f t="shared" si="10"/>
        <v>8</v>
      </c>
      <c r="Z15" s="70">
        <f t="shared" si="11"/>
        <v>24</v>
      </c>
      <c r="AA15" s="70">
        <f t="shared" si="12"/>
        <v>0</v>
      </c>
      <c r="AB15" s="70">
        <f t="shared" si="13"/>
        <v>21</v>
      </c>
      <c r="AC15" s="70">
        <f t="shared" si="14"/>
        <v>0</v>
      </c>
      <c r="AD15" s="70">
        <f t="shared" si="15"/>
        <v>3</v>
      </c>
    </row>
    <row r="16" spans="1:30" s="67" customFormat="1" ht="12" customHeight="1">
      <c r="A16" s="68" t="s">
        <v>105</v>
      </c>
      <c r="B16" s="69" t="s">
        <v>155</v>
      </c>
      <c r="C16" s="62" t="s">
        <v>156</v>
      </c>
      <c r="D16" s="70">
        <f t="shared" si="1"/>
        <v>11</v>
      </c>
      <c r="E16" s="70">
        <f t="shared" si="2"/>
        <v>2</v>
      </c>
      <c r="F16" s="70">
        <v>2</v>
      </c>
      <c r="G16" s="70">
        <v>0</v>
      </c>
      <c r="H16" s="70">
        <f t="shared" si="3"/>
        <v>9</v>
      </c>
      <c r="I16" s="70">
        <v>0</v>
      </c>
      <c r="J16" s="70">
        <v>9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12</v>
      </c>
      <c r="W16" s="70">
        <f t="shared" si="8"/>
        <v>3</v>
      </c>
      <c r="X16" s="70">
        <f t="shared" si="9"/>
        <v>3</v>
      </c>
      <c r="Y16" s="70">
        <f t="shared" si="10"/>
        <v>0</v>
      </c>
      <c r="Z16" s="70">
        <f t="shared" si="11"/>
        <v>9</v>
      </c>
      <c r="AA16" s="70">
        <f t="shared" si="12"/>
        <v>0</v>
      </c>
      <c r="AB16" s="70">
        <f t="shared" si="13"/>
        <v>9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129</v>
      </c>
      <c r="C17" s="62" t="s">
        <v>130</v>
      </c>
      <c r="D17" s="70">
        <f t="shared" si="1"/>
        <v>5</v>
      </c>
      <c r="E17" s="70">
        <f t="shared" si="2"/>
        <v>5</v>
      </c>
      <c r="F17" s="70">
        <v>5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</v>
      </c>
      <c r="W17" s="70">
        <f t="shared" si="8"/>
        <v>7</v>
      </c>
      <c r="X17" s="70">
        <f t="shared" si="9"/>
        <v>7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105</v>
      </c>
      <c r="B18" s="69" t="s">
        <v>109</v>
      </c>
      <c r="C18" s="62" t="s">
        <v>110</v>
      </c>
      <c r="D18" s="70">
        <f t="shared" si="1"/>
        <v>16</v>
      </c>
      <c r="E18" s="70">
        <f t="shared" si="2"/>
        <v>10</v>
      </c>
      <c r="F18" s="70">
        <v>7</v>
      </c>
      <c r="G18" s="70">
        <v>3</v>
      </c>
      <c r="H18" s="70">
        <f t="shared" si="3"/>
        <v>6</v>
      </c>
      <c r="I18" s="70">
        <v>0</v>
      </c>
      <c r="J18" s="70">
        <v>4</v>
      </c>
      <c r="K18" s="70">
        <v>2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16</v>
      </c>
      <c r="W18" s="70">
        <f t="shared" si="8"/>
        <v>10</v>
      </c>
      <c r="X18" s="70">
        <f t="shared" si="9"/>
        <v>7</v>
      </c>
      <c r="Y18" s="70">
        <f t="shared" si="10"/>
        <v>3</v>
      </c>
      <c r="Z18" s="70">
        <f t="shared" si="11"/>
        <v>6</v>
      </c>
      <c r="AA18" s="70">
        <f t="shared" si="12"/>
        <v>0</v>
      </c>
      <c r="AB18" s="70">
        <f t="shared" si="13"/>
        <v>4</v>
      </c>
      <c r="AC18" s="70">
        <f t="shared" si="14"/>
        <v>2</v>
      </c>
      <c r="AD18" s="70">
        <f t="shared" si="15"/>
        <v>0</v>
      </c>
    </row>
    <row r="19" spans="1:30" s="67" customFormat="1" ht="12" customHeight="1">
      <c r="A19" s="68" t="s">
        <v>105</v>
      </c>
      <c r="B19" s="69" t="s">
        <v>137</v>
      </c>
      <c r="C19" s="62" t="s">
        <v>138</v>
      </c>
      <c r="D19" s="70">
        <f t="shared" si="1"/>
        <v>3</v>
      </c>
      <c r="E19" s="70">
        <f t="shared" si="2"/>
        <v>3</v>
      </c>
      <c r="F19" s="70">
        <v>3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105</v>
      </c>
      <c r="B20" s="69" t="s">
        <v>175</v>
      </c>
      <c r="C20" s="62" t="s">
        <v>176</v>
      </c>
      <c r="D20" s="70">
        <f t="shared" si="1"/>
        <v>6</v>
      </c>
      <c r="E20" s="70">
        <f t="shared" si="2"/>
        <v>6</v>
      </c>
      <c r="F20" s="70">
        <v>6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3</v>
      </c>
      <c r="N20" s="70">
        <f t="shared" si="5"/>
        <v>3</v>
      </c>
      <c r="O20" s="70">
        <v>3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9</v>
      </c>
      <c r="W20" s="70">
        <f t="shared" si="8"/>
        <v>9</v>
      </c>
      <c r="X20" s="70">
        <f t="shared" si="9"/>
        <v>9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105</v>
      </c>
      <c r="B21" s="69" t="s">
        <v>149</v>
      </c>
      <c r="C21" s="62" t="s">
        <v>150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8"/>
        <v>1</v>
      </c>
      <c r="X21" s="70">
        <f t="shared" si="9"/>
        <v>1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105</v>
      </c>
      <c r="B22" s="69" t="s">
        <v>115</v>
      </c>
      <c r="C22" s="62" t="s">
        <v>116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105</v>
      </c>
      <c r="B23" s="69" t="s">
        <v>113</v>
      </c>
      <c r="C23" s="62" t="s">
        <v>114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8"/>
        <v>1</v>
      </c>
      <c r="X23" s="70">
        <f t="shared" si="9"/>
        <v>1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105</v>
      </c>
      <c r="B24" s="69" t="s">
        <v>141</v>
      </c>
      <c r="C24" s="62" t="s">
        <v>142</v>
      </c>
      <c r="D24" s="70">
        <f t="shared" si="1"/>
        <v>4</v>
      </c>
      <c r="E24" s="70">
        <f t="shared" si="2"/>
        <v>4</v>
      </c>
      <c r="F24" s="70">
        <v>4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8"/>
        <v>4</v>
      </c>
      <c r="X24" s="70">
        <f t="shared" si="9"/>
        <v>4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105</v>
      </c>
      <c r="B25" s="69" t="s">
        <v>143</v>
      </c>
      <c r="C25" s="62" t="s">
        <v>144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105</v>
      </c>
      <c r="B26" s="69" t="s">
        <v>165</v>
      </c>
      <c r="C26" s="62" t="s">
        <v>166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3</v>
      </c>
      <c r="N26" s="70">
        <f t="shared" si="5"/>
        <v>2</v>
      </c>
      <c r="O26" s="70">
        <v>0</v>
      </c>
      <c r="P26" s="70">
        <v>2</v>
      </c>
      <c r="Q26" s="70">
        <f t="shared" si="6"/>
        <v>1</v>
      </c>
      <c r="R26" s="70">
        <v>0</v>
      </c>
      <c r="S26" s="70">
        <v>1</v>
      </c>
      <c r="T26" s="70">
        <v>0</v>
      </c>
      <c r="U26" s="70">
        <v>0</v>
      </c>
      <c r="V26" s="70">
        <f t="shared" si="7"/>
        <v>4</v>
      </c>
      <c r="W26" s="70">
        <f t="shared" si="8"/>
        <v>3</v>
      </c>
      <c r="X26" s="70">
        <f t="shared" si="9"/>
        <v>1</v>
      </c>
      <c r="Y26" s="70">
        <f t="shared" si="10"/>
        <v>2</v>
      </c>
      <c r="Z26" s="70">
        <f t="shared" si="11"/>
        <v>1</v>
      </c>
      <c r="AA26" s="70">
        <f t="shared" si="12"/>
        <v>0</v>
      </c>
      <c r="AB26" s="70">
        <f t="shared" si="13"/>
        <v>1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105</v>
      </c>
      <c r="B27" s="69" t="s">
        <v>159</v>
      </c>
      <c r="C27" s="62" t="s">
        <v>160</v>
      </c>
      <c r="D27" s="70">
        <f t="shared" si="1"/>
        <v>3</v>
      </c>
      <c r="E27" s="70">
        <f t="shared" si="2"/>
        <v>1</v>
      </c>
      <c r="F27" s="70">
        <v>1</v>
      </c>
      <c r="G27" s="70">
        <v>0</v>
      </c>
      <c r="H27" s="70">
        <f t="shared" si="3"/>
        <v>2</v>
      </c>
      <c r="I27" s="70">
        <v>0</v>
      </c>
      <c r="J27" s="70">
        <v>1</v>
      </c>
      <c r="K27" s="70">
        <v>1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2</v>
      </c>
      <c r="AA27" s="70">
        <f t="shared" si="12"/>
        <v>0</v>
      </c>
      <c r="AB27" s="70">
        <f t="shared" si="13"/>
        <v>1</v>
      </c>
      <c r="AC27" s="70">
        <f t="shared" si="14"/>
        <v>1</v>
      </c>
      <c r="AD27" s="70">
        <f t="shared" si="15"/>
        <v>0</v>
      </c>
    </row>
    <row r="28" spans="1:30" s="67" customFormat="1" ht="12" customHeight="1">
      <c r="A28" s="68" t="s">
        <v>105</v>
      </c>
      <c r="B28" s="69" t="s">
        <v>161</v>
      </c>
      <c r="C28" s="62" t="s">
        <v>162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2</v>
      </c>
      <c r="W28" s="70">
        <f t="shared" si="8"/>
        <v>2</v>
      </c>
      <c r="X28" s="70">
        <f t="shared" si="9"/>
        <v>2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7" customFormat="1" ht="12" customHeight="1">
      <c r="A29" s="68" t="s">
        <v>105</v>
      </c>
      <c r="B29" s="69" t="s">
        <v>167</v>
      </c>
      <c r="C29" s="62" t="s">
        <v>168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</v>
      </c>
      <c r="W29" s="70">
        <f t="shared" si="8"/>
        <v>1</v>
      </c>
      <c r="X29" s="70">
        <f t="shared" si="9"/>
        <v>1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105</v>
      </c>
      <c r="B30" s="69" t="s">
        <v>131</v>
      </c>
      <c r="C30" s="62" t="s">
        <v>132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8"/>
        <v>2</v>
      </c>
      <c r="X30" s="70">
        <f t="shared" si="9"/>
        <v>2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7" customFormat="1" ht="12" customHeight="1">
      <c r="A31" s="68" t="s">
        <v>105</v>
      </c>
      <c r="B31" s="69" t="s">
        <v>123</v>
      </c>
      <c r="C31" s="62" t="s">
        <v>124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8"/>
        <v>3</v>
      </c>
      <c r="X31" s="70">
        <f t="shared" si="9"/>
        <v>3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67" customFormat="1" ht="12" customHeight="1">
      <c r="A32" s="68" t="s">
        <v>105</v>
      </c>
      <c r="B32" s="69" t="s">
        <v>125</v>
      </c>
      <c r="C32" s="62" t="s">
        <v>126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8"/>
        <v>1</v>
      </c>
      <c r="X32" s="70">
        <f t="shared" si="9"/>
        <v>1</v>
      </c>
      <c r="Y32" s="70">
        <f t="shared" si="10"/>
        <v>0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D7">SUM(D8:D17)</f>
        <v>45</v>
      </c>
      <c r="E7" s="75">
        <f t="shared" si="0"/>
        <v>18</v>
      </c>
      <c r="F7" s="75">
        <f t="shared" si="0"/>
        <v>16</v>
      </c>
      <c r="G7" s="75">
        <f t="shared" si="0"/>
        <v>2</v>
      </c>
      <c r="H7" s="75">
        <f t="shared" si="0"/>
        <v>27</v>
      </c>
      <c r="I7" s="75">
        <f t="shared" si="0"/>
        <v>10</v>
      </c>
      <c r="J7" s="75">
        <f t="shared" si="0"/>
        <v>10</v>
      </c>
      <c r="K7" s="75">
        <f t="shared" si="0"/>
        <v>3</v>
      </c>
      <c r="L7" s="75">
        <f t="shared" si="0"/>
        <v>4</v>
      </c>
      <c r="M7" s="75">
        <f t="shared" si="0"/>
        <v>41</v>
      </c>
      <c r="N7" s="75">
        <f t="shared" si="0"/>
        <v>34</v>
      </c>
      <c r="O7" s="75">
        <f t="shared" si="0"/>
        <v>7</v>
      </c>
      <c r="P7" s="75">
        <f t="shared" si="0"/>
        <v>27</v>
      </c>
      <c r="Q7" s="75">
        <f t="shared" si="0"/>
        <v>7</v>
      </c>
      <c r="R7" s="75">
        <f t="shared" si="0"/>
        <v>0</v>
      </c>
      <c r="S7" s="75">
        <f t="shared" si="0"/>
        <v>7</v>
      </c>
      <c r="T7" s="75">
        <f t="shared" si="0"/>
        <v>0</v>
      </c>
      <c r="U7" s="75">
        <f t="shared" si="0"/>
        <v>0</v>
      </c>
      <c r="V7" s="75">
        <f t="shared" si="0"/>
        <v>86</v>
      </c>
      <c r="W7" s="75">
        <f t="shared" si="0"/>
        <v>52</v>
      </c>
      <c r="X7" s="75">
        <f t="shared" si="0"/>
        <v>23</v>
      </c>
      <c r="Y7" s="75">
        <f t="shared" si="0"/>
        <v>29</v>
      </c>
      <c r="Z7" s="75">
        <f t="shared" si="0"/>
        <v>34</v>
      </c>
      <c r="AA7" s="75">
        <f t="shared" si="0"/>
        <v>10</v>
      </c>
      <c r="AB7" s="75">
        <f t="shared" si="0"/>
        <v>17</v>
      </c>
      <c r="AC7" s="75">
        <f t="shared" si="0"/>
        <v>3</v>
      </c>
      <c r="AD7" s="75">
        <f t="shared" si="0"/>
        <v>4</v>
      </c>
    </row>
    <row r="8" spans="1:30" s="67" customFormat="1" ht="12" customHeight="1">
      <c r="A8" s="62" t="s">
        <v>105</v>
      </c>
      <c r="B8" s="72" t="s">
        <v>107</v>
      </c>
      <c r="C8" s="62" t="s">
        <v>108</v>
      </c>
      <c r="D8" s="64">
        <f aca="true" t="shared" si="1" ref="D8:D17">SUM(E8,+H8)</f>
        <v>0</v>
      </c>
      <c r="E8" s="64">
        <f aca="true" t="shared" si="2" ref="E8:E17">SUM(F8:G8)</f>
        <v>0</v>
      </c>
      <c r="F8" s="64">
        <v>0</v>
      </c>
      <c r="G8" s="64">
        <v>0</v>
      </c>
      <c r="H8" s="64">
        <f aca="true" t="shared" si="3" ref="H8:H17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7">SUM(N8,+Q8)</f>
        <v>7</v>
      </c>
      <c r="N8" s="64">
        <f aca="true" t="shared" si="5" ref="N8:N17">SUM(O8:P8)</f>
        <v>7</v>
      </c>
      <c r="O8" s="64">
        <v>2</v>
      </c>
      <c r="P8" s="64">
        <v>5</v>
      </c>
      <c r="Q8" s="64">
        <f aca="true" t="shared" si="6" ref="Q8:Q1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7">SUM(D8,+M8)</f>
        <v>7</v>
      </c>
      <c r="W8" s="64">
        <f aca="true" t="shared" si="8" ref="W8:W17">SUM(E8,+N8)</f>
        <v>7</v>
      </c>
      <c r="X8" s="64">
        <f aca="true" t="shared" si="9" ref="X8:X17">SUM(F8,+O8)</f>
        <v>2</v>
      </c>
      <c r="Y8" s="64">
        <f aca="true" t="shared" si="10" ref="Y8:Y17">SUM(G8,+P8)</f>
        <v>5</v>
      </c>
      <c r="Z8" s="64">
        <f aca="true" t="shared" si="11" ref="Z8:Z17">SUM(H8,+Q8)</f>
        <v>0</v>
      </c>
      <c r="AA8" s="64">
        <f aca="true" t="shared" si="12" ref="AA8:AA17">SUM(I8,+R8)</f>
        <v>0</v>
      </c>
      <c r="AB8" s="64">
        <f aca="true" t="shared" si="13" ref="AB8:AB17">SUM(J8,+S8)</f>
        <v>0</v>
      </c>
      <c r="AC8" s="64">
        <f aca="true" t="shared" si="14" ref="AC8:AC17">SUM(K8,+T8)</f>
        <v>0</v>
      </c>
      <c r="AD8" s="64">
        <f aca="true" t="shared" si="15" ref="AD8:AD17">SUM(L8,+U8)</f>
        <v>0</v>
      </c>
    </row>
    <row r="9" spans="1:30" s="67" customFormat="1" ht="12" customHeight="1">
      <c r="A9" s="62" t="s">
        <v>105</v>
      </c>
      <c r="B9" s="72" t="s">
        <v>117</v>
      </c>
      <c r="C9" s="62" t="s">
        <v>118</v>
      </c>
      <c r="D9" s="64">
        <f t="shared" si="1"/>
        <v>13</v>
      </c>
      <c r="E9" s="64">
        <f t="shared" si="2"/>
        <v>2</v>
      </c>
      <c r="F9" s="64">
        <v>2</v>
      </c>
      <c r="G9" s="64">
        <v>0</v>
      </c>
      <c r="H9" s="64">
        <f t="shared" si="3"/>
        <v>11</v>
      </c>
      <c r="I9" s="64">
        <v>10</v>
      </c>
      <c r="J9" s="64">
        <v>0</v>
      </c>
      <c r="K9" s="64">
        <v>1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13</v>
      </c>
      <c r="W9" s="64">
        <f t="shared" si="8"/>
        <v>2</v>
      </c>
      <c r="X9" s="64">
        <f t="shared" si="9"/>
        <v>2</v>
      </c>
      <c r="Y9" s="64">
        <f t="shared" si="10"/>
        <v>0</v>
      </c>
      <c r="Z9" s="64">
        <f t="shared" si="11"/>
        <v>11</v>
      </c>
      <c r="AA9" s="64">
        <f t="shared" si="12"/>
        <v>10</v>
      </c>
      <c r="AB9" s="64">
        <f t="shared" si="13"/>
        <v>0</v>
      </c>
      <c r="AC9" s="64">
        <f t="shared" si="14"/>
        <v>1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16</v>
      </c>
      <c r="E10" s="64">
        <f t="shared" si="2"/>
        <v>2</v>
      </c>
      <c r="F10" s="64">
        <v>2</v>
      </c>
      <c r="G10" s="64">
        <v>0</v>
      </c>
      <c r="H10" s="64">
        <f t="shared" si="3"/>
        <v>14</v>
      </c>
      <c r="I10" s="64">
        <v>0</v>
      </c>
      <c r="J10" s="64">
        <v>8</v>
      </c>
      <c r="K10" s="64">
        <v>2</v>
      </c>
      <c r="L10" s="64">
        <v>4</v>
      </c>
      <c r="M10" s="64">
        <f t="shared" si="4"/>
        <v>8</v>
      </c>
      <c r="N10" s="64">
        <f t="shared" si="5"/>
        <v>1</v>
      </c>
      <c r="O10" s="64">
        <v>1</v>
      </c>
      <c r="P10" s="64">
        <v>0</v>
      </c>
      <c r="Q10" s="64">
        <f t="shared" si="6"/>
        <v>7</v>
      </c>
      <c r="R10" s="64">
        <v>0</v>
      </c>
      <c r="S10" s="64">
        <v>7</v>
      </c>
      <c r="T10" s="64">
        <v>0</v>
      </c>
      <c r="U10" s="64">
        <v>0</v>
      </c>
      <c r="V10" s="64">
        <f t="shared" si="7"/>
        <v>24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21</v>
      </c>
      <c r="AA10" s="64">
        <f t="shared" si="12"/>
        <v>0</v>
      </c>
      <c r="AB10" s="64">
        <f t="shared" si="13"/>
        <v>15</v>
      </c>
      <c r="AC10" s="64">
        <f t="shared" si="14"/>
        <v>2</v>
      </c>
      <c r="AD10" s="64">
        <f t="shared" si="15"/>
        <v>4</v>
      </c>
    </row>
    <row r="11" spans="1:30" s="67" customFormat="1" ht="12" customHeight="1">
      <c r="A11" s="62" t="s">
        <v>105</v>
      </c>
      <c r="B11" s="72" t="s">
        <v>127</v>
      </c>
      <c r="C11" s="62" t="s">
        <v>128</v>
      </c>
      <c r="D11" s="64">
        <f t="shared" si="1"/>
        <v>6</v>
      </c>
      <c r="E11" s="64">
        <f t="shared" si="2"/>
        <v>6</v>
      </c>
      <c r="F11" s="64">
        <v>6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6</v>
      </c>
      <c r="W11" s="64">
        <f t="shared" si="8"/>
        <v>6</v>
      </c>
      <c r="X11" s="64">
        <f t="shared" si="9"/>
        <v>6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133</v>
      </c>
      <c r="C12" s="62" t="s">
        <v>134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12</v>
      </c>
      <c r="N12" s="70">
        <f t="shared" si="5"/>
        <v>12</v>
      </c>
      <c r="O12" s="70">
        <v>2</v>
      </c>
      <c r="P12" s="70">
        <v>10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</v>
      </c>
      <c r="W12" s="70">
        <f t="shared" si="8"/>
        <v>12</v>
      </c>
      <c r="X12" s="70">
        <f t="shared" si="9"/>
        <v>2</v>
      </c>
      <c r="Y12" s="70">
        <f t="shared" si="10"/>
        <v>10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139</v>
      </c>
      <c r="C13" s="62" t="s">
        <v>140</v>
      </c>
      <c r="D13" s="70">
        <f t="shared" si="1"/>
        <v>4</v>
      </c>
      <c r="E13" s="70">
        <f t="shared" si="2"/>
        <v>2</v>
      </c>
      <c r="F13" s="70">
        <v>2</v>
      </c>
      <c r="G13" s="70">
        <v>0</v>
      </c>
      <c r="H13" s="70">
        <f t="shared" si="3"/>
        <v>2</v>
      </c>
      <c r="I13" s="70">
        <v>0</v>
      </c>
      <c r="J13" s="70">
        <v>2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5</v>
      </c>
      <c r="W13" s="70">
        <f t="shared" si="8"/>
        <v>3</v>
      </c>
      <c r="X13" s="70">
        <f t="shared" si="9"/>
        <v>3</v>
      </c>
      <c r="Y13" s="70">
        <f t="shared" si="10"/>
        <v>0</v>
      </c>
      <c r="Z13" s="70">
        <f t="shared" si="11"/>
        <v>2</v>
      </c>
      <c r="AA13" s="70">
        <f t="shared" si="12"/>
        <v>0</v>
      </c>
      <c r="AB13" s="70">
        <f t="shared" si="13"/>
        <v>2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145</v>
      </c>
      <c r="C14" s="62" t="s">
        <v>146</v>
      </c>
      <c r="D14" s="70">
        <f t="shared" si="1"/>
        <v>2</v>
      </c>
      <c r="E14" s="70">
        <f t="shared" si="2"/>
        <v>2</v>
      </c>
      <c r="F14" s="70">
        <v>2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5</v>
      </c>
      <c r="O14" s="70">
        <v>1</v>
      </c>
      <c r="P14" s="70">
        <v>4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8"/>
        <v>7</v>
      </c>
      <c r="X14" s="70">
        <f t="shared" si="9"/>
        <v>3</v>
      </c>
      <c r="Y14" s="70">
        <f t="shared" si="10"/>
        <v>4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105</v>
      </c>
      <c r="B15" s="69" t="s">
        <v>151</v>
      </c>
      <c r="C15" s="62" t="s">
        <v>152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6</v>
      </c>
      <c r="N15" s="70">
        <f t="shared" si="5"/>
        <v>6</v>
      </c>
      <c r="O15" s="70">
        <v>0</v>
      </c>
      <c r="P15" s="70">
        <v>6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6</v>
      </c>
      <c r="W15" s="70">
        <f t="shared" si="8"/>
        <v>6</v>
      </c>
      <c r="X15" s="70">
        <f t="shared" si="9"/>
        <v>0</v>
      </c>
      <c r="Y15" s="70">
        <f t="shared" si="10"/>
        <v>6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105</v>
      </c>
      <c r="B16" s="69" t="s">
        <v>157</v>
      </c>
      <c r="C16" s="62" t="s">
        <v>158</v>
      </c>
      <c r="D16" s="70">
        <f t="shared" si="1"/>
        <v>0</v>
      </c>
      <c r="E16" s="70">
        <f t="shared" si="2"/>
        <v>0</v>
      </c>
      <c r="F16" s="70">
        <v>0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0</v>
      </c>
      <c r="P16" s="70">
        <v>2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</v>
      </c>
      <c r="W16" s="70">
        <f t="shared" si="8"/>
        <v>2</v>
      </c>
      <c r="X16" s="70">
        <f t="shared" si="9"/>
        <v>0</v>
      </c>
      <c r="Y16" s="70">
        <f t="shared" si="10"/>
        <v>2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105</v>
      </c>
      <c r="B17" s="69" t="s">
        <v>163</v>
      </c>
      <c r="C17" s="62" t="s">
        <v>164</v>
      </c>
      <c r="D17" s="70">
        <f t="shared" si="1"/>
        <v>4</v>
      </c>
      <c r="E17" s="70">
        <f t="shared" si="2"/>
        <v>4</v>
      </c>
      <c r="F17" s="70">
        <v>2</v>
      </c>
      <c r="G17" s="70">
        <v>2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8"/>
        <v>4</v>
      </c>
      <c r="X17" s="70">
        <f t="shared" si="9"/>
        <v>2</v>
      </c>
      <c r="Y17" s="70">
        <f t="shared" si="10"/>
        <v>2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SUM(D8:D32)</f>
        <v>10</v>
      </c>
      <c r="E7" s="75">
        <f t="shared" si="0"/>
        <v>23</v>
      </c>
      <c r="F7" s="75">
        <f t="shared" si="0"/>
        <v>0</v>
      </c>
      <c r="G7" s="75">
        <f t="shared" si="0"/>
        <v>0</v>
      </c>
      <c r="H7" s="75">
        <f t="shared" si="0"/>
        <v>13</v>
      </c>
      <c r="I7" s="75">
        <f t="shared" si="0"/>
        <v>37</v>
      </c>
      <c r="J7" s="75">
        <f t="shared" si="0"/>
        <v>0</v>
      </c>
      <c r="K7" s="75">
        <f t="shared" si="0"/>
        <v>0</v>
      </c>
      <c r="L7" s="75">
        <f t="shared" si="0"/>
        <v>414</v>
      </c>
      <c r="M7" s="75">
        <f t="shared" si="0"/>
        <v>1079</v>
      </c>
      <c r="N7" s="75">
        <f t="shared" si="0"/>
        <v>23</v>
      </c>
      <c r="O7" s="75">
        <f t="shared" si="0"/>
        <v>49</v>
      </c>
      <c r="P7" s="75">
        <f t="shared" si="0"/>
        <v>8</v>
      </c>
      <c r="Q7" s="75">
        <f t="shared" si="0"/>
        <v>16</v>
      </c>
      <c r="R7" s="75">
        <f t="shared" si="0"/>
        <v>0</v>
      </c>
      <c r="S7" s="75">
        <f t="shared" si="0"/>
        <v>0</v>
      </c>
      <c r="T7" s="75">
        <f t="shared" si="0"/>
        <v>1336</v>
      </c>
      <c r="U7" s="75">
        <f t="shared" si="0"/>
        <v>4430</v>
      </c>
      <c r="V7" s="75">
        <f t="shared" si="0"/>
        <v>2</v>
      </c>
      <c r="W7" s="75">
        <f t="shared" si="0"/>
        <v>3</v>
      </c>
      <c r="X7" s="75">
        <f t="shared" si="0"/>
        <v>57</v>
      </c>
      <c r="Y7" s="75">
        <f t="shared" si="0"/>
        <v>220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373</v>
      </c>
      <c r="AS7" s="75">
        <f t="shared" si="0"/>
        <v>1340</v>
      </c>
      <c r="AT7" s="75">
        <f t="shared" si="0"/>
        <v>2</v>
      </c>
      <c r="AU7" s="75">
        <f t="shared" si="0"/>
        <v>3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63" t="s">
        <v>169</v>
      </c>
      <c r="C8" s="62" t="s">
        <v>170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68</v>
      </c>
      <c r="M8" s="64">
        <v>157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114</v>
      </c>
      <c r="U8" s="64">
        <v>275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36</v>
      </c>
      <c r="AS8" s="64">
        <v>139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111</v>
      </c>
      <c r="C9" s="62" t="s">
        <v>112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20</v>
      </c>
      <c r="M9" s="64">
        <v>53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148</v>
      </c>
      <c r="U9" s="64">
        <v>528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27</v>
      </c>
      <c r="AS9" s="64">
        <v>96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72" t="s">
        <v>171</v>
      </c>
      <c r="C10" s="62" t="s">
        <v>172</v>
      </c>
      <c r="D10" s="64">
        <v>0</v>
      </c>
      <c r="E10" s="64">
        <v>0</v>
      </c>
      <c r="F10" s="64">
        <v>0</v>
      </c>
      <c r="G10" s="64">
        <v>0</v>
      </c>
      <c r="H10" s="64">
        <v>9</v>
      </c>
      <c r="I10" s="64">
        <v>24</v>
      </c>
      <c r="J10" s="64">
        <v>0</v>
      </c>
      <c r="K10" s="64">
        <v>0</v>
      </c>
      <c r="L10" s="64">
        <v>44</v>
      </c>
      <c r="M10" s="64">
        <v>98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85</v>
      </c>
      <c r="U10" s="64">
        <v>250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34</v>
      </c>
      <c r="AS10" s="64">
        <v>115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173</v>
      </c>
      <c r="C11" s="62" t="s">
        <v>174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30</v>
      </c>
      <c r="M11" s="64">
        <v>66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148</v>
      </c>
      <c r="U11" s="64">
        <v>462</v>
      </c>
      <c r="V11" s="64">
        <v>0</v>
      </c>
      <c r="W11" s="64">
        <v>0</v>
      </c>
      <c r="X11" s="64">
        <v>17</v>
      </c>
      <c r="Y11" s="64">
        <v>122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17</v>
      </c>
      <c r="AS11" s="64">
        <v>57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153</v>
      </c>
      <c r="C12" s="62" t="s">
        <v>154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14</v>
      </c>
      <c r="M12" s="70">
        <v>39</v>
      </c>
      <c r="N12" s="70">
        <v>7</v>
      </c>
      <c r="O12" s="70">
        <v>15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1</v>
      </c>
      <c r="W12" s="70">
        <v>1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37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121</v>
      </c>
      <c r="C13" s="62" t="s">
        <v>122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35</v>
      </c>
      <c r="M13" s="70">
        <v>81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38</v>
      </c>
      <c r="U13" s="70">
        <v>90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27</v>
      </c>
      <c r="AS13" s="70">
        <v>99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147</v>
      </c>
      <c r="C14" s="62" t="s">
        <v>148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135</v>
      </c>
      <c r="C15" s="62" t="s">
        <v>136</v>
      </c>
      <c r="D15" s="70">
        <v>1</v>
      </c>
      <c r="E15" s="70">
        <v>2</v>
      </c>
      <c r="F15" s="70">
        <v>0</v>
      </c>
      <c r="G15" s="70">
        <v>0</v>
      </c>
      <c r="H15" s="70">
        <v>3</v>
      </c>
      <c r="I15" s="70">
        <v>10</v>
      </c>
      <c r="J15" s="70">
        <v>0</v>
      </c>
      <c r="K15" s="70">
        <v>0</v>
      </c>
      <c r="L15" s="70">
        <v>46</v>
      </c>
      <c r="M15" s="70">
        <v>108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71</v>
      </c>
      <c r="U15" s="70">
        <v>223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31</v>
      </c>
      <c r="AS15" s="70">
        <v>118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155</v>
      </c>
      <c r="C16" s="62" t="s">
        <v>156</v>
      </c>
      <c r="D16" s="70">
        <v>0</v>
      </c>
      <c r="E16" s="70">
        <v>0</v>
      </c>
      <c r="F16" s="70">
        <v>0</v>
      </c>
      <c r="G16" s="70">
        <v>0</v>
      </c>
      <c r="H16" s="70">
        <v>1</v>
      </c>
      <c r="I16" s="70">
        <v>3</v>
      </c>
      <c r="J16" s="70">
        <v>0</v>
      </c>
      <c r="K16" s="70">
        <v>0</v>
      </c>
      <c r="L16" s="70">
        <v>30</v>
      </c>
      <c r="M16" s="70">
        <v>92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57</v>
      </c>
      <c r="U16" s="70">
        <v>160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8</v>
      </c>
      <c r="AS16" s="70">
        <v>26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129</v>
      </c>
      <c r="C17" s="62" t="s">
        <v>130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32</v>
      </c>
      <c r="M17" s="70">
        <v>73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99</v>
      </c>
      <c r="U17" s="70">
        <v>338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31</v>
      </c>
      <c r="AS17" s="70">
        <v>122</v>
      </c>
      <c r="AT17" s="70">
        <v>2</v>
      </c>
      <c r="AU17" s="70">
        <v>3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109</v>
      </c>
      <c r="C18" s="62" t="s">
        <v>110</v>
      </c>
      <c r="D18" s="70">
        <v>6</v>
      </c>
      <c r="E18" s="70">
        <v>14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11</v>
      </c>
      <c r="M18" s="70">
        <v>23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111</v>
      </c>
      <c r="U18" s="70">
        <v>335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14</v>
      </c>
      <c r="AS18" s="70">
        <v>47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137</v>
      </c>
      <c r="C19" s="62" t="s">
        <v>138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9</v>
      </c>
      <c r="M19" s="70">
        <v>18</v>
      </c>
      <c r="N19" s="70">
        <v>0</v>
      </c>
      <c r="O19" s="70">
        <v>0</v>
      </c>
      <c r="P19" s="70">
        <v>1</v>
      </c>
      <c r="Q19" s="70">
        <v>2</v>
      </c>
      <c r="R19" s="70">
        <v>0</v>
      </c>
      <c r="S19" s="70">
        <v>0</v>
      </c>
      <c r="T19" s="70">
        <v>53</v>
      </c>
      <c r="U19" s="70">
        <v>184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49</v>
      </c>
      <c r="AS19" s="70">
        <v>182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175</v>
      </c>
      <c r="C20" s="62" t="s">
        <v>176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7</v>
      </c>
      <c r="M20" s="70">
        <v>23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59</v>
      </c>
      <c r="U20" s="70">
        <v>161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15</v>
      </c>
      <c r="AS20" s="70">
        <v>48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149</v>
      </c>
      <c r="C21" s="62" t="s">
        <v>150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</v>
      </c>
      <c r="M21" s="70">
        <v>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115</v>
      </c>
      <c r="C22" s="62" t="s">
        <v>116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63</v>
      </c>
      <c r="U22" s="70">
        <v>243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6</v>
      </c>
      <c r="AS22" s="70">
        <v>19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113</v>
      </c>
      <c r="C23" s="62" t="s">
        <v>114</v>
      </c>
      <c r="D23" s="70">
        <v>3</v>
      </c>
      <c r="E23" s="70">
        <v>7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38</v>
      </c>
      <c r="U23" s="70">
        <v>144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7</v>
      </c>
      <c r="AS23" s="70">
        <v>24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141</v>
      </c>
      <c r="C24" s="62" t="s">
        <v>142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12</v>
      </c>
      <c r="M24" s="70">
        <v>24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117</v>
      </c>
      <c r="U24" s="70">
        <v>372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7</v>
      </c>
      <c r="AS24" s="70">
        <v>25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143</v>
      </c>
      <c r="C25" s="62" t="s">
        <v>144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7</v>
      </c>
      <c r="M25" s="70">
        <v>21</v>
      </c>
      <c r="N25" s="70">
        <v>13</v>
      </c>
      <c r="O25" s="70">
        <v>26</v>
      </c>
      <c r="P25" s="70">
        <v>7</v>
      </c>
      <c r="Q25" s="70">
        <v>14</v>
      </c>
      <c r="R25" s="70">
        <v>0</v>
      </c>
      <c r="S25" s="70">
        <v>0</v>
      </c>
      <c r="T25" s="70">
        <v>9</v>
      </c>
      <c r="U25" s="70">
        <v>27</v>
      </c>
      <c r="V25" s="70">
        <v>0</v>
      </c>
      <c r="W25" s="70">
        <v>0</v>
      </c>
      <c r="X25" s="70">
        <v>40</v>
      </c>
      <c r="Y25" s="70">
        <v>98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19</v>
      </c>
      <c r="AS25" s="70">
        <v>66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165</v>
      </c>
      <c r="C26" s="62" t="s">
        <v>166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7</v>
      </c>
      <c r="M26" s="70">
        <v>24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9</v>
      </c>
      <c r="U26" s="70">
        <v>27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4</v>
      </c>
      <c r="AS26" s="70">
        <v>14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159</v>
      </c>
      <c r="C27" s="62" t="s">
        <v>160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4</v>
      </c>
      <c r="M27" s="70">
        <v>10</v>
      </c>
      <c r="N27" s="70">
        <v>3</v>
      </c>
      <c r="O27" s="70">
        <v>8</v>
      </c>
      <c r="P27" s="70">
        <v>0</v>
      </c>
      <c r="Q27" s="70">
        <v>0</v>
      </c>
      <c r="R27" s="70">
        <v>0</v>
      </c>
      <c r="S27" s="70">
        <v>0</v>
      </c>
      <c r="T27" s="70">
        <v>2</v>
      </c>
      <c r="U27" s="70">
        <v>5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2</v>
      </c>
      <c r="AS27" s="70">
        <v>6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161</v>
      </c>
      <c r="C28" s="62" t="s">
        <v>162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12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2</v>
      </c>
      <c r="U28" s="70">
        <v>8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6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167</v>
      </c>
      <c r="C29" s="62" t="s">
        <v>168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2</v>
      </c>
      <c r="M29" s="70">
        <v>6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</v>
      </c>
      <c r="U29" s="70">
        <v>3</v>
      </c>
      <c r="V29" s="70">
        <v>1</v>
      </c>
      <c r="W29" s="70">
        <v>2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7</v>
      </c>
      <c r="AS29" s="70">
        <v>23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131</v>
      </c>
      <c r="C30" s="62" t="s">
        <v>132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12</v>
      </c>
      <c r="M30" s="70">
        <v>28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4</v>
      </c>
      <c r="U30" s="70">
        <v>12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7</v>
      </c>
      <c r="AS30" s="70">
        <v>25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123</v>
      </c>
      <c r="C31" s="62" t="s">
        <v>124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6</v>
      </c>
      <c r="M31" s="70">
        <v>14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82</v>
      </c>
      <c r="U31" s="70">
        <v>412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5</v>
      </c>
      <c r="AS31" s="70">
        <v>23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105</v>
      </c>
      <c r="B32" s="69" t="s">
        <v>125</v>
      </c>
      <c r="C32" s="62" t="s">
        <v>126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13</v>
      </c>
      <c r="M32" s="70">
        <v>108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26</v>
      </c>
      <c r="U32" s="70">
        <v>171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7</v>
      </c>
      <c r="AS32" s="70">
        <v>23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AY7">SUM(D8:D17)</f>
        <v>0</v>
      </c>
      <c r="E7" s="75">
        <f t="shared" si="0"/>
        <v>0</v>
      </c>
      <c r="F7" s="75">
        <f t="shared" si="0"/>
        <v>1</v>
      </c>
      <c r="G7" s="75">
        <f t="shared" si="0"/>
        <v>2</v>
      </c>
      <c r="H7" s="75">
        <f t="shared" si="0"/>
        <v>2</v>
      </c>
      <c r="I7" s="75">
        <f t="shared" si="0"/>
        <v>8</v>
      </c>
      <c r="J7" s="75">
        <f t="shared" si="0"/>
        <v>0</v>
      </c>
      <c r="K7" s="75">
        <f t="shared" si="0"/>
        <v>0</v>
      </c>
      <c r="L7" s="75">
        <f t="shared" si="0"/>
        <v>8</v>
      </c>
      <c r="M7" s="75">
        <f t="shared" si="0"/>
        <v>17</v>
      </c>
      <c r="N7" s="75">
        <f t="shared" si="0"/>
        <v>0</v>
      </c>
      <c r="O7" s="75">
        <f t="shared" si="0"/>
        <v>0</v>
      </c>
      <c r="P7" s="75">
        <f t="shared" si="0"/>
        <v>2</v>
      </c>
      <c r="Q7" s="75">
        <f t="shared" si="0"/>
        <v>8</v>
      </c>
      <c r="R7" s="75">
        <f t="shared" si="0"/>
        <v>0</v>
      </c>
      <c r="S7" s="75">
        <f t="shared" si="0"/>
        <v>0</v>
      </c>
      <c r="T7" s="75">
        <f t="shared" si="0"/>
        <v>20</v>
      </c>
      <c r="U7" s="75">
        <f t="shared" si="0"/>
        <v>89</v>
      </c>
      <c r="V7" s="75">
        <f t="shared" si="0"/>
        <v>16</v>
      </c>
      <c r="W7" s="75">
        <f t="shared" si="0"/>
        <v>44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1</v>
      </c>
      <c r="AO7" s="75">
        <f t="shared" si="0"/>
        <v>4</v>
      </c>
      <c r="AP7" s="75">
        <f t="shared" si="0"/>
        <v>0</v>
      </c>
      <c r="AQ7" s="75">
        <f t="shared" si="0"/>
        <v>0</v>
      </c>
      <c r="AR7" s="75">
        <f t="shared" si="0"/>
        <v>14</v>
      </c>
      <c r="AS7" s="75">
        <f t="shared" si="0"/>
        <v>45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105</v>
      </c>
      <c r="B8" s="72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72" t="s">
        <v>117</v>
      </c>
      <c r="C9" s="62" t="s">
        <v>118</v>
      </c>
      <c r="D9" s="64">
        <v>0</v>
      </c>
      <c r="E9" s="64">
        <v>0</v>
      </c>
      <c r="F9" s="64">
        <v>1</v>
      </c>
      <c r="G9" s="64">
        <v>2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119</v>
      </c>
      <c r="C10" s="62" t="s">
        <v>120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72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139</v>
      </c>
      <c r="C13" s="62" t="s">
        <v>140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1</v>
      </c>
      <c r="Q13" s="70">
        <v>4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</v>
      </c>
      <c r="AO13" s="70">
        <v>4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145</v>
      </c>
      <c r="C14" s="62" t="s">
        <v>146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8</v>
      </c>
      <c r="M14" s="70">
        <v>17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20</v>
      </c>
      <c r="U14" s="70">
        <v>89</v>
      </c>
      <c r="V14" s="70">
        <v>16</v>
      </c>
      <c r="W14" s="70">
        <v>44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10</v>
      </c>
      <c r="AS14" s="70">
        <v>36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151</v>
      </c>
      <c r="C15" s="62" t="s">
        <v>152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157</v>
      </c>
      <c r="C16" s="62" t="s">
        <v>158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1</v>
      </c>
      <c r="AG16" s="70">
        <v>2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</v>
      </c>
      <c r="AS16" s="70">
        <v>9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163</v>
      </c>
      <c r="C17" s="62" t="s">
        <v>164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</v>
      </c>
      <c r="Q17" s="70">
        <v>4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SUM(D8:D32)</f>
        <v>120</v>
      </c>
      <c r="E7" s="75">
        <f t="shared" si="0"/>
        <v>102</v>
      </c>
      <c r="F7" s="75">
        <f t="shared" si="0"/>
        <v>12</v>
      </c>
      <c r="G7" s="75">
        <f t="shared" si="0"/>
        <v>6</v>
      </c>
      <c r="H7" s="75">
        <f t="shared" si="0"/>
        <v>335</v>
      </c>
      <c r="I7" s="75">
        <f t="shared" si="0"/>
        <v>312</v>
      </c>
      <c r="J7" s="75">
        <f t="shared" si="0"/>
        <v>21</v>
      </c>
      <c r="K7" s="75">
        <f t="shared" si="0"/>
        <v>2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97</v>
      </c>
      <c r="Q7" s="75">
        <f t="shared" si="0"/>
        <v>97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169</v>
      </c>
      <c r="C8" s="62" t="s">
        <v>170</v>
      </c>
      <c r="D8" s="64">
        <f aca="true" t="shared" si="1" ref="D8:D32">SUM(E8:G8)</f>
        <v>11</v>
      </c>
      <c r="E8" s="64">
        <v>10</v>
      </c>
      <c r="F8" s="64">
        <v>1</v>
      </c>
      <c r="G8" s="64">
        <v>0</v>
      </c>
      <c r="H8" s="64">
        <f aca="true" t="shared" si="2" ref="H8:H32">SUM(I8:K8)</f>
        <v>22</v>
      </c>
      <c r="I8" s="64">
        <v>22</v>
      </c>
      <c r="J8" s="64">
        <v>0</v>
      </c>
      <c r="K8" s="64">
        <v>0</v>
      </c>
      <c r="L8" s="64">
        <f aca="true" t="shared" si="3" ref="L8:L32">SUM(M8:O8)</f>
        <v>0</v>
      </c>
      <c r="M8" s="64">
        <v>0</v>
      </c>
      <c r="N8" s="64">
        <v>0</v>
      </c>
      <c r="O8" s="64">
        <v>0</v>
      </c>
      <c r="P8" s="64">
        <f aca="true" t="shared" si="4" ref="P8:P32">SUM(Q8:S8)</f>
        <v>6</v>
      </c>
      <c r="Q8" s="64">
        <v>6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111</v>
      </c>
      <c r="C9" s="62" t="s">
        <v>112</v>
      </c>
      <c r="D9" s="64">
        <f t="shared" si="1"/>
        <v>2</v>
      </c>
      <c r="E9" s="64">
        <v>2</v>
      </c>
      <c r="F9" s="64">
        <v>0</v>
      </c>
      <c r="G9" s="64">
        <v>0</v>
      </c>
      <c r="H9" s="64">
        <f t="shared" si="2"/>
        <v>35</v>
      </c>
      <c r="I9" s="64">
        <v>30</v>
      </c>
      <c r="J9" s="64">
        <v>4</v>
      </c>
      <c r="K9" s="64">
        <v>1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72" t="s">
        <v>171</v>
      </c>
      <c r="C10" s="62" t="s">
        <v>172</v>
      </c>
      <c r="D10" s="64">
        <f t="shared" si="1"/>
        <v>1</v>
      </c>
      <c r="E10" s="64">
        <v>1</v>
      </c>
      <c r="F10" s="64">
        <v>0</v>
      </c>
      <c r="G10" s="64">
        <v>0</v>
      </c>
      <c r="H10" s="64">
        <f t="shared" si="2"/>
        <v>29</v>
      </c>
      <c r="I10" s="64">
        <v>27</v>
      </c>
      <c r="J10" s="64">
        <v>2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9</v>
      </c>
      <c r="Q10" s="64">
        <v>9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173</v>
      </c>
      <c r="C11" s="62" t="s">
        <v>174</v>
      </c>
      <c r="D11" s="64">
        <f t="shared" si="1"/>
        <v>12</v>
      </c>
      <c r="E11" s="64">
        <v>7</v>
      </c>
      <c r="F11" s="64">
        <v>4</v>
      </c>
      <c r="G11" s="64">
        <v>1</v>
      </c>
      <c r="H11" s="64">
        <f t="shared" si="2"/>
        <v>36</v>
      </c>
      <c r="I11" s="64">
        <v>28</v>
      </c>
      <c r="J11" s="64">
        <v>7</v>
      </c>
      <c r="K11" s="64">
        <v>1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153</v>
      </c>
      <c r="C12" s="62" t="s">
        <v>154</v>
      </c>
      <c r="D12" s="70">
        <f t="shared" si="1"/>
        <v>4</v>
      </c>
      <c r="E12" s="70">
        <v>4</v>
      </c>
      <c r="F12" s="70">
        <v>0</v>
      </c>
      <c r="G12" s="70">
        <v>0</v>
      </c>
      <c r="H12" s="70">
        <f t="shared" si="2"/>
        <v>7</v>
      </c>
      <c r="I12" s="70">
        <v>7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</v>
      </c>
      <c r="Q12" s="70">
        <v>4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121</v>
      </c>
      <c r="C13" s="62" t="s">
        <v>122</v>
      </c>
      <c r="D13" s="70">
        <f t="shared" si="1"/>
        <v>5</v>
      </c>
      <c r="E13" s="70">
        <v>4</v>
      </c>
      <c r="F13" s="70">
        <v>1</v>
      </c>
      <c r="G13" s="70">
        <v>0</v>
      </c>
      <c r="H13" s="70">
        <f t="shared" si="2"/>
        <v>31</v>
      </c>
      <c r="I13" s="70">
        <v>26</v>
      </c>
      <c r="J13" s="70">
        <v>5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147</v>
      </c>
      <c r="C14" s="62" t="s">
        <v>148</v>
      </c>
      <c r="D14" s="70">
        <f t="shared" si="1"/>
        <v>1</v>
      </c>
      <c r="E14" s="70">
        <v>0</v>
      </c>
      <c r="F14" s="70">
        <v>0</v>
      </c>
      <c r="G14" s="70">
        <v>1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135</v>
      </c>
      <c r="C15" s="62" t="s">
        <v>136</v>
      </c>
      <c r="D15" s="70">
        <f t="shared" si="1"/>
        <v>18</v>
      </c>
      <c r="E15" s="70">
        <v>14</v>
      </c>
      <c r="F15" s="70">
        <v>2</v>
      </c>
      <c r="G15" s="70">
        <v>2</v>
      </c>
      <c r="H15" s="70">
        <f t="shared" si="2"/>
        <v>11</v>
      </c>
      <c r="I15" s="70">
        <v>11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10</v>
      </c>
      <c r="Q15" s="70">
        <v>10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155</v>
      </c>
      <c r="C16" s="62" t="s">
        <v>156</v>
      </c>
      <c r="D16" s="70">
        <f t="shared" si="1"/>
        <v>7</v>
      </c>
      <c r="E16" s="70">
        <v>7</v>
      </c>
      <c r="F16" s="70">
        <v>0</v>
      </c>
      <c r="G16" s="70">
        <v>0</v>
      </c>
      <c r="H16" s="70">
        <f t="shared" si="2"/>
        <v>10</v>
      </c>
      <c r="I16" s="70">
        <v>10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129</v>
      </c>
      <c r="C17" s="62" t="s">
        <v>130</v>
      </c>
      <c r="D17" s="70">
        <f t="shared" si="1"/>
        <v>17</v>
      </c>
      <c r="E17" s="70">
        <v>17</v>
      </c>
      <c r="F17" s="70">
        <v>0</v>
      </c>
      <c r="G17" s="70">
        <v>0</v>
      </c>
      <c r="H17" s="70">
        <f t="shared" si="2"/>
        <v>26</v>
      </c>
      <c r="I17" s="70">
        <v>26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13</v>
      </c>
      <c r="Q17" s="70">
        <v>13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109</v>
      </c>
      <c r="C18" s="62" t="s">
        <v>110</v>
      </c>
      <c r="D18" s="70">
        <f t="shared" si="1"/>
        <v>3</v>
      </c>
      <c r="E18" s="70">
        <v>3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137</v>
      </c>
      <c r="C19" s="62" t="s">
        <v>138</v>
      </c>
      <c r="D19" s="70">
        <f t="shared" si="1"/>
        <v>3</v>
      </c>
      <c r="E19" s="70">
        <v>2</v>
      </c>
      <c r="F19" s="70">
        <v>1</v>
      </c>
      <c r="G19" s="70">
        <v>0</v>
      </c>
      <c r="H19" s="70">
        <f t="shared" si="2"/>
        <v>17</v>
      </c>
      <c r="I19" s="70">
        <v>16</v>
      </c>
      <c r="J19" s="70">
        <v>1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175</v>
      </c>
      <c r="C20" s="62" t="s">
        <v>176</v>
      </c>
      <c r="D20" s="70">
        <f t="shared" si="1"/>
        <v>8</v>
      </c>
      <c r="E20" s="70">
        <v>8</v>
      </c>
      <c r="F20" s="70">
        <v>0</v>
      </c>
      <c r="G20" s="70">
        <v>0</v>
      </c>
      <c r="H20" s="70">
        <f t="shared" si="2"/>
        <v>23</v>
      </c>
      <c r="I20" s="70">
        <v>23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7</v>
      </c>
      <c r="Q20" s="70">
        <v>7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149</v>
      </c>
      <c r="C21" s="62" t="s">
        <v>150</v>
      </c>
      <c r="D21" s="70">
        <f t="shared" si="1"/>
        <v>2</v>
      </c>
      <c r="E21" s="70">
        <v>1</v>
      </c>
      <c r="F21" s="70">
        <v>1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115</v>
      </c>
      <c r="C22" s="62" t="s">
        <v>116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10</v>
      </c>
      <c r="I22" s="70">
        <v>10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113</v>
      </c>
      <c r="C23" s="62" t="s">
        <v>114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5</v>
      </c>
      <c r="I23" s="70">
        <v>5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141</v>
      </c>
      <c r="C24" s="62" t="s">
        <v>142</v>
      </c>
      <c r="D24" s="70">
        <f t="shared" si="1"/>
        <v>9</v>
      </c>
      <c r="E24" s="70">
        <v>7</v>
      </c>
      <c r="F24" s="70">
        <v>2</v>
      </c>
      <c r="G24" s="70">
        <v>0</v>
      </c>
      <c r="H24" s="70">
        <f t="shared" si="2"/>
        <v>26</v>
      </c>
      <c r="I24" s="70">
        <v>24</v>
      </c>
      <c r="J24" s="70">
        <v>2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4</v>
      </c>
      <c r="Q24" s="70">
        <v>4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143</v>
      </c>
      <c r="C25" s="62" t="s">
        <v>144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6</v>
      </c>
      <c r="I25" s="70">
        <v>6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6</v>
      </c>
      <c r="Q25" s="70">
        <v>6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165</v>
      </c>
      <c r="C26" s="62" t="s">
        <v>166</v>
      </c>
      <c r="D26" s="70">
        <f t="shared" si="1"/>
        <v>4</v>
      </c>
      <c r="E26" s="70">
        <v>2</v>
      </c>
      <c r="F26" s="70">
        <v>0</v>
      </c>
      <c r="G26" s="70">
        <v>2</v>
      </c>
      <c r="H26" s="70">
        <f t="shared" si="2"/>
        <v>2</v>
      </c>
      <c r="I26" s="70">
        <v>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2</v>
      </c>
      <c r="Q26" s="70">
        <v>2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159</v>
      </c>
      <c r="C27" s="62" t="s">
        <v>160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2</v>
      </c>
      <c r="I27" s="70">
        <v>2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161</v>
      </c>
      <c r="C28" s="62" t="s">
        <v>162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4</v>
      </c>
      <c r="I28" s="70">
        <v>4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</v>
      </c>
      <c r="Q28" s="70">
        <v>2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167</v>
      </c>
      <c r="C29" s="62" t="s">
        <v>168</v>
      </c>
      <c r="D29" s="70">
        <f t="shared" si="1"/>
        <v>1</v>
      </c>
      <c r="E29" s="70">
        <v>1</v>
      </c>
      <c r="F29" s="70">
        <v>0</v>
      </c>
      <c r="G29" s="70">
        <v>0</v>
      </c>
      <c r="H29" s="70">
        <f t="shared" si="2"/>
        <v>2</v>
      </c>
      <c r="I29" s="70">
        <v>2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131</v>
      </c>
      <c r="C30" s="62" t="s">
        <v>132</v>
      </c>
      <c r="D30" s="70">
        <f t="shared" si="1"/>
        <v>4</v>
      </c>
      <c r="E30" s="70">
        <v>4</v>
      </c>
      <c r="F30" s="70">
        <v>0</v>
      </c>
      <c r="G30" s="70">
        <v>0</v>
      </c>
      <c r="H30" s="70">
        <f t="shared" si="2"/>
        <v>14</v>
      </c>
      <c r="I30" s="70">
        <v>14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123</v>
      </c>
      <c r="C31" s="62" t="s">
        <v>124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12</v>
      </c>
      <c r="I31" s="70">
        <v>12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105</v>
      </c>
      <c r="B32" s="69" t="s">
        <v>125</v>
      </c>
      <c r="C32" s="62" t="s">
        <v>126</v>
      </c>
      <c r="D32" s="70">
        <f t="shared" si="1"/>
        <v>3</v>
      </c>
      <c r="E32" s="70">
        <v>3</v>
      </c>
      <c r="F32" s="70">
        <v>0</v>
      </c>
      <c r="G32" s="70">
        <v>0</v>
      </c>
      <c r="H32" s="70">
        <f t="shared" si="2"/>
        <v>5</v>
      </c>
      <c r="I32" s="70">
        <v>5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2</v>
      </c>
      <c r="Q32" s="70">
        <v>2</v>
      </c>
      <c r="R32" s="70">
        <v>0</v>
      </c>
      <c r="S3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S7">SUM(D8:D17)</f>
        <v>11</v>
      </c>
      <c r="E7" s="75">
        <f t="shared" si="0"/>
        <v>4</v>
      </c>
      <c r="F7" s="75">
        <f t="shared" si="0"/>
        <v>6</v>
      </c>
      <c r="G7" s="75">
        <f t="shared" si="0"/>
        <v>1</v>
      </c>
      <c r="H7" s="75">
        <f t="shared" si="0"/>
        <v>12</v>
      </c>
      <c r="I7" s="75">
        <f t="shared" si="0"/>
        <v>7</v>
      </c>
      <c r="J7" s="75">
        <f t="shared" si="0"/>
        <v>4</v>
      </c>
      <c r="K7" s="75">
        <f t="shared" si="0"/>
        <v>1</v>
      </c>
      <c r="L7" s="75">
        <f t="shared" si="0"/>
        <v>2</v>
      </c>
      <c r="M7" s="75">
        <f t="shared" si="0"/>
        <v>0</v>
      </c>
      <c r="N7" s="75">
        <f t="shared" si="0"/>
        <v>2</v>
      </c>
      <c r="O7" s="75">
        <f t="shared" si="0"/>
        <v>0</v>
      </c>
      <c r="P7" s="75">
        <f t="shared" si="0"/>
        <v>1</v>
      </c>
      <c r="Q7" s="75">
        <f t="shared" si="0"/>
        <v>1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7">SUM(E8:G8)</f>
        <v>0</v>
      </c>
      <c r="E8" s="64">
        <v>0</v>
      </c>
      <c r="F8" s="64">
        <v>0</v>
      </c>
      <c r="G8" s="64">
        <v>0</v>
      </c>
      <c r="H8" s="64">
        <f aca="true" t="shared" si="2" ref="H8:H17">SUM(I8:K8)</f>
        <v>0</v>
      </c>
      <c r="I8" s="64">
        <v>0</v>
      </c>
      <c r="J8" s="64">
        <v>0</v>
      </c>
      <c r="K8" s="64">
        <v>0</v>
      </c>
      <c r="L8" s="64">
        <f aca="true" t="shared" si="3" ref="L8:L17">SUM(M8:O8)</f>
        <v>0</v>
      </c>
      <c r="M8" s="64">
        <v>0</v>
      </c>
      <c r="N8" s="64">
        <v>0</v>
      </c>
      <c r="O8" s="64">
        <v>0</v>
      </c>
      <c r="P8" s="64">
        <f aca="true" t="shared" si="4" ref="P8:P17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72" t="s">
        <v>117</v>
      </c>
      <c r="C9" s="62" t="s">
        <v>118</v>
      </c>
      <c r="D9" s="64">
        <f t="shared" si="1"/>
        <v>1</v>
      </c>
      <c r="E9" s="64">
        <v>1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119</v>
      </c>
      <c r="C10" s="62" t="s">
        <v>120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72" t="s">
        <v>127</v>
      </c>
      <c r="C11" s="62" t="s">
        <v>128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133</v>
      </c>
      <c r="C12" s="62" t="s">
        <v>134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139</v>
      </c>
      <c r="C13" s="62" t="s">
        <v>140</v>
      </c>
      <c r="D13" s="70">
        <f t="shared" si="1"/>
        <v>3</v>
      </c>
      <c r="E13" s="70">
        <v>0</v>
      </c>
      <c r="F13" s="70">
        <v>3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2</v>
      </c>
      <c r="M13" s="70">
        <v>0</v>
      </c>
      <c r="N13" s="70">
        <v>2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145</v>
      </c>
      <c r="C14" s="62" t="s">
        <v>146</v>
      </c>
      <c r="D14" s="70">
        <f t="shared" si="1"/>
        <v>7</v>
      </c>
      <c r="E14" s="70">
        <v>3</v>
      </c>
      <c r="F14" s="70">
        <v>3</v>
      </c>
      <c r="G14" s="70">
        <v>1</v>
      </c>
      <c r="H14" s="70">
        <f t="shared" si="2"/>
        <v>12</v>
      </c>
      <c r="I14" s="70">
        <v>7</v>
      </c>
      <c r="J14" s="70">
        <v>4</v>
      </c>
      <c r="K14" s="70">
        <v>1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151</v>
      </c>
      <c r="C15" s="62" t="s">
        <v>152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157</v>
      </c>
      <c r="C16" s="62" t="s">
        <v>158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163</v>
      </c>
      <c r="C17" s="62" t="s">
        <v>164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5">
        <f aca="true" t="shared" si="0" ref="D7:J7">SUM(D8:D32)</f>
        <v>336</v>
      </c>
      <c r="E7" s="75">
        <f t="shared" si="0"/>
        <v>279</v>
      </c>
      <c r="F7" s="75">
        <f t="shared" si="0"/>
        <v>91</v>
      </c>
      <c r="G7" s="75">
        <f t="shared" si="0"/>
        <v>3025</v>
      </c>
      <c r="H7" s="75">
        <f t="shared" si="0"/>
        <v>2793</v>
      </c>
      <c r="I7" s="75">
        <f t="shared" si="0"/>
        <v>252</v>
      </c>
      <c r="J7" s="75">
        <f t="shared" si="0"/>
        <v>32</v>
      </c>
    </row>
    <row r="8" spans="1:10" s="65" customFormat="1" ht="12" customHeight="1">
      <c r="A8" s="62" t="s">
        <v>105</v>
      </c>
      <c r="B8" s="63" t="s">
        <v>169</v>
      </c>
      <c r="C8" s="62" t="s">
        <v>170</v>
      </c>
      <c r="D8" s="64">
        <v>32</v>
      </c>
      <c r="E8" s="64">
        <v>29</v>
      </c>
      <c r="F8" s="64">
        <v>6</v>
      </c>
      <c r="G8" s="64">
        <v>465</v>
      </c>
      <c r="H8" s="64">
        <v>465</v>
      </c>
      <c r="I8" s="64">
        <v>0</v>
      </c>
      <c r="J8" s="64">
        <v>0</v>
      </c>
    </row>
    <row r="9" spans="1:10" s="65" customFormat="1" ht="12" customHeight="1">
      <c r="A9" s="62" t="s">
        <v>105</v>
      </c>
      <c r="B9" s="72" t="s">
        <v>111</v>
      </c>
      <c r="C9" s="62" t="s">
        <v>112</v>
      </c>
      <c r="D9" s="64">
        <v>17</v>
      </c>
      <c r="E9" s="64">
        <v>17</v>
      </c>
      <c r="F9" s="64">
        <v>2</v>
      </c>
      <c r="G9" s="64">
        <v>199</v>
      </c>
      <c r="H9" s="64">
        <v>199</v>
      </c>
      <c r="I9" s="64">
        <v>16</v>
      </c>
      <c r="J9" s="64">
        <v>0</v>
      </c>
    </row>
    <row r="10" spans="1:10" s="65" customFormat="1" ht="12" customHeight="1">
      <c r="A10" s="62" t="s">
        <v>105</v>
      </c>
      <c r="B10" s="72" t="s">
        <v>171</v>
      </c>
      <c r="C10" s="62" t="s">
        <v>172</v>
      </c>
      <c r="D10" s="64">
        <v>29</v>
      </c>
      <c r="E10" s="64">
        <v>26</v>
      </c>
      <c r="F10" s="64">
        <v>9</v>
      </c>
      <c r="G10" s="64">
        <v>227</v>
      </c>
      <c r="H10" s="64">
        <v>217</v>
      </c>
      <c r="I10" s="64">
        <v>27</v>
      </c>
      <c r="J10" s="64">
        <v>0</v>
      </c>
    </row>
    <row r="11" spans="1:10" s="65" customFormat="1" ht="12" customHeight="1">
      <c r="A11" s="62" t="s">
        <v>105</v>
      </c>
      <c r="B11" s="72" t="s">
        <v>173</v>
      </c>
      <c r="C11" s="62" t="s">
        <v>174</v>
      </c>
      <c r="D11" s="64">
        <v>23</v>
      </c>
      <c r="E11" s="64">
        <v>23</v>
      </c>
      <c r="F11" s="64">
        <v>4</v>
      </c>
      <c r="G11" s="64">
        <v>250</v>
      </c>
      <c r="H11" s="64">
        <v>172</v>
      </c>
      <c r="I11" s="64">
        <v>72</v>
      </c>
      <c r="J11" s="64">
        <v>6</v>
      </c>
    </row>
    <row r="12" spans="1:10" s="65" customFormat="1" ht="12" customHeight="1">
      <c r="A12" s="68" t="s">
        <v>105</v>
      </c>
      <c r="B12" s="69" t="s">
        <v>153</v>
      </c>
      <c r="C12" s="62" t="s">
        <v>154</v>
      </c>
      <c r="D12" s="70">
        <v>7</v>
      </c>
      <c r="E12" s="70">
        <v>5</v>
      </c>
      <c r="F12" s="70">
        <v>4</v>
      </c>
      <c r="G12" s="70">
        <v>79</v>
      </c>
      <c r="H12" s="70">
        <v>77</v>
      </c>
      <c r="I12" s="70">
        <v>0</v>
      </c>
      <c r="J12" s="70">
        <v>2</v>
      </c>
    </row>
    <row r="13" spans="1:10" s="65" customFormat="1" ht="12" customHeight="1">
      <c r="A13" s="68" t="s">
        <v>105</v>
      </c>
      <c r="B13" s="69" t="s">
        <v>121</v>
      </c>
      <c r="C13" s="62" t="s">
        <v>122</v>
      </c>
      <c r="D13" s="70">
        <v>18</v>
      </c>
      <c r="E13" s="70">
        <v>12</v>
      </c>
      <c r="F13" s="70">
        <v>7</v>
      </c>
      <c r="G13" s="70">
        <v>195</v>
      </c>
      <c r="H13" s="70">
        <v>158</v>
      </c>
      <c r="I13" s="70">
        <v>37</v>
      </c>
      <c r="J13" s="70">
        <v>0</v>
      </c>
    </row>
    <row r="14" spans="1:10" s="65" customFormat="1" ht="12" customHeight="1">
      <c r="A14" s="68" t="s">
        <v>105</v>
      </c>
      <c r="B14" s="69" t="s">
        <v>147</v>
      </c>
      <c r="C14" s="62" t="s">
        <v>148</v>
      </c>
      <c r="D14" s="70">
        <v>7</v>
      </c>
      <c r="E14" s="70">
        <v>6</v>
      </c>
      <c r="F14" s="70">
        <v>1</v>
      </c>
      <c r="G14" s="70">
        <v>96</v>
      </c>
      <c r="H14" s="70">
        <v>85</v>
      </c>
      <c r="I14" s="70">
        <v>10</v>
      </c>
      <c r="J14" s="70">
        <v>1</v>
      </c>
    </row>
    <row r="15" spans="1:10" s="65" customFormat="1" ht="12" customHeight="1">
      <c r="A15" s="68" t="s">
        <v>105</v>
      </c>
      <c r="B15" s="69" t="s">
        <v>135</v>
      </c>
      <c r="C15" s="62" t="s">
        <v>136</v>
      </c>
      <c r="D15" s="70">
        <v>27</v>
      </c>
      <c r="E15" s="70">
        <v>20</v>
      </c>
      <c r="F15" s="70">
        <v>10</v>
      </c>
      <c r="G15" s="70">
        <v>289</v>
      </c>
      <c r="H15" s="70">
        <v>266</v>
      </c>
      <c r="I15" s="70">
        <v>15</v>
      </c>
      <c r="J15" s="70">
        <v>8</v>
      </c>
    </row>
    <row r="16" spans="1:10" s="65" customFormat="1" ht="12" customHeight="1">
      <c r="A16" s="68" t="s">
        <v>105</v>
      </c>
      <c r="B16" s="69" t="s">
        <v>155</v>
      </c>
      <c r="C16" s="62" t="s">
        <v>156</v>
      </c>
      <c r="D16" s="70">
        <v>16</v>
      </c>
      <c r="E16" s="70">
        <v>11</v>
      </c>
      <c r="F16" s="70">
        <v>5</v>
      </c>
      <c r="G16" s="70">
        <v>60</v>
      </c>
      <c r="H16" s="70">
        <v>60</v>
      </c>
      <c r="I16" s="70">
        <v>0</v>
      </c>
      <c r="J16" s="70">
        <v>0</v>
      </c>
    </row>
    <row r="17" spans="1:10" s="65" customFormat="1" ht="12" customHeight="1">
      <c r="A17" s="68" t="s">
        <v>105</v>
      </c>
      <c r="B17" s="69" t="s">
        <v>129</v>
      </c>
      <c r="C17" s="62" t="s">
        <v>130</v>
      </c>
      <c r="D17" s="70">
        <v>33</v>
      </c>
      <c r="E17" s="70">
        <v>26</v>
      </c>
      <c r="F17" s="70">
        <v>11</v>
      </c>
      <c r="G17" s="70">
        <v>181</v>
      </c>
      <c r="H17" s="70">
        <v>181</v>
      </c>
      <c r="I17" s="70">
        <v>0</v>
      </c>
      <c r="J17" s="70">
        <v>0</v>
      </c>
    </row>
    <row r="18" spans="1:10" s="65" customFormat="1" ht="12" customHeight="1">
      <c r="A18" s="68" t="s">
        <v>105</v>
      </c>
      <c r="B18" s="69" t="s">
        <v>109</v>
      </c>
      <c r="C18" s="62" t="s">
        <v>110</v>
      </c>
      <c r="D18" s="70">
        <v>24</v>
      </c>
      <c r="E18" s="70">
        <v>21</v>
      </c>
      <c r="F18" s="70">
        <v>3</v>
      </c>
      <c r="G18" s="70">
        <v>172</v>
      </c>
      <c r="H18" s="70">
        <v>172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137</v>
      </c>
      <c r="C19" s="62" t="s">
        <v>138</v>
      </c>
      <c r="D19" s="70">
        <v>17</v>
      </c>
      <c r="E19" s="70">
        <v>17</v>
      </c>
      <c r="F19" s="70">
        <v>5</v>
      </c>
      <c r="G19" s="70">
        <v>183</v>
      </c>
      <c r="H19" s="70">
        <v>176</v>
      </c>
      <c r="I19" s="70">
        <v>26</v>
      </c>
      <c r="J19" s="70">
        <v>0</v>
      </c>
    </row>
    <row r="20" spans="1:10" s="65" customFormat="1" ht="12" customHeight="1">
      <c r="A20" s="68" t="s">
        <v>105</v>
      </c>
      <c r="B20" s="69" t="s">
        <v>175</v>
      </c>
      <c r="C20" s="62" t="s">
        <v>176</v>
      </c>
      <c r="D20" s="70">
        <v>22</v>
      </c>
      <c r="E20" s="70">
        <v>20</v>
      </c>
      <c r="F20" s="70">
        <v>6</v>
      </c>
      <c r="G20" s="70">
        <v>161</v>
      </c>
      <c r="H20" s="70">
        <v>158</v>
      </c>
      <c r="I20" s="70">
        <v>3</v>
      </c>
      <c r="J20" s="70">
        <v>0</v>
      </c>
    </row>
    <row r="21" spans="1:10" s="65" customFormat="1" ht="12" customHeight="1">
      <c r="A21" s="68" t="s">
        <v>105</v>
      </c>
      <c r="B21" s="69" t="s">
        <v>149</v>
      </c>
      <c r="C21" s="62" t="s">
        <v>150</v>
      </c>
      <c r="D21" s="70">
        <v>4</v>
      </c>
      <c r="E21" s="70">
        <v>4</v>
      </c>
      <c r="F21" s="70">
        <v>0</v>
      </c>
      <c r="G21" s="70">
        <v>47</v>
      </c>
      <c r="H21" s="70">
        <v>7</v>
      </c>
      <c r="I21" s="70">
        <v>26</v>
      </c>
      <c r="J21" s="70">
        <v>14</v>
      </c>
    </row>
    <row r="22" spans="1:10" s="65" customFormat="1" ht="12" customHeight="1">
      <c r="A22" s="68" t="s">
        <v>105</v>
      </c>
      <c r="B22" s="69" t="s">
        <v>115</v>
      </c>
      <c r="C22" s="62" t="s">
        <v>116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113</v>
      </c>
      <c r="C23" s="62" t="s">
        <v>114</v>
      </c>
      <c r="D23" s="70">
        <v>1</v>
      </c>
      <c r="E23" s="70">
        <v>1</v>
      </c>
      <c r="F23" s="70">
        <v>0</v>
      </c>
      <c r="G23" s="70">
        <v>2</v>
      </c>
      <c r="H23" s="70">
        <v>2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141</v>
      </c>
      <c r="C24" s="62" t="s">
        <v>142</v>
      </c>
      <c r="D24" s="70">
        <v>11</v>
      </c>
      <c r="E24" s="70">
        <v>6</v>
      </c>
      <c r="F24" s="70">
        <v>5</v>
      </c>
      <c r="G24" s="70">
        <v>47</v>
      </c>
      <c r="H24" s="70">
        <v>35</v>
      </c>
      <c r="I24" s="70">
        <v>12</v>
      </c>
      <c r="J24" s="70">
        <v>0</v>
      </c>
    </row>
    <row r="25" spans="1:10" s="65" customFormat="1" ht="12" customHeight="1">
      <c r="A25" s="68" t="s">
        <v>105</v>
      </c>
      <c r="B25" s="69" t="s">
        <v>143</v>
      </c>
      <c r="C25" s="62" t="s">
        <v>144</v>
      </c>
      <c r="D25" s="70">
        <v>14</v>
      </c>
      <c r="E25" s="70">
        <v>11</v>
      </c>
      <c r="F25" s="70">
        <v>3</v>
      </c>
      <c r="G25" s="70">
        <v>116</v>
      </c>
      <c r="H25" s="70">
        <v>108</v>
      </c>
      <c r="I25" s="70">
        <v>8</v>
      </c>
      <c r="J25" s="70">
        <v>0</v>
      </c>
    </row>
    <row r="26" spans="1:10" s="65" customFormat="1" ht="12" customHeight="1">
      <c r="A26" s="68" t="s">
        <v>105</v>
      </c>
      <c r="B26" s="69" t="s">
        <v>165</v>
      </c>
      <c r="C26" s="62" t="s">
        <v>166</v>
      </c>
      <c r="D26" s="70">
        <v>4</v>
      </c>
      <c r="E26" s="70">
        <v>2</v>
      </c>
      <c r="F26" s="70">
        <v>2</v>
      </c>
      <c r="G26" s="70">
        <v>16</v>
      </c>
      <c r="H26" s="70">
        <v>15</v>
      </c>
      <c r="I26" s="70">
        <v>0</v>
      </c>
      <c r="J26" s="70">
        <v>1</v>
      </c>
    </row>
    <row r="27" spans="1:10" s="65" customFormat="1" ht="12" customHeight="1">
      <c r="A27" s="68" t="s">
        <v>105</v>
      </c>
      <c r="B27" s="69" t="s">
        <v>159</v>
      </c>
      <c r="C27" s="62" t="s">
        <v>160</v>
      </c>
      <c r="D27" s="70">
        <v>5</v>
      </c>
      <c r="E27" s="70">
        <v>3</v>
      </c>
      <c r="F27" s="70">
        <v>2</v>
      </c>
      <c r="G27" s="70">
        <v>7</v>
      </c>
      <c r="H27" s="70">
        <v>7</v>
      </c>
      <c r="I27" s="70">
        <v>0</v>
      </c>
      <c r="J27" s="70">
        <v>0</v>
      </c>
    </row>
    <row r="28" spans="1:10" s="65" customFormat="1" ht="12" customHeight="1">
      <c r="A28" s="68" t="s">
        <v>105</v>
      </c>
      <c r="B28" s="69" t="s">
        <v>161</v>
      </c>
      <c r="C28" s="62" t="s">
        <v>162</v>
      </c>
      <c r="D28" s="70">
        <v>7</v>
      </c>
      <c r="E28" s="70">
        <v>5</v>
      </c>
      <c r="F28" s="70">
        <v>2</v>
      </c>
      <c r="G28" s="70">
        <v>10</v>
      </c>
      <c r="H28" s="70">
        <v>10</v>
      </c>
      <c r="I28" s="70">
        <v>0</v>
      </c>
      <c r="J28" s="70">
        <v>0</v>
      </c>
    </row>
    <row r="29" spans="1:10" s="65" customFormat="1" ht="12" customHeight="1">
      <c r="A29" s="68" t="s">
        <v>105</v>
      </c>
      <c r="B29" s="69" t="s">
        <v>167</v>
      </c>
      <c r="C29" s="62" t="s">
        <v>168</v>
      </c>
      <c r="D29" s="70">
        <v>2</v>
      </c>
      <c r="E29" s="70">
        <v>2</v>
      </c>
      <c r="F29" s="70">
        <v>0</v>
      </c>
      <c r="G29" s="70">
        <v>7</v>
      </c>
      <c r="H29" s="70">
        <v>7</v>
      </c>
      <c r="I29" s="70">
        <v>0</v>
      </c>
      <c r="J29" s="70">
        <v>0</v>
      </c>
    </row>
    <row r="30" spans="1:10" s="65" customFormat="1" ht="12" customHeight="1">
      <c r="A30" s="68" t="s">
        <v>105</v>
      </c>
      <c r="B30" s="69" t="s">
        <v>131</v>
      </c>
      <c r="C30" s="62" t="s">
        <v>132</v>
      </c>
      <c r="D30" s="70">
        <v>8</v>
      </c>
      <c r="E30" s="70">
        <v>6</v>
      </c>
      <c r="F30" s="70">
        <v>2</v>
      </c>
      <c r="G30" s="70">
        <v>35</v>
      </c>
      <c r="H30" s="70">
        <v>35</v>
      </c>
      <c r="I30" s="70">
        <v>0</v>
      </c>
      <c r="J30" s="70">
        <v>0</v>
      </c>
    </row>
    <row r="31" spans="1:10" s="65" customFormat="1" ht="12" customHeight="1">
      <c r="A31" s="68" t="s">
        <v>105</v>
      </c>
      <c r="B31" s="69" t="s">
        <v>123</v>
      </c>
      <c r="C31" s="62" t="s">
        <v>124</v>
      </c>
      <c r="D31" s="70">
        <v>3</v>
      </c>
      <c r="E31" s="70">
        <v>2</v>
      </c>
      <c r="F31" s="70">
        <v>1</v>
      </c>
      <c r="G31" s="70">
        <v>154</v>
      </c>
      <c r="H31" s="70">
        <v>154</v>
      </c>
      <c r="I31" s="70">
        <v>0</v>
      </c>
      <c r="J31" s="70">
        <v>0</v>
      </c>
    </row>
    <row r="32" spans="1:10" s="65" customFormat="1" ht="12" customHeight="1">
      <c r="A32" s="68" t="s">
        <v>105</v>
      </c>
      <c r="B32" s="69" t="s">
        <v>125</v>
      </c>
      <c r="C32" s="62" t="s">
        <v>126</v>
      </c>
      <c r="D32" s="70">
        <v>5</v>
      </c>
      <c r="E32" s="70">
        <v>4</v>
      </c>
      <c r="F32" s="70">
        <v>1</v>
      </c>
      <c r="G32" s="70">
        <v>27</v>
      </c>
      <c r="H32" s="70">
        <v>27</v>
      </c>
      <c r="I32" s="70">
        <v>0</v>
      </c>
      <c r="J32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2015-02-17T03:11:57Z</dcterms:modified>
  <cp:category/>
  <cp:version/>
  <cp:contentType/>
  <cp:contentStatus/>
</cp:coreProperties>
</file>