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81" yWindow="65341" windowWidth="20730" windowHeight="6060" tabRatio="820" activeTab="0"/>
  </bookViews>
  <sheets>
    <sheet name="ごみ処理概要" sheetId="1" r:id="rId1"/>
    <sheet name="ごみ搬入量内訳(総括)" sheetId="2" r:id="rId2"/>
    <sheet name="ごみ搬入量内訳(直接資源化)" sheetId="3" r:id="rId3"/>
    <sheet name="ごみ搬入量内訳(焼却)" sheetId="4" r:id="rId4"/>
    <sheet name="ごみ搬入量内訳(粗大)" sheetId="5" r:id="rId5"/>
    <sheet name="ごみ搬入量内訳(堆肥化)" sheetId="6" r:id="rId6"/>
    <sheet name="ごみ搬入量内訳(飼料化)" sheetId="7" r:id="rId7"/>
    <sheet name="ごみ搬入量内訳(メタン化)" sheetId="8" r:id="rId8"/>
    <sheet name="ごみ搬入量内訳(燃料化)" sheetId="9" r:id="rId9"/>
    <sheet name="ごみ搬入量内訳(セメント)" sheetId="10" r:id="rId10"/>
    <sheet name="ごみ搬入量内訳(資源化等)" sheetId="11" r:id="rId11"/>
    <sheet name="ごみ搬入量内訳(その他)" sheetId="12" r:id="rId12"/>
    <sheet name="ごみ搬入量内訳(直接埋立)" sheetId="13" r:id="rId13"/>
    <sheet name="ごみ搬入量内訳(海洋投入)" sheetId="14" r:id="rId14"/>
    <sheet name="資源化量内訳" sheetId="15" r:id="rId15"/>
    <sheet name="施設資源化量内訳(焼却)" sheetId="16" r:id="rId16"/>
    <sheet name="施設資源化量内訳(粗大)" sheetId="17" r:id="rId17"/>
    <sheet name="施設資源化量内訳(堆肥化)" sheetId="18" r:id="rId18"/>
    <sheet name="施設資源化量内訳(飼料化)" sheetId="19" r:id="rId19"/>
    <sheet name="施設資源化量内訳(メタン化)" sheetId="20" r:id="rId20"/>
    <sheet name="施設資源化量内訳(燃料化)" sheetId="21" r:id="rId21"/>
    <sheet name="施設資源化量内訳(セメント)" sheetId="22" r:id="rId22"/>
    <sheet name="施設資源化量内訳(資源化等)" sheetId="23" r:id="rId23"/>
    <sheet name="ごみ処理量内訳" sheetId="24" r:id="rId24"/>
  </sheets>
  <externalReferences>
    <externalReference r:id="rId27"/>
  </externalReferences>
  <definedNames>
    <definedName name="C都道府県コード">#REF!</definedName>
    <definedName name="ER_S1">#REF!</definedName>
    <definedName name="_xlnm.Print_Area" localSheetId="0">'ごみ処理概要'!$A$7:$AE$10</definedName>
    <definedName name="_xlnm.Print_Area" localSheetId="23">'ごみ処理量内訳'!$A$7:$BI$10</definedName>
    <definedName name="_xlnm.Print_Area" localSheetId="9">'ごみ搬入量内訳(セメント)'!$A$7:$AH$10</definedName>
    <definedName name="_xlnm.Print_Area" localSheetId="11">'ごみ搬入量内訳(その他)'!$A$7:$AH$10</definedName>
    <definedName name="_xlnm.Print_Area" localSheetId="7">'ごみ搬入量内訳(メタン化)'!$A$7:$AH$10</definedName>
    <definedName name="_xlnm.Print_Area" localSheetId="13">'ごみ搬入量内訳(海洋投入)'!$A$7:$AH$10</definedName>
    <definedName name="_xlnm.Print_Area" localSheetId="10">'ごみ搬入量内訳(資源化等)'!$A$7:$AH$10</definedName>
    <definedName name="_xlnm.Print_Area" localSheetId="6">'ごみ搬入量内訳(飼料化)'!$A$7:$AH$10</definedName>
    <definedName name="_xlnm.Print_Area" localSheetId="3">'ごみ搬入量内訳(焼却)'!$A$7:$AH$10</definedName>
    <definedName name="_xlnm.Print_Area" localSheetId="4">'ごみ搬入量内訳(粗大)'!$A$7:$AH$10</definedName>
    <definedName name="_xlnm.Print_Area" localSheetId="1">'ごみ搬入量内訳(総括)'!$A$7:$AH$10</definedName>
    <definedName name="_xlnm.Print_Area" localSheetId="5">'ごみ搬入量内訳(堆肥化)'!$A$7:$AH$10</definedName>
    <definedName name="_xlnm.Print_Area" localSheetId="2">'ごみ搬入量内訳(直接資源化)'!$A$7:$AH$10</definedName>
    <definedName name="_xlnm.Print_Area" localSheetId="12">'ごみ搬入量内訳(直接埋立)'!$A$7:$AH$10</definedName>
    <definedName name="_xlnm.Print_Area" localSheetId="8">'ごみ搬入量内訳(燃料化)'!$A$7:$AH$10</definedName>
    <definedName name="_xlnm.Print_Area" localSheetId="21">'施設資源化量内訳(セメント)'!$A$7:$AF$10</definedName>
    <definedName name="_xlnm.Print_Area" localSheetId="19">'施設資源化量内訳(メタン化)'!$A$7:$AF$10</definedName>
    <definedName name="_xlnm.Print_Area" localSheetId="22">'施設資源化量内訳(資源化等)'!$A$7:$AF$10</definedName>
    <definedName name="_xlnm.Print_Area" localSheetId="18">'施設資源化量内訳(飼料化)'!$A$7:$AF$10</definedName>
    <definedName name="_xlnm.Print_Area" localSheetId="15">'施設資源化量内訳(焼却)'!$A$7:$AF$10</definedName>
    <definedName name="_xlnm.Print_Area" localSheetId="16">'施設資源化量内訳(粗大)'!$A$7:$AF$10</definedName>
    <definedName name="_xlnm.Print_Area" localSheetId="17">'施設資源化量内訳(堆肥化)'!$A$7:$AF$10</definedName>
    <definedName name="_xlnm.Print_Area" localSheetId="20">'施設資源化量内訳(燃料化)'!$A$7:$AF$10</definedName>
    <definedName name="_xlnm.Print_Area" localSheetId="14">'資源化量内訳'!$A$7:$CL$10</definedName>
    <definedName name="_xlnm.Print_Titles" localSheetId="0">'ごみ処理概要'!$A:$B,'ごみ処理概要'!$2:$6</definedName>
    <definedName name="_xlnm.Print_Titles" localSheetId="23">'ごみ処理量内訳'!$A:$B,'ごみ処理量内訳'!$2:$6</definedName>
    <definedName name="_xlnm.Print_Titles" localSheetId="9">'ごみ搬入量内訳(セメント)'!$A:$B,'ごみ搬入量内訳(セメント)'!$2:$6</definedName>
    <definedName name="_xlnm.Print_Titles" localSheetId="11">'ごみ搬入量内訳(その他)'!$A:$B,'ごみ搬入量内訳(その他)'!$2:$6</definedName>
    <definedName name="_xlnm.Print_Titles" localSheetId="7">'ごみ搬入量内訳(メタン化)'!$A:$B,'ごみ搬入量内訳(メタン化)'!$2:$6</definedName>
    <definedName name="_xlnm.Print_Titles" localSheetId="13">'ごみ搬入量内訳(海洋投入)'!$A:$B,'ごみ搬入量内訳(海洋投入)'!$2:$6</definedName>
    <definedName name="_xlnm.Print_Titles" localSheetId="10">'ごみ搬入量内訳(資源化等)'!$A:$B,'ごみ搬入量内訳(資源化等)'!$2:$6</definedName>
    <definedName name="_xlnm.Print_Titles" localSheetId="6">'ごみ搬入量内訳(飼料化)'!$A:$B,'ごみ搬入量内訳(飼料化)'!$2:$6</definedName>
    <definedName name="_xlnm.Print_Titles" localSheetId="3">'ごみ搬入量内訳(焼却)'!$A:$B,'ごみ搬入量内訳(焼却)'!$2:$6</definedName>
    <definedName name="_xlnm.Print_Titles" localSheetId="4">'ごみ搬入量内訳(粗大)'!$A:$B,'ごみ搬入量内訳(粗大)'!$2:$6</definedName>
    <definedName name="_xlnm.Print_Titles" localSheetId="1">'ごみ搬入量内訳(総括)'!$A:$B,'ごみ搬入量内訳(総括)'!$2:$6</definedName>
    <definedName name="_xlnm.Print_Titles" localSheetId="5">'ごみ搬入量内訳(堆肥化)'!$A:$B,'ごみ搬入量内訳(堆肥化)'!$2:$6</definedName>
    <definedName name="_xlnm.Print_Titles" localSheetId="2">'ごみ搬入量内訳(直接資源化)'!$A:$B,'ごみ搬入量内訳(直接資源化)'!$2:$6</definedName>
    <definedName name="_xlnm.Print_Titles" localSheetId="12">'ごみ搬入量内訳(直接埋立)'!$A:$B,'ごみ搬入量内訳(直接埋立)'!$2:$6</definedName>
    <definedName name="_xlnm.Print_Titles" localSheetId="8">'ごみ搬入量内訳(燃料化)'!$A:$B,'ごみ搬入量内訳(燃料化)'!$2:$6</definedName>
    <definedName name="_xlnm.Print_Titles" localSheetId="21">'施設資源化量内訳(セメント)'!$A:$B,'施設資源化量内訳(セメント)'!$2:$6</definedName>
    <definedName name="_xlnm.Print_Titles" localSheetId="19">'施設資源化量内訳(メタン化)'!$A:$B,'施設資源化量内訳(メタン化)'!$2:$6</definedName>
    <definedName name="_xlnm.Print_Titles" localSheetId="22">'施設資源化量内訳(資源化等)'!$A:$B,'施設資源化量内訳(資源化等)'!$2:$6</definedName>
    <definedName name="_xlnm.Print_Titles" localSheetId="18">'施設資源化量内訳(飼料化)'!$A:$B,'施設資源化量内訳(飼料化)'!$2:$6</definedName>
    <definedName name="_xlnm.Print_Titles" localSheetId="15">'施設資源化量内訳(焼却)'!$A:$B,'施設資源化量内訳(焼却)'!$2:$6</definedName>
    <definedName name="_xlnm.Print_Titles" localSheetId="16">'施設資源化量内訳(粗大)'!$A:$B,'施設資源化量内訳(粗大)'!$2:$6</definedName>
    <definedName name="_xlnm.Print_Titles" localSheetId="17">'施設資源化量内訳(堆肥化)'!$A:$B,'施設資源化量内訳(堆肥化)'!$2:$6</definedName>
    <definedName name="_xlnm.Print_Titles" localSheetId="20">'施設資源化量内訳(燃料化)'!$A:$B,'施設資源化量内訳(燃料化)'!$2:$6</definedName>
    <definedName name="_xlnm.Print_Titles" localSheetId="14">'資源化量内訳'!$A:$B,'資源化量内訳'!$2:$6</definedName>
    <definedName name="ごみ種別コード">'[1]29A表'!$M$4:$O$34</definedName>
    <definedName name="チェック状態">#REF!</definedName>
  </definedNames>
  <calcPr fullCalcOnLoad="1"/>
</workbook>
</file>

<file path=xl/sharedStrings.xml><?xml version="1.0" encoding="utf-8"?>
<sst xmlns="http://schemas.openxmlformats.org/spreadsheetml/2006/main" count="2046" uniqueCount="128">
  <si>
    <t>都道府県名</t>
  </si>
  <si>
    <t>地方公共団体コード</t>
  </si>
  <si>
    <t>市区町村名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</si>
  <si>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</si>
  <si>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</si>
  <si>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</si>
  <si>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最終処分量 (直接最終処分量+焼却残渣量+処理残渣量)</t>
  </si>
  <si>
    <t>合計</t>
  </si>
  <si>
    <t>直接焼却量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</si>
  <si>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</si>
  <si>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</si>
  <si>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合計</t>
  </si>
  <si>
    <t>焼却施設</t>
  </si>
  <si>
    <t>粗大ごみ
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</si>
  <si>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</si>
  <si>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</si>
  <si>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</si>
  <si>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</si>
  <si>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</si>
  <si>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</si>
  <si>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</si>
  <si>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ごみ燃料化
施設</t>
  </si>
  <si>
    <t>その他の
施設</t>
  </si>
  <si>
    <t>（ｔ）</t>
  </si>
  <si>
    <t>（％）</t>
  </si>
  <si>
    <t>地方公共団体コード</t>
  </si>
  <si>
    <t>市区町村名</t>
  </si>
  <si>
    <t>混合ごみ</t>
  </si>
  <si>
    <t>可燃ごみ</t>
  </si>
  <si>
    <t>不燃ごみ</t>
  </si>
  <si>
    <t>資源ごみ</t>
  </si>
  <si>
    <t>粗大ごみ</t>
  </si>
  <si>
    <t>都道府県名</t>
  </si>
  <si>
    <t>地方公共団体コード</t>
  </si>
  <si>
    <t>市区町村名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</si>
  <si>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</si>
  <si>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</si>
  <si>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</si>
  <si>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</si>
  <si>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 xml:space="preserve">直接
資源化量 </t>
  </si>
  <si>
    <t>焼却施設以外の中間処理施設からの搬入量</t>
  </si>
  <si>
    <t>焼却施設以外の中間処理施設からの残渣量</t>
  </si>
  <si>
    <t>直接資源化</t>
  </si>
  <si>
    <t>木くず</t>
  </si>
  <si>
    <t>金属くず</t>
  </si>
  <si>
    <t>コンクリートがら</t>
  </si>
  <si>
    <t>その他がれき類</t>
  </si>
  <si>
    <t>石綿含有廃棄物等</t>
  </si>
  <si>
    <t>ＰＣＢ廃棄物</t>
  </si>
  <si>
    <t>その他有害物、危険物</t>
  </si>
  <si>
    <t>家電４品目</t>
  </si>
  <si>
    <t>パソコン</t>
  </si>
  <si>
    <t>自動車</t>
  </si>
  <si>
    <t>ＦＲＰ船</t>
  </si>
  <si>
    <t>鋼船</t>
  </si>
  <si>
    <t>その他船舶</t>
  </si>
  <si>
    <t>畳</t>
  </si>
  <si>
    <t>漁網</t>
  </si>
  <si>
    <t>タイヤ</t>
  </si>
  <si>
    <t>その他家電</t>
  </si>
  <si>
    <t>消火器</t>
  </si>
  <si>
    <t>ガスボンベ</t>
  </si>
  <si>
    <t>土石類</t>
  </si>
  <si>
    <t>津波堆積物</t>
  </si>
  <si>
    <t>その他</t>
  </si>
  <si>
    <t>漂着ごみ</t>
  </si>
  <si>
    <r>
      <t xml:space="preserve">冷凍・冷蔵庫保管物
</t>
    </r>
    <r>
      <rPr>
        <sz val="8"/>
        <rFont val="ＭＳ 明朝"/>
        <family val="1"/>
      </rPr>
      <t>（海洋投入）</t>
    </r>
  </si>
  <si>
    <t>焼却施設（溶融・炭化含む）</t>
  </si>
  <si>
    <t>粗大ごみ処理施設</t>
  </si>
  <si>
    <t>ごみ堆肥化施設</t>
  </si>
  <si>
    <t>ごみ飼料化施設</t>
  </si>
  <si>
    <t>メタン化施設</t>
  </si>
  <si>
    <t>セメント等への直接投入</t>
  </si>
  <si>
    <t>その他資源化等を行う施設</t>
  </si>
  <si>
    <t>その他の施設</t>
  </si>
  <si>
    <t>直接埋立</t>
  </si>
  <si>
    <t>ごみ燃料化施設</t>
  </si>
  <si>
    <t>中間処理後再生利用量</t>
  </si>
  <si>
    <t>焼却施設以外の中間処理施設における資源化量</t>
  </si>
  <si>
    <t>焼却施設における資源化量</t>
  </si>
  <si>
    <t>合　　計</t>
  </si>
  <si>
    <t>都道府県名</t>
  </si>
  <si>
    <t>地方公共団体コード</t>
  </si>
  <si>
    <t>市区町村名</t>
  </si>
  <si>
    <t>資源化量 (直接資源化量+中間処理後再生利用量）</t>
  </si>
  <si>
    <t>直接資源化量</t>
  </si>
  <si>
    <t>中間処理後再生利用量</t>
  </si>
  <si>
    <t>合計</t>
  </si>
  <si>
    <t>漂着ごみ</t>
  </si>
  <si>
    <t>（ｔ）</t>
  </si>
  <si>
    <t>中間処理後保管量</t>
  </si>
  <si>
    <t>焼却処理残渣の保管量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</si>
  <si>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</si>
  <si>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</si>
  <si>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</si>
  <si>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</si>
  <si>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</si>
  <si>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</si>
  <si>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</si>
  <si>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リサイクル率 Ｒ
(直接資源化量+中間処理後再生利用量)/(ごみ処理量)*100</t>
  </si>
  <si>
    <t>リサイクル率 Ｒ’
(直接資源化量+中間処理後再生利用量〔固形燃料、焼却灰・飛灰のｾﾒﾝﾄ原料化、セメント等への直接投入、飛灰の山元還元　を除く〕)/(ごみ処理量)*100</t>
  </si>
  <si>
    <t>直接最終
処分</t>
  </si>
  <si>
    <t>直接最終
処分量
（海洋投入含む）</t>
  </si>
  <si>
    <t>直接
最終処分量
（海洋投入
含む）</t>
  </si>
  <si>
    <t>その他の資源化等を行う施設（セメント等への直接投入含む）</t>
  </si>
  <si>
    <t>その他の
施設</t>
  </si>
  <si>
    <t>資源化等を行う施設（セメント等への直接投入含む）</t>
  </si>
  <si>
    <t>直接最終
処分量
（海洋投入含む）</t>
  </si>
  <si>
    <t>ごみ燃料化施設</t>
  </si>
  <si>
    <t>海洋投入</t>
  </si>
  <si>
    <t>災害量廃棄物
排出量</t>
  </si>
  <si>
    <t>（ｔ）</t>
  </si>
  <si>
    <t>【災害】ごみ処理の状況（平成24年度実績）</t>
  </si>
  <si>
    <t>【災害】中間処理後の再生利用量の状況（平成24年度実績）</t>
  </si>
  <si>
    <t>【災害】ごみ処理の概要（平成24年度実績）</t>
  </si>
  <si>
    <t>【災害】処理施設別ごみ搬入量の状況（平成24年度実績）</t>
  </si>
  <si>
    <t>【災害】ごみ資源化の状況（平成24年度実績）</t>
  </si>
  <si>
    <t>除染廃棄物</t>
  </si>
  <si>
    <t>合計</t>
  </si>
  <si>
    <t>-</t>
  </si>
  <si>
    <t>鹿児島県</t>
  </si>
  <si>
    <t>46000</t>
  </si>
  <si>
    <t>46524</t>
  </si>
  <si>
    <t>宇検村</t>
  </si>
  <si>
    <t>46525</t>
  </si>
  <si>
    <t>瀬戸内町</t>
  </si>
  <si>
    <t>46535</t>
  </si>
  <si>
    <t>与論町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</si>
</sst>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0\ ;[Red]\-#0\ ;&quot;-&quot;"/>
    <numFmt numFmtId="193" formatCode="#,##0&quot; t&quot;;\(\$#,##0\);&quot; t&quot;;"/>
  </numFmts>
  <fonts count="50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8"/>
      <name val="ＭＳ 明朝"/>
      <family val="1"/>
    </font>
    <font>
      <b/>
      <sz val="10"/>
      <name val="MS 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8" fillId="0" borderId="0">
      <alignment/>
      <protection/>
    </xf>
    <xf numFmtId="0" fontId="49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2" applyNumberFormat="1" applyFont="1" applyAlignment="1">
      <alignment vertical="center"/>
      <protection/>
    </xf>
    <xf numFmtId="0" fontId="7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horizontal="center" vertical="center"/>
      <protection/>
    </xf>
    <xf numFmtId="0" fontId="12" fillId="0" borderId="0" xfId="62" applyNumberFormat="1" applyFont="1" applyFill="1" applyAlignment="1">
      <alignment vertical="center"/>
      <protection/>
    </xf>
    <xf numFmtId="0" fontId="12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12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10" fillId="33" borderId="10" xfId="62" applyNumberFormat="1" applyFont="1" applyFill="1" applyBorder="1" applyAlignment="1">
      <alignment vertical="center"/>
      <protection/>
    </xf>
    <xf numFmtId="0" fontId="10" fillId="33" borderId="11" xfId="62" applyNumberFormat="1" applyFont="1" applyFill="1" applyBorder="1" applyAlignment="1">
      <alignment wrapText="1"/>
      <protection/>
    </xf>
    <xf numFmtId="0" fontId="11" fillId="33" borderId="12" xfId="62" applyNumberFormat="1" applyFont="1" applyFill="1" applyBorder="1" applyAlignment="1">
      <alignment vertical="center"/>
      <protection/>
    </xf>
    <xf numFmtId="0" fontId="11" fillId="33" borderId="12" xfId="62" applyNumberFormat="1" applyFont="1" applyFill="1" applyBorder="1" applyAlignment="1">
      <alignment vertical="center" wrapText="1"/>
      <protection/>
    </xf>
    <xf numFmtId="0" fontId="10" fillId="33" borderId="12" xfId="62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1" fillId="33" borderId="13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center" vertical="center"/>
    </xf>
    <xf numFmtId="0" fontId="11" fillId="33" borderId="15" xfId="62" applyNumberFormat="1" applyFont="1" applyFill="1" applyBorder="1" applyAlignment="1">
      <alignment vertical="center"/>
      <protection/>
    </xf>
    <xf numFmtId="3" fontId="6" fillId="0" borderId="0" xfId="0" applyNumberFormat="1" applyFont="1" applyFill="1" applyAlignment="1">
      <alignment vertical="center"/>
    </xf>
    <xf numFmtId="0" fontId="14" fillId="33" borderId="13" xfId="0" applyNumberFormat="1" applyFont="1" applyFill="1" applyBorder="1" applyAlignment="1">
      <alignment vertical="center"/>
    </xf>
    <xf numFmtId="0" fontId="11" fillId="33" borderId="16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11" fillId="33" borderId="11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1" fillId="33" borderId="13" xfId="64" applyNumberFormat="1" applyFont="1" applyFill="1" applyBorder="1" applyAlignment="1">
      <alignment vertical="center"/>
      <protection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 quotePrefix="1">
      <alignment vertical="top"/>
    </xf>
    <xf numFmtId="0" fontId="6" fillId="0" borderId="0" xfId="0" applyNumberFormat="1" applyFont="1" applyAlignment="1">
      <alignment vertical="top"/>
    </xf>
    <xf numFmtId="0" fontId="7" fillId="0" borderId="0" xfId="0" applyNumberFormat="1" applyFont="1" applyFill="1" applyAlignment="1">
      <alignment vertical="top"/>
    </xf>
    <xf numFmtId="0" fontId="2" fillId="0" borderId="17" xfId="0" applyNumberFormat="1" applyFont="1" applyBorder="1" applyAlignment="1">
      <alignment vertical="top"/>
    </xf>
    <xf numFmtId="0" fontId="2" fillId="0" borderId="17" xfId="0" applyNumberFormat="1" applyFont="1" applyBorder="1" applyAlignment="1">
      <alignment horizontal="left" vertical="top"/>
    </xf>
    <xf numFmtId="0" fontId="2" fillId="0" borderId="17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vertical="top"/>
    </xf>
    <xf numFmtId="0" fontId="11" fillId="33" borderId="10" xfId="0" applyNumberFormat="1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91" fontId="6" fillId="0" borderId="0" xfId="0" applyNumberFormat="1" applyFont="1" applyBorder="1" applyAlignment="1">
      <alignment vertical="center"/>
    </xf>
    <xf numFmtId="0" fontId="12" fillId="0" borderId="18" xfId="0" applyNumberFormat="1" applyFont="1" applyFill="1" applyBorder="1" applyAlignment="1">
      <alignment vertical="center"/>
    </xf>
    <xf numFmtId="49" fontId="12" fillId="0" borderId="18" xfId="0" applyNumberFormat="1" applyFont="1" applyFill="1" applyBorder="1" applyAlignment="1">
      <alignment vertical="center"/>
    </xf>
    <xf numFmtId="3" fontId="12" fillId="0" borderId="18" xfId="0" applyNumberFormat="1" applyFont="1" applyFill="1" applyBorder="1" applyAlignment="1">
      <alignment vertical="center"/>
    </xf>
    <xf numFmtId="3" fontId="12" fillId="0" borderId="18" xfId="49" applyNumberFormat="1" applyFont="1" applyFill="1" applyBorder="1" applyAlignment="1">
      <alignment horizontal="right" vertical="center" wrapText="1"/>
    </xf>
    <xf numFmtId="3" fontId="12" fillId="0" borderId="18" xfId="49" applyNumberFormat="1" applyFont="1" applyFill="1" applyBorder="1" applyAlignment="1">
      <alignment horizontal="right" vertical="center"/>
    </xf>
    <xf numFmtId="191" fontId="12" fillId="0" borderId="18" xfId="49" applyNumberFormat="1" applyFont="1" applyFill="1" applyBorder="1" applyAlignment="1">
      <alignment horizontal="right" vertical="center"/>
    </xf>
    <xf numFmtId="0" fontId="12" fillId="0" borderId="18" xfId="0" applyNumberFormat="1" applyFont="1" applyFill="1" applyBorder="1" applyAlignment="1">
      <alignment vertical="center" wrapText="1"/>
    </xf>
    <xf numFmtId="3" fontId="12" fillId="0" borderId="18" xfId="0" applyNumberFormat="1" applyFont="1" applyFill="1" applyBorder="1" applyAlignment="1">
      <alignment horizontal="right" vertical="center" wrapText="1"/>
    </xf>
    <xf numFmtId="191" fontId="12" fillId="0" borderId="18" xfId="49" applyNumberFormat="1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>
      <alignment vertical="center"/>
    </xf>
    <xf numFmtId="49" fontId="12" fillId="0" borderId="19" xfId="0" applyNumberFormat="1" applyFont="1" applyFill="1" applyBorder="1" applyAlignment="1">
      <alignment vertical="center"/>
    </xf>
    <xf numFmtId="3" fontId="12" fillId="0" borderId="19" xfId="49" applyNumberFormat="1" applyFont="1" applyFill="1" applyBorder="1" applyAlignment="1">
      <alignment vertical="center"/>
    </xf>
    <xf numFmtId="192" fontId="12" fillId="0" borderId="19" xfId="49" applyNumberFormat="1" applyFont="1" applyFill="1" applyBorder="1" applyAlignment="1">
      <alignment horizontal="center" vertical="center"/>
    </xf>
    <xf numFmtId="3" fontId="12" fillId="0" borderId="19" xfId="0" applyNumberFormat="1" applyFont="1" applyFill="1" applyBorder="1" applyAlignment="1">
      <alignment vertical="center"/>
    </xf>
    <xf numFmtId="0" fontId="12" fillId="0" borderId="19" xfId="49" applyNumberFormat="1" applyFont="1" applyFill="1" applyBorder="1" applyAlignment="1">
      <alignment vertical="center"/>
    </xf>
    <xf numFmtId="0" fontId="12" fillId="0" borderId="19" xfId="49" applyNumberFormat="1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>
      <alignment vertical="center" wrapText="1"/>
    </xf>
    <xf numFmtId="0" fontId="10" fillId="33" borderId="12" xfId="62" applyNumberFormat="1" applyFont="1" applyFill="1" applyBorder="1" applyAlignment="1">
      <alignment vertical="center"/>
      <protection/>
    </xf>
    <xf numFmtId="0" fontId="11" fillId="33" borderId="20" xfId="62" applyNumberFormat="1" applyFont="1" applyFill="1" applyBorder="1" applyAlignment="1">
      <alignment vertical="top" wrapText="1"/>
      <protection/>
    </xf>
    <xf numFmtId="0" fontId="11" fillId="33" borderId="12" xfId="62" applyNumberFormat="1" applyFont="1" applyFill="1" applyBorder="1" applyAlignment="1" quotePrefix="1">
      <alignment vertical="top" wrapText="1"/>
      <protection/>
    </xf>
    <xf numFmtId="0" fontId="10" fillId="33" borderId="20" xfId="62" applyNumberFormat="1" applyFont="1" applyFill="1" applyBorder="1" applyAlignment="1">
      <alignment vertical="center" wrapText="1"/>
      <protection/>
    </xf>
    <xf numFmtId="0" fontId="10" fillId="33" borderId="12" xfId="62" applyNumberFormat="1" applyFont="1" applyFill="1" applyBorder="1" applyAlignment="1">
      <alignment wrapText="1"/>
      <protection/>
    </xf>
    <xf numFmtId="0" fontId="11" fillId="33" borderId="13" xfId="62" applyNumberFormat="1" applyFont="1" applyFill="1" applyBorder="1" applyAlignment="1">
      <alignment vertical="center" wrapText="1"/>
      <protection/>
    </xf>
    <xf numFmtId="0" fontId="10" fillId="33" borderId="16" xfId="62" applyNumberFormat="1" applyFont="1" applyFill="1" applyBorder="1" applyAlignment="1">
      <alignment vertical="center"/>
      <protection/>
    </xf>
    <xf numFmtId="0" fontId="10" fillId="33" borderId="11" xfId="62" applyNumberFormat="1" applyFont="1" applyFill="1" applyBorder="1" applyAlignment="1">
      <alignment vertical="center"/>
      <protection/>
    </xf>
    <xf numFmtId="0" fontId="10" fillId="33" borderId="16" xfId="62" applyNumberFormat="1" applyFont="1" applyFill="1" applyBorder="1" applyAlignment="1">
      <alignment vertical="center" wrapText="1"/>
      <protection/>
    </xf>
    <xf numFmtId="0" fontId="10" fillId="33" borderId="11" xfId="62" applyNumberFormat="1" applyFont="1" applyFill="1" applyBorder="1" applyAlignment="1">
      <alignment wrapText="1"/>
      <protection/>
    </xf>
    <xf numFmtId="0" fontId="10" fillId="33" borderId="12" xfId="62" applyNumberFormat="1" applyFont="1" applyFill="1" applyBorder="1" applyAlignment="1">
      <alignment vertical="center" wrapText="1"/>
      <protection/>
    </xf>
    <xf numFmtId="0" fontId="10" fillId="33" borderId="20" xfId="0" applyNumberFormat="1" applyFont="1" applyFill="1" applyBorder="1" applyAlignment="1">
      <alignment vertical="center" wrapText="1"/>
    </xf>
    <xf numFmtId="0" fontId="10" fillId="33" borderId="12" xfId="0" applyNumberFormat="1" applyFont="1" applyFill="1" applyBorder="1" applyAlignment="1">
      <alignment vertical="center" wrapText="1"/>
    </xf>
    <xf numFmtId="0" fontId="10" fillId="33" borderId="12" xfId="0" applyNumberFormat="1" applyFont="1" applyFill="1" applyBorder="1" applyAlignment="1" quotePrefix="1">
      <alignment vertical="center" wrapText="1"/>
    </xf>
    <xf numFmtId="0" fontId="10" fillId="33" borderId="13" xfId="62" applyNumberFormat="1" applyFont="1" applyFill="1" applyBorder="1" applyAlignment="1">
      <alignment vertical="center" wrapText="1"/>
      <protection/>
    </xf>
    <xf numFmtId="0" fontId="10" fillId="33" borderId="16" xfId="62" applyNumberFormat="1" applyFont="1" applyFill="1" applyBorder="1" applyAlignment="1" quotePrefix="1">
      <alignment vertical="center" wrapText="1"/>
      <protection/>
    </xf>
    <xf numFmtId="0" fontId="10" fillId="33" borderId="11" xfId="62" applyNumberFormat="1" applyFont="1" applyFill="1" applyBorder="1" applyAlignment="1" quotePrefix="1">
      <alignment vertical="center" wrapText="1"/>
      <protection/>
    </xf>
    <xf numFmtId="0" fontId="10" fillId="33" borderId="12" xfId="62" applyNumberFormat="1" applyFont="1" applyFill="1" applyBorder="1" applyAlignment="1" quotePrefix="1">
      <alignment vertical="center"/>
      <protection/>
    </xf>
    <xf numFmtId="0" fontId="10" fillId="33" borderId="12" xfId="62" applyNumberFormat="1" applyFont="1" applyFill="1" applyBorder="1" applyAlignment="1" quotePrefix="1">
      <alignment vertical="center" wrapText="1"/>
      <protection/>
    </xf>
    <xf numFmtId="0" fontId="0" fillId="0" borderId="12" xfId="0" applyBorder="1" applyAlignment="1">
      <alignment vertical="center" wrapText="1"/>
    </xf>
    <xf numFmtId="0" fontId="10" fillId="33" borderId="20" xfId="62" applyNumberFormat="1" applyFont="1" applyFill="1" applyBorder="1" applyAlignment="1">
      <alignment horizontal="left" vertical="center" wrapText="1"/>
      <protection/>
    </xf>
    <xf numFmtId="0" fontId="10" fillId="33" borderId="12" xfId="62" applyNumberFormat="1" applyFont="1" applyFill="1" applyBorder="1" applyAlignment="1">
      <alignment horizontal="left" vertical="center" wrapText="1"/>
      <protection/>
    </xf>
    <xf numFmtId="0" fontId="10" fillId="33" borderId="12" xfId="0" applyNumberFormat="1" applyFont="1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10" fillId="33" borderId="13" xfId="0" applyNumberFormat="1" applyFont="1" applyFill="1" applyBorder="1" applyAlignment="1">
      <alignment vertical="center" wrapText="1"/>
    </xf>
    <xf numFmtId="0" fontId="10" fillId="33" borderId="16" xfId="0" applyNumberFormat="1" applyFont="1" applyFill="1" applyBorder="1" applyAlignment="1" quotePrefix="1">
      <alignment vertical="center" wrapText="1"/>
    </xf>
    <xf numFmtId="0" fontId="10" fillId="33" borderId="11" xfId="0" applyNumberFormat="1" applyFont="1" applyFill="1" applyBorder="1" applyAlignment="1" quotePrefix="1">
      <alignment vertical="center" wrapText="1"/>
    </xf>
    <xf numFmtId="0" fontId="10" fillId="33" borderId="12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16" xfId="0" applyNumberFormat="1" applyFont="1" applyFill="1" applyBorder="1" applyAlignment="1" quotePrefix="1">
      <alignment vertical="center"/>
    </xf>
    <xf numFmtId="0" fontId="10" fillId="33" borderId="11" xfId="0" applyNumberFormat="1" applyFont="1" applyFill="1" applyBorder="1" applyAlignment="1" quotePrefix="1">
      <alignment vertical="center"/>
    </xf>
    <xf numFmtId="0" fontId="10" fillId="33" borderId="12" xfId="0" applyNumberFormat="1" applyFont="1" applyFill="1" applyBorder="1" applyAlignment="1" quotePrefix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表ごみPrg" xfId="64"/>
    <cellStyle name="良い" xfId="65"/>
  </cellStyles>
  <dxfs count="59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f2srv\&#29872;&#22659;&#24037;&#23398;&#37096;\Documents%20and%20Settings\e-chosa6\&#12487;&#12473;&#12463;&#12488;&#12483;&#12503;\&#9733;&#37117;&#36947;&#24220;&#30476;&#12288;&#22238;&#31572;\03&#23721;&#25163;&#30476;%2020121203\&#28797;&#23475;&#24259;&#26820;&#29289;&#20966;&#29702;&#29366;&#27841;&#35519;&#26619;&#31080;(03&#23721;&#25163;&#30476;&#65289;\&#28797;&#23475;03202&#23470;&#21476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03A表"/>
      <sheetName val="17A表"/>
      <sheetName val="20A表"/>
      <sheetName val="21A表"/>
      <sheetName val="29A表"/>
      <sheetName val="32A表"/>
      <sheetName val="33A表"/>
      <sheetName val="34A表"/>
      <sheetName val="施設A"/>
      <sheetName val="人口A"/>
      <sheetName val="災害03202宮古市"/>
    </sheetNames>
    <sheetDataSet>
      <sheetData sheetId="5">
        <row r="4">
          <cell r="M4" t="str">
            <v>番号</v>
          </cell>
          <cell r="N4" t="str">
            <v>ごみ種別</v>
          </cell>
        </row>
        <row r="5">
          <cell r="M5">
            <v>0</v>
          </cell>
        </row>
        <row r="6">
          <cell r="M6">
            <v>1</v>
          </cell>
          <cell r="N6" t="str">
            <v>木くず</v>
          </cell>
        </row>
        <row r="7">
          <cell r="M7">
            <v>2</v>
          </cell>
          <cell r="N7" t="str">
            <v>金属くず</v>
          </cell>
        </row>
        <row r="8">
          <cell r="M8">
            <v>3</v>
          </cell>
          <cell r="N8" t="str">
            <v>コンクリートがら</v>
          </cell>
        </row>
        <row r="9">
          <cell r="M9">
            <v>4</v>
          </cell>
          <cell r="N9" t="str">
            <v>その他がれき類</v>
          </cell>
        </row>
        <row r="10">
          <cell r="M10">
            <v>5</v>
          </cell>
          <cell r="N10" t="str">
            <v>石綿含有廃棄物等</v>
          </cell>
        </row>
        <row r="11">
          <cell r="M11">
            <v>6</v>
          </cell>
          <cell r="N11" t="str">
            <v>ＰＣＢ廃棄物</v>
          </cell>
        </row>
        <row r="12">
          <cell r="N12" t="str">
            <v>その他有害物、危険物</v>
          </cell>
        </row>
        <row r="13">
          <cell r="M13">
            <v>8</v>
          </cell>
          <cell r="N13" t="str">
            <v>混合ごみ</v>
          </cell>
        </row>
        <row r="14">
          <cell r="M14">
            <v>9</v>
          </cell>
          <cell r="N14" t="str">
            <v>可燃ごみ</v>
          </cell>
        </row>
        <row r="15">
          <cell r="M15">
            <v>10</v>
          </cell>
          <cell r="N15" t="str">
            <v>不燃ごみ</v>
          </cell>
        </row>
        <row r="16">
          <cell r="M16">
            <v>11</v>
          </cell>
          <cell r="N16" t="str">
            <v>資源ごみ</v>
          </cell>
        </row>
        <row r="17">
          <cell r="M17">
            <v>12</v>
          </cell>
          <cell r="N17" t="str">
            <v>粗大ごみ</v>
          </cell>
        </row>
        <row r="18">
          <cell r="M18">
            <v>13</v>
          </cell>
          <cell r="N18" t="str">
            <v>家電４品目</v>
          </cell>
        </row>
        <row r="19">
          <cell r="M19">
            <v>14</v>
          </cell>
          <cell r="N19" t="str">
            <v>パソコン</v>
          </cell>
        </row>
        <row r="20">
          <cell r="M20">
            <v>15</v>
          </cell>
          <cell r="N20" t="str">
            <v>自動車</v>
          </cell>
        </row>
        <row r="21">
          <cell r="M21">
            <v>16</v>
          </cell>
          <cell r="N21" t="str">
            <v>ＦＲＰ船</v>
          </cell>
        </row>
        <row r="22">
          <cell r="M22">
            <v>17</v>
          </cell>
          <cell r="N22" t="str">
            <v>鋼船</v>
          </cell>
        </row>
        <row r="23">
          <cell r="M23">
            <v>18</v>
          </cell>
          <cell r="N23" t="str">
            <v>その他船舶</v>
          </cell>
        </row>
        <row r="24">
          <cell r="M24">
            <v>19</v>
          </cell>
          <cell r="N24" t="str">
            <v>畳</v>
          </cell>
        </row>
        <row r="25">
          <cell r="M25">
            <v>20</v>
          </cell>
          <cell r="N25" t="str">
            <v>漁網</v>
          </cell>
        </row>
        <row r="26">
          <cell r="M26">
            <v>21</v>
          </cell>
          <cell r="N26" t="str">
            <v>タイヤ</v>
          </cell>
        </row>
        <row r="27">
          <cell r="M27">
            <v>22</v>
          </cell>
          <cell r="N27" t="str">
            <v>その他家電</v>
          </cell>
        </row>
        <row r="28">
          <cell r="M28">
            <v>23</v>
          </cell>
          <cell r="N28" t="str">
            <v>消火器</v>
          </cell>
        </row>
        <row r="29">
          <cell r="M29">
            <v>24</v>
          </cell>
          <cell r="N29" t="str">
            <v>ガスボンベ</v>
          </cell>
        </row>
        <row r="30">
          <cell r="M30">
            <v>25</v>
          </cell>
          <cell r="N30" t="str">
            <v>土石類</v>
          </cell>
        </row>
        <row r="31">
          <cell r="M31">
            <v>26</v>
          </cell>
          <cell r="N31" t="str">
            <v>津波堆積物</v>
          </cell>
        </row>
        <row r="32">
          <cell r="M32">
            <v>27</v>
          </cell>
          <cell r="N32" t="str">
            <v>その他</v>
          </cell>
        </row>
        <row r="33">
          <cell r="M33">
            <v>28</v>
          </cell>
          <cell r="N33" t="str">
            <v>冷凍・冷蔵庫保管物（海洋投入）</v>
          </cell>
        </row>
        <row r="34">
          <cell r="M34">
            <v>29</v>
          </cell>
          <cell r="N34" t="str">
            <v>漂着ごみ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"/>
  <sheetViews>
    <sheetView tabSelected="1" zoomScaleSheetLayoutView="100" workbookViewId="0" topLeftCell="A1">
      <pane xSplit="3" ySplit="6" topLeftCell="D7" activePane="bottomRight" state="frozen"/>
      <selection pane="topLeft" activeCell="A1" sqref="A1"/>
      <selection pane="topRight" activeCell="I1" sqref="I1"/>
      <selection pane="bottomLeft" activeCell="A6" sqref="A6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4" width="10.59765625" style="46" customWidth="1"/>
    <col min="5" max="16" width="10.59765625" style="48" customWidth="1"/>
    <col min="17" max="17" width="10.59765625" style="49" customWidth="1"/>
    <col min="18" max="25" width="10.59765625" style="48" customWidth="1"/>
    <col min="26" max="27" width="15.5" style="49" customWidth="1"/>
    <col min="28" max="29" width="10.59765625" style="48" customWidth="1"/>
    <col min="30" max="30" width="13.69921875" style="48" customWidth="1"/>
    <col min="31" max="31" width="10.59765625" style="48" customWidth="1"/>
    <col min="32" max="16384" width="9" style="35" customWidth="1"/>
  </cols>
  <sheetData>
    <row r="1" spans="1:31" s="3" customFormat="1" ht="17.25">
      <c r="A1" s="37" t="s">
        <v>114</v>
      </c>
      <c r="B1" s="1"/>
      <c r="C1" s="1"/>
      <c r="D1" s="1"/>
      <c r="E1" s="2"/>
      <c r="F1" s="17"/>
      <c r="G1" s="2"/>
      <c r="H1" s="17"/>
      <c r="I1" s="2"/>
      <c r="J1" s="17"/>
      <c r="K1" s="17"/>
      <c r="L1" s="17"/>
      <c r="M1" s="2"/>
      <c r="N1" s="18"/>
      <c r="O1" s="2"/>
      <c r="P1" s="2"/>
      <c r="Q1" s="17"/>
      <c r="R1" s="2"/>
      <c r="S1" s="17"/>
      <c r="T1" s="2"/>
      <c r="U1" s="2"/>
      <c r="V1" s="2"/>
      <c r="W1" s="17"/>
      <c r="X1" s="2"/>
      <c r="Y1" s="2"/>
      <c r="Z1" s="17"/>
      <c r="AA1" s="17"/>
      <c r="AB1" s="2"/>
      <c r="AC1" s="17"/>
      <c r="AD1" s="2"/>
      <c r="AE1" s="17"/>
    </row>
    <row r="2" spans="1:31" s="4" customFormat="1" ht="25.5" customHeight="1">
      <c r="A2" s="78" t="s">
        <v>0</v>
      </c>
      <c r="B2" s="78" t="s">
        <v>1</v>
      </c>
      <c r="C2" s="78" t="s">
        <v>2</v>
      </c>
      <c r="D2" s="78" t="s">
        <v>110</v>
      </c>
      <c r="E2" s="25" t="s">
        <v>3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3"/>
      <c r="Q2" s="68" t="s">
        <v>4</v>
      </c>
      <c r="R2" s="72" t="s">
        <v>5</v>
      </c>
      <c r="S2" s="75"/>
      <c r="T2" s="75"/>
      <c r="U2" s="75"/>
      <c r="V2" s="75"/>
      <c r="W2" s="75"/>
      <c r="X2" s="75"/>
      <c r="Y2" s="76"/>
      <c r="Z2" s="68" t="s">
        <v>99</v>
      </c>
      <c r="AA2" s="68" t="s">
        <v>100</v>
      </c>
      <c r="AB2" s="72" t="s">
        <v>6</v>
      </c>
      <c r="AC2" s="73"/>
      <c r="AD2" s="73"/>
      <c r="AE2" s="74"/>
    </row>
    <row r="3" spans="1:31" s="4" customFormat="1" ht="25.5" customHeight="1">
      <c r="A3" s="79"/>
      <c r="B3" s="79"/>
      <c r="C3" s="80"/>
      <c r="D3" s="86"/>
      <c r="E3" s="70" t="s">
        <v>8</v>
      </c>
      <c r="F3" s="70" t="s">
        <v>107</v>
      </c>
      <c r="G3" s="81" t="s">
        <v>9</v>
      </c>
      <c r="H3" s="82"/>
      <c r="I3" s="82"/>
      <c r="J3" s="82"/>
      <c r="K3" s="82"/>
      <c r="L3" s="82"/>
      <c r="M3" s="82"/>
      <c r="N3" s="83"/>
      <c r="O3" s="70" t="s">
        <v>10</v>
      </c>
      <c r="P3" s="67" t="s">
        <v>11</v>
      </c>
      <c r="Q3" s="69"/>
      <c r="R3" s="70" t="s">
        <v>12</v>
      </c>
      <c r="S3" s="70" t="s">
        <v>13</v>
      </c>
      <c r="T3" s="70" t="s">
        <v>14</v>
      </c>
      <c r="U3" s="70" t="s">
        <v>15</v>
      </c>
      <c r="V3" s="70" t="s">
        <v>16</v>
      </c>
      <c r="W3" s="70" t="s">
        <v>17</v>
      </c>
      <c r="X3" s="70" t="s">
        <v>104</v>
      </c>
      <c r="Y3" s="67" t="s">
        <v>11</v>
      </c>
      <c r="Z3" s="69"/>
      <c r="AA3" s="69"/>
      <c r="AB3" s="70" t="s">
        <v>102</v>
      </c>
      <c r="AC3" s="70" t="s">
        <v>19</v>
      </c>
      <c r="AD3" s="70" t="s">
        <v>20</v>
      </c>
      <c r="AE3" s="67" t="s">
        <v>11</v>
      </c>
    </row>
    <row r="4" spans="1:31" s="4" customFormat="1" ht="36" customHeight="1">
      <c r="A4" s="79"/>
      <c r="B4" s="79"/>
      <c r="C4" s="80"/>
      <c r="D4" s="86"/>
      <c r="E4" s="71"/>
      <c r="F4" s="71"/>
      <c r="G4" s="67" t="s">
        <v>11</v>
      </c>
      <c r="H4" s="70" t="s">
        <v>13</v>
      </c>
      <c r="I4" s="70" t="s">
        <v>106</v>
      </c>
      <c r="J4" s="70" t="s">
        <v>14</v>
      </c>
      <c r="K4" s="70" t="s">
        <v>15</v>
      </c>
      <c r="L4" s="70" t="s">
        <v>16</v>
      </c>
      <c r="M4" s="70" t="s">
        <v>21</v>
      </c>
      <c r="N4" s="70" t="s">
        <v>105</v>
      </c>
      <c r="O4" s="84"/>
      <c r="P4" s="67"/>
      <c r="Q4" s="69"/>
      <c r="R4" s="77"/>
      <c r="S4" s="77"/>
      <c r="T4" s="77"/>
      <c r="U4" s="77"/>
      <c r="V4" s="77"/>
      <c r="W4" s="77"/>
      <c r="X4" s="77"/>
      <c r="Y4" s="67"/>
      <c r="Z4" s="69"/>
      <c r="AA4" s="69"/>
      <c r="AB4" s="71"/>
      <c r="AC4" s="71"/>
      <c r="AD4" s="71"/>
      <c r="AE4" s="67"/>
    </row>
    <row r="5" spans="1:31" s="5" customFormat="1" ht="69" customHeight="1">
      <c r="A5" s="79"/>
      <c r="B5" s="79"/>
      <c r="C5" s="80"/>
      <c r="D5" s="86"/>
      <c r="E5" s="15"/>
      <c r="F5" s="15"/>
      <c r="G5" s="67"/>
      <c r="H5" s="85"/>
      <c r="I5" s="77"/>
      <c r="J5" s="77"/>
      <c r="K5" s="77"/>
      <c r="L5" s="77"/>
      <c r="M5" s="77"/>
      <c r="N5" s="85"/>
      <c r="O5" s="14"/>
      <c r="P5" s="14"/>
      <c r="Q5" s="69"/>
      <c r="R5" s="77"/>
      <c r="S5" s="77"/>
      <c r="T5" s="77"/>
      <c r="U5" s="77"/>
      <c r="V5" s="77"/>
      <c r="W5" s="77"/>
      <c r="X5" s="77"/>
      <c r="Y5" s="14"/>
      <c r="Z5" s="69"/>
      <c r="AA5" s="69"/>
      <c r="AB5" s="15"/>
      <c r="AC5" s="15"/>
      <c r="AD5" s="15"/>
      <c r="AE5" s="14"/>
    </row>
    <row r="6" spans="1:31" s="6" customFormat="1" ht="13.5">
      <c r="A6" s="79"/>
      <c r="B6" s="79"/>
      <c r="C6" s="80"/>
      <c r="D6" s="16" t="s">
        <v>111</v>
      </c>
      <c r="E6" s="16" t="s">
        <v>23</v>
      </c>
      <c r="F6" s="16" t="s">
        <v>23</v>
      </c>
      <c r="G6" s="16" t="s">
        <v>23</v>
      </c>
      <c r="H6" s="16" t="s">
        <v>23</v>
      </c>
      <c r="I6" s="16" t="s">
        <v>23</v>
      </c>
      <c r="J6" s="16" t="s">
        <v>23</v>
      </c>
      <c r="K6" s="16" t="s">
        <v>23</v>
      </c>
      <c r="L6" s="16" t="s">
        <v>23</v>
      </c>
      <c r="M6" s="16" t="s">
        <v>23</v>
      </c>
      <c r="N6" s="16" t="s">
        <v>23</v>
      </c>
      <c r="O6" s="16" t="s">
        <v>23</v>
      </c>
      <c r="P6" s="16" t="s">
        <v>23</v>
      </c>
      <c r="Q6" s="16" t="s">
        <v>24</v>
      </c>
      <c r="R6" s="16" t="s">
        <v>23</v>
      </c>
      <c r="S6" s="16" t="s">
        <v>23</v>
      </c>
      <c r="T6" s="16" t="s">
        <v>23</v>
      </c>
      <c r="U6" s="16" t="s">
        <v>23</v>
      </c>
      <c r="V6" s="16" t="s">
        <v>23</v>
      </c>
      <c r="W6" s="16" t="s">
        <v>23</v>
      </c>
      <c r="X6" s="16" t="s">
        <v>23</v>
      </c>
      <c r="Y6" s="16" t="s">
        <v>23</v>
      </c>
      <c r="Z6" s="16" t="s">
        <v>24</v>
      </c>
      <c r="AA6" s="16" t="s">
        <v>24</v>
      </c>
      <c r="AB6" s="16" t="s">
        <v>23</v>
      </c>
      <c r="AC6" s="16" t="s">
        <v>23</v>
      </c>
      <c r="AD6" s="16" t="s">
        <v>23</v>
      </c>
      <c r="AE6" s="16" t="s">
        <v>23</v>
      </c>
    </row>
    <row r="7" spans="1:31" s="7" customFormat="1" ht="12" customHeight="1">
      <c r="A7" s="50" t="s">
        <v>120</v>
      </c>
      <c r="B7" s="51" t="s">
        <v>121</v>
      </c>
      <c r="C7" s="56" t="s">
        <v>118</v>
      </c>
      <c r="D7" s="57">
        <f aca="true" t="shared" si="0" ref="D7:P7">SUM(D8:D10)</f>
        <v>738</v>
      </c>
      <c r="E7" s="54">
        <f t="shared" si="0"/>
        <v>601</v>
      </c>
      <c r="F7" s="54">
        <f t="shared" si="0"/>
        <v>0</v>
      </c>
      <c r="G7" s="54">
        <f t="shared" si="0"/>
        <v>137</v>
      </c>
      <c r="H7" s="54">
        <f t="shared" si="0"/>
        <v>134</v>
      </c>
      <c r="I7" s="54">
        <f t="shared" si="0"/>
        <v>3</v>
      </c>
      <c r="J7" s="54">
        <f t="shared" si="0"/>
        <v>0</v>
      </c>
      <c r="K7" s="54">
        <f t="shared" si="0"/>
        <v>0</v>
      </c>
      <c r="L7" s="54">
        <f t="shared" si="0"/>
        <v>0</v>
      </c>
      <c r="M7" s="54">
        <f t="shared" si="0"/>
        <v>0</v>
      </c>
      <c r="N7" s="54">
        <f t="shared" si="0"/>
        <v>0</v>
      </c>
      <c r="O7" s="54">
        <f t="shared" si="0"/>
        <v>0</v>
      </c>
      <c r="P7" s="54">
        <f t="shared" si="0"/>
        <v>738</v>
      </c>
      <c r="Q7" s="55">
        <f>IF(P7&lt;&gt;0,(O7+E7+G7)/P7*100,"-")</f>
        <v>100</v>
      </c>
      <c r="R7" s="54">
        <f aca="true" t="shared" si="1" ref="R7:Y7">SUM(R8:R10)</f>
        <v>7</v>
      </c>
      <c r="S7" s="54">
        <f t="shared" si="1"/>
        <v>0</v>
      </c>
      <c r="T7" s="54">
        <f t="shared" si="1"/>
        <v>0</v>
      </c>
      <c r="U7" s="54">
        <f t="shared" si="1"/>
        <v>0</v>
      </c>
      <c r="V7" s="54">
        <f t="shared" si="1"/>
        <v>0</v>
      </c>
      <c r="W7" s="54">
        <f t="shared" si="1"/>
        <v>0</v>
      </c>
      <c r="X7" s="54">
        <f t="shared" si="1"/>
        <v>3</v>
      </c>
      <c r="Y7" s="54">
        <f t="shared" si="1"/>
        <v>10</v>
      </c>
      <c r="Z7" s="58" t="s">
        <v>119</v>
      </c>
      <c r="AA7" s="58" t="s">
        <v>119</v>
      </c>
      <c r="AB7" s="54">
        <f>SUM(AB8:AB10)</f>
        <v>0</v>
      </c>
      <c r="AC7" s="54">
        <f>SUM(AC8:AC10)</f>
        <v>0</v>
      </c>
      <c r="AD7" s="54">
        <f>SUM(AD8:AD10)</f>
        <v>0</v>
      </c>
      <c r="AE7" s="54">
        <f>SUM(AE8:AE10)</f>
        <v>0</v>
      </c>
    </row>
    <row r="8" spans="1:31" s="8" customFormat="1" ht="12" customHeight="1">
      <c r="A8" s="50" t="s">
        <v>120</v>
      </c>
      <c r="B8" s="51" t="s">
        <v>122</v>
      </c>
      <c r="C8" s="50" t="s">
        <v>123</v>
      </c>
      <c r="D8" s="52">
        <f>'ごみ搬入量内訳(総括)'!D8</f>
        <v>76</v>
      </c>
      <c r="E8" s="53">
        <f>'ごみ処理量内訳'!E8</f>
        <v>47</v>
      </c>
      <c r="F8" s="53">
        <f>'ごみ処理量内訳'!O8</f>
        <v>0</v>
      </c>
      <c r="G8" s="53">
        <f>SUM(H8:N8)</f>
        <v>29</v>
      </c>
      <c r="H8" s="53">
        <f>'ごみ処理量内訳'!G8</f>
        <v>28</v>
      </c>
      <c r="I8" s="53">
        <f>'ごみ処理量内訳'!L8+'ごみ処理量内訳'!M8</f>
        <v>1</v>
      </c>
      <c r="J8" s="53">
        <f>'ごみ処理量内訳'!H8</f>
        <v>0</v>
      </c>
      <c r="K8" s="53">
        <f>'ごみ処理量内訳'!I8</f>
        <v>0</v>
      </c>
      <c r="L8" s="53">
        <f>'ごみ処理量内訳'!J8</f>
        <v>0</v>
      </c>
      <c r="M8" s="53">
        <f>'ごみ処理量内訳'!K8</f>
        <v>0</v>
      </c>
      <c r="N8" s="53">
        <f>'ごみ処理量内訳'!N8</f>
        <v>0</v>
      </c>
      <c r="O8" s="53">
        <f>'資源化量内訳'!AG8</f>
        <v>0</v>
      </c>
      <c r="P8" s="54">
        <f>SUM(E8,F8,G8,O8)</f>
        <v>76</v>
      </c>
      <c r="Q8" s="55">
        <f>IF(P8&lt;&gt;0,(O8+E8+G8)/P8*100,"-")</f>
        <v>100</v>
      </c>
      <c r="R8" s="53">
        <f>'施設資源化量内訳(焼却)'!D8</f>
        <v>7</v>
      </c>
      <c r="S8" s="53">
        <f>'施設資源化量内訳(粗大)'!D8</f>
        <v>0</v>
      </c>
      <c r="T8" s="53">
        <f>'施設資源化量内訳(堆肥化)'!D8</f>
        <v>0</v>
      </c>
      <c r="U8" s="53">
        <f>'施設資源化量内訳(飼料化)'!D8</f>
        <v>0</v>
      </c>
      <c r="V8" s="53">
        <f>'施設資源化量内訳(メタン化)'!D8</f>
        <v>0</v>
      </c>
      <c r="W8" s="53">
        <f>'施設資源化量内訳(燃料化)'!D8</f>
        <v>0</v>
      </c>
      <c r="X8" s="53">
        <f>'施設資源化量内訳(資源化等)'!D8+'ごみ搬入量内訳(セメント)'!D8</f>
        <v>1</v>
      </c>
      <c r="Y8" s="54">
        <f>SUM(R8:X8)</f>
        <v>8</v>
      </c>
      <c r="Z8" s="55"/>
      <c r="AA8" s="55"/>
      <c r="AB8" s="54">
        <f>'ごみ処理量内訳'!O8</f>
        <v>0</v>
      </c>
      <c r="AC8" s="54">
        <f>'ごみ処理量内訳'!AO8</f>
        <v>0</v>
      </c>
      <c r="AD8" s="54">
        <f>'ごみ処理量内訳'!AP8</f>
        <v>0</v>
      </c>
      <c r="AE8" s="54">
        <f>SUM(AB8:AD8)</f>
        <v>0</v>
      </c>
    </row>
    <row r="9" spans="1:31" s="8" customFormat="1" ht="12" customHeight="1">
      <c r="A9" s="50" t="s">
        <v>120</v>
      </c>
      <c r="B9" s="51" t="s">
        <v>124</v>
      </c>
      <c r="C9" s="50" t="s">
        <v>125</v>
      </c>
      <c r="D9" s="52">
        <f>'ごみ搬入量内訳(総括)'!D9</f>
        <v>50</v>
      </c>
      <c r="E9" s="53">
        <f>'ごみ処理量内訳'!E9</f>
        <v>48</v>
      </c>
      <c r="F9" s="53">
        <f>'ごみ処理量内訳'!O9</f>
        <v>0</v>
      </c>
      <c r="G9" s="53">
        <f>SUM(H9:N9)</f>
        <v>2</v>
      </c>
      <c r="H9" s="53">
        <f>'ごみ処理量内訳'!G9</f>
        <v>0</v>
      </c>
      <c r="I9" s="53">
        <f>'ごみ処理量内訳'!L9+'ごみ処理量内訳'!M9</f>
        <v>2</v>
      </c>
      <c r="J9" s="53">
        <f>'ごみ処理量内訳'!H9</f>
        <v>0</v>
      </c>
      <c r="K9" s="53">
        <f>'ごみ処理量内訳'!I9</f>
        <v>0</v>
      </c>
      <c r="L9" s="53">
        <f>'ごみ処理量内訳'!J9</f>
        <v>0</v>
      </c>
      <c r="M9" s="53">
        <f>'ごみ処理量内訳'!K9</f>
        <v>0</v>
      </c>
      <c r="N9" s="53">
        <f>'ごみ処理量内訳'!N9</f>
        <v>0</v>
      </c>
      <c r="O9" s="53">
        <f>'資源化量内訳'!AG9</f>
        <v>0</v>
      </c>
      <c r="P9" s="54">
        <f>SUM(E9,F9,G9,O9)</f>
        <v>50</v>
      </c>
      <c r="Q9" s="55">
        <f>IF(P9&lt;&gt;0,(O9+E9+G9)/P9*100,"-")</f>
        <v>100</v>
      </c>
      <c r="R9" s="53">
        <f>'施設資源化量内訳(焼却)'!D9</f>
        <v>0</v>
      </c>
      <c r="S9" s="53">
        <f>'施設資源化量内訳(粗大)'!D9</f>
        <v>0</v>
      </c>
      <c r="T9" s="53">
        <f>'施設資源化量内訳(堆肥化)'!D9</f>
        <v>0</v>
      </c>
      <c r="U9" s="53">
        <f>'施設資源化量内訳(飼料化)'!D9</f>
        <v>0</v>
      </c>
      <c r="V9" s="53">
        <f>'施設資源化量内訳(メタン化)'!D9</f>
        <v>0</v>
      </c>
      <c r="W9" s="53">
        <f>'施設資源化量内訳(燃料化)'!D9</f>
        <v>0</v>
      </c>
      <c r="X9" s="53">
        <f>'施設資源化量内訳(資源化等)'!D9+'ごみ搬入量内訳(セメント)'!D9</f>
        <v>2</v>
      </c>
      <c r="Y9" s="54">
        <f>SUM(R9:X9)</f>
        <v>2</v>
      </c>
      <c r="Z9" s="55"/>
      <c r="AA9" s="55"/>
      <c r="AB9" s="54">
        <f>'ごみ処理量内訳'!O9</f>
        <v>0</v>
      </c>
      <c r="AC9" s="54">
        <f>'ごみ処理量内訳'!AO9</f>
        <v>0</v>
      </c>
      <c r="AD9" s="54">
        <f>'ごみ処理量内訳'!AP9</f>
        <v>0</v>
      </c>
      <c r="AE9" s="54">
        <f>SUM(AB9:AD9)</f>
        <v>0</v>
      </c>
    </row>
    <row r="10" spans="1:31" s="8" customFormat="1" ht="12" customHeight="1">
      <c r="A10" s="50" t="s">
        <v>120</v>
      </c>
      <c r="B10" s="51" t="s">
        <v>126</v>
      </c>
      <c r="C10" s="50" t="s">
        <v>127</v>
      </c>
      <c r="D10" s="52">
        <f>'ごみ搬入量内訳(総括)'!D10</f>
        <v>612</v>
      </c>
      <c r="E10" s="53">
        <f>'ごみ処理量内訳'!E10</f>
        <v>506</v>
      </c>
      <c r="F10" s="53">
        <f>'ごみ処理量内訳'!O10</f>
        <v>0</v>
      </c>
      <c r="G10" s="53">
        <f>SUM(H10:N10)</f>
        <v>106</v>
      </c>
      <c r="H10" s="53">
        <f>'ごみ処理量内訳'!G10</f>
        <v>106</v>
      </c>
      <c r="I10" s="53">
        <f>'ごみ処理量内訳'!L10+'ごみ処理量内訳'!M10</f>
        <v>0</v>
      </c>
      <c r="J10" s="53">
        <f>'ごみ処理量内訳'!H10</f>
        <v>0</v>
      </c>
      <c r="K10" s="53">
        <f>'ごみ処理量内訳'!I10</f>
        <v>0</v>
      </c>
      <c r="L10" s="53">
        <f>'ごみ処理量内訳'!J10</f>
        <v>0</v>
      </c>
      <c r="M10" s="53">
        <f>'ごみ処理量内訳'!K10</f>
        <v>0</v>
      </c>
      <c r="N10" s="53">
        <f>'ごみ処理量内訳'!N10</f>
        <v>0</v>
      </c>
      <c r="O10" s="53">
        <f>'資源化量内訳'!AG10</f>
        <v>0</v>
      </c>
      <c r="P10" s="54">
        <f>SUM(E10,F10,G10,O10)</f>
        <v>612</v>
      </c>
      <c r="Q10" s="55">
        <f>IF(P10&lt;&gt;0,(O10+E10+G10)/P10*100,"-")</f>
        <v>100</v>
      </c>
      <c r="R10" s="53">
        <f>'施設資源化量内訳(焼却)'!D10</f>
        <v>0</v>
      </c>
      <c r="S10" s="53">
        <f>'施設資源化量内訳(粗大)'!D10</f>
        <v>0</v>
      </c>
      <c r="T10" s="53">
        <f>'施設資源化量内訳(堆肥化)'!D10</f>
        <v>0</v>
      </c>
      <c r="U10" s="53">
        <f>'施設資源化量内訳(飼料化)'!D10</f>
        <v>0</v>
      </c>
      <c r="V10" s="53">
        <f>'施設資源化量内訳(メタン化)'!D10</f>
        <v>0</v>
      </c>
      <c r="W10" s="53">
        <f>'施設資源化量内訳(燃料化)'!D10</f>
        <v>0</v>
      </c>
      <c r="X10" s="53">
        <f>'施設資源化量内訳(資源化等)'!D10+'ごみ搬入量内訳(セメント)'!D10</f>
        <v>0</v>
      </c>
      <c r="Y10" s="54">
        <f>SUM(R10:X10)</f>
        <v>0</v>
      </c>
      <c r="Z10" s="55"/>
      <c r="AA10" s="55"/>
      <c r="AB10" s="54">
        <f>'ごみ処理量内訳'!O10</f>
        <v>0</v>
      </c>
      <c r="AC10" s="54">
        <f>'ごみ処理量内訳'!AO10</f>
        <v>0</v>
      </c>
      <c r="AD10" s="54">
        <f>'ごみ処理量内訳'!AP10</f>
        <v>0</v>
      </c>
      <c r="AE10" s="54">
        <f>SUM(AB10:AD10)</f>
        <v>0</v>
      </c>
    </row>
  </sheetData>
  <sheetProtection/>
  <mergeCells count="34">
    <mergeCell ref="O3:O4"/>
    <mergeCell ref="N4:N5"/>
    <mergeCell ref="J4:J5"/>
    <mergeCell ref="H4:H5"/>
    <mergeCell ref="I4:I5"/>
    <mergeCell ref="D2:D5"/>
    <mergeCell ref="E3:E4"/>
    <mergeCell ref="M4:M5"/>
    <mergeCell ref="K4:K5"/>
    <mergeCell ref="A2:A6"/>
    <mergeCell ref="B2:B6"/>
    <mergeCell ref="C2:C6"/>
    <mergeCell ref="L4:L5"/>
    <mergeCell ref="F3:F4"/>
    <mergeCell ref="G4:G5"/>
    <mergeCell ref="G3:N3"/>
    <mergeCell ref="P3:P4"/>
    <mergeCell ref="X3:X5"/>
    <mergeCell ref="W3:W5"/>
    <mergeCell ref="V3:V5"/>
    <mergeCell ref="U3:U5"/>
    <mergeCell ref="T3:T5"/>
    <mergeCell ref="R3:R5"/>
    <mergeCell ref="S3:S5"/>
    <mergeCell ref="Q2:Q5"/>
    <mergeCell ref="AE3:AE4"/>
    <mergeCell ref="AA2:AA5"/>
    <mergeCell ref="Y3:Y4"/>
    <mergeCell ref="AD3:AD4"/>
    <mergeCell ref="AB3:AB4"/>
    <mergeCell ref="Z2:Z5"/>
    <mergeCell ref="AB2:AE2"/>
    <mergeCell ref="AC3:AC4"/>
    <mergeCell ref="R2:Y2"/>
  </mergeCells>
  <conditionalFormatting sqref="A7:AE10">
    <cfRule type="expression" priority="317" dxfId="58" stopIfTrue="1">
      <formula>$A7&lt;&gt;""</formula>
    </cfRule>
  </conditionalFormatting>
  <conditionalFormatting sqref="D8">
    <cfRule type="expression" priority="316" dxfId="58" stopIfTrue="1">
      <formula>$A8&lt;&gt;""</formula>
    </cfRule>
  </conditionalFormatting>
  <conditionalFormatting sqref="D9">
    <cfRule type="expression" priority="315" dxfId="58" stopIfTrue="1">
      <formula>$A9&lt;&gt;""</formula>
    </cfRule>
  </conditionalFormatting>
  <conditionalFormatting sqref="D10">
    <cfRule type="expression" priority="314" dxfId="58" stopIfTrue="1">
      <formula>$A10&lt;&gt;""</formula>
    </cfRule>
  </conditionalFormatting>
  <conditionalFormatting sqref="D7">
    <cfRule type="expression" priority="310" dxfId="58" stopIfTrue="1">
      <formula>$A7&lt;&gt;""</formula>
    </cfRule>
  </conditionalFormatting>
  <conditionalFormatting sqref="A7:AE10">
    <cfRule type="expression" priority="5" dxfId="58" stopIfTrue="1">
      <formula>$A7&lt;&gt;""</formula>
    </cfRule>
  </conditionalFormatting>
  <conditionalFormatting sqref="D8">
    <cfRule type="expression" priority="4" dxfId="58" stopIfTrue="1">
      <formula>$A8&lt;&gt;""</formula>
    </cfRule>
  </conditionalFormatting>
  <conditionalFormatting sqref="D9">
    <cfRule type="expression" priority="3" dxfId="58" stopIfTrue="1">
      <formula>$A9&lt;&gt;""</formula>
    </cfRule>
  </conditionalFormatting>
  <conditionalFormatting sqref="D10">
    <cfRule type="expression" priority="2" dxfId="58" stopIfTrue="1">
      <formula>$A10&lt;&gt;""</formula>
    </cfRule>
  </conditionalFormatting>
  <conditionalFormatting sqref="D7">
    <cfRule type="expression" priority="1" dxfId="5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ゴシック,標準"&amp;14【災害】ごみ処理の概要（平成24年度実績）&amp;R&amp;A</oddHeader>
    <oddFooter>&amp;R&amp;P/&amp;N</oddFooter>
    <firstHeader>&amp;R&amp;A</firstHeader>
    <firstFooter>&amp;R&amp;P/&amp;N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H10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8" t="s">
        <v>0</v>
      </c>
      <c r="B2" s="78" t="s">
        <v>1</v>
      </c>
      <c r="C2" s="78" t="s">
        <v>2</v>
      </c>
      <c r="D2" s="27" t="s">
        <v>72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9"/>
      <c r="B3" s="79"/>
      <c r="C3" s="80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9"/>
      <c r="B4" s="79"/>
      <c r="C4" s="80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9"/>
      <c r="B5" s="79"/>
      <c r="C5" s="80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9"/>
      <c r="B6" s="79"/>
      <c r="C6" s="80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SUM(D8:D10)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>SUM(E9:AH9)</f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>SUM(E10:AH10)</f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</sheetData>
  <sheetProtection/>
  <mergeCells count="34">
    <mergeCell ref="Y3:Y5"/>
    <mergeCell ref="Z3:Z5"/>
    <mergeCell ref="AA3:AA5"/>
    <mergeCell ref="AB3:AB5"/>
    <mergeCell ref="AH3:AH5"/>
    <mergeCell ref="AE3:AE5"/>
    <mergeCell ref="AF3:AF5"/>
    <mergeCell ref="AG3:AG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H10">
    <cfRule type="expression" priority="30" dxfId="58" stopIfTrue="1">
      <formula>$A7&lt;&gt;""</formula>
    </cfRule>
  </conditionalFormatting>
  <conditionalFormatting sqref="A7:AH10">
    <cfRule type="expression" priority="1" dxfId="5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H10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8" t="s">
        <v>0</v>
      </c>
      <c r="B2" s="78" t="s">
        <v>1</v>
      </c>
      <c r="C2" s="78" t="s">
        <v>2</v>
      </c>
      <c r="D2" s="27" t="s">
        <v>73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9"/>
      <c r="B3" s="79"/>
      <c r="C3" s="80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9"/>
      <c r="B4" s="79"/>
      <c r="C4" s="80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9"/>
      <c r="B5" s="79"/>
      <c r="C5" s="80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9"/>
      <c r="B6" s="79"/>
      <c r="C6" s="80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SUM(D8:D10)</f>
        <v>3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1</v>
      </c>
      <c r="P7" s="61">
        <f t="shared" si="0"/>
        <v>0</v>
      </c>
      <c r="Q7" s="61">
        <f t="shared" si="0"/>
        <v>2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>SUM(E8:AH8)</f>
        <v>1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1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>SUM(E9:AH9)</f>
        <v>2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2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>SUM(E10:AH10)</f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</sheetData>
  <sheetProtection/>
  <mergeCells count="34">
    <mergeCell ref="Y3:Y5"/>
    <mergeCell ref="Z3:Z5"/>
    <mergeCell ref="AA3:AA5"/>
    <mergeCell ref="AB3:AB5"/>
    <mergeCell ref="AH3:AH5"/>
    <mergeCell ref="AE3:AE5"/>
    <mergeCell ref="AF3:AF5"/>
    <mergeCell ref="AG3:AG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H10">
    <cfRule type="expression" priority="30" dxfId="58" stopIfTrue="1">
      <formula>$A7&lt;&gt;""</formula>
    </cfRule>
  </conditionalFormatting>
  <conditionalFormatting sqref="A7:AH10">
    <cfRule type="expression" priority="1" dxfId="5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H10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8" t="s">
        <v>0</v>
      </c>
      <c r="B2" s="78" t="s">
        <v>1</v>
      </c>
      <c r="C2" s="78" t="s">
        <v>2</v>
      </c>
      <c r="D2" s="27" t="s">
        <v>74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9"/>
      <c r="B3" s="90"/>
      <c r="C3" s="80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9"/>
      <c r="B4" s="90"/>
      <c r="C4" s="80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9"/>
      <c r="B5" s="90"/>
      <c r="C5" s="80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9"/>
      <c r="B6" s="90"/>
      <c r="C6" s="80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SUM(D8:D10)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>SUM(E9:AH9)</f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>SUM(E10:AH10)</f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</sheetData>
  <sheetProtection/>
  <mergeCells count="34">
    <mergeCell ref="Y3:Y5"/>
    <mergeCell ref="Z3:Z5"/>
    <mergeCell ref="AA3:AA5"/>
    <mergeCell ref="AB3:AB5"/>
    <mergeCell ref="AH3:AH5"/>
    <mergeCell ref="AE3:AE5"/>
    <mergeCell ref="AF3:AF5"/>
    <mergeCell ref="AG3:AG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H10">
    <cfRule type="expression" priority="30" dxfId="58" stopIfTrue="1">
      <formula>$A7&lt;&gt;""</formula>
    </cfRule>
  </conditionalFormatting>
  <conditionalFormatting sqref="A7:AH10">
    <cfRule type="expression" priority="1" dxfId="5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H10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8" t="s">
        <v>0</v>
      </c>
      <c r="B2" s="78" t="s">
        <v>1</v>
      </c>
      <c r="C2" s="78" t="s">
        <v>2</v>
      </c>
      <c r="D2" s="27" t="s">
        <v>75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9"/>
      <c r="B3" s="79"/>
      <c r="C3" s="80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9"/>
      <c r="B4" s="79"/>
      <c r="C4" s="80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9"/>
      <c r="B5" s="79"/>
      <c r="C5" s="80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9"/>
      <c r="B6" s="79"/>
      <c r="C6" s="80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SUM(D8:D10)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>SUM(E9:AH9)</f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>SUM(E10:AH10)</f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</sheetData>
  <sheetProtection/>
  <mergeCells count="34">
    <mergeCell ref="Y3:Y5"/>
    <mergeCell ref="Z3:Z5"/>
    <mergeCell ref="AA3:AA5"/>
    <mergeCell ref="AB3:AB5"/>
    <mergeCell ref="AH3:AH5"/>
    <mergeCell ref="AE3:AE5"/>
    <mergeCell ref="AF3:AF5"/>
    <mergeCell ref="AG3:AG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H10">
    <cfRule type="expression" priority="30" dxfId="58" stopIfTrue="1">
      <formula>$A7&lt;&gt;""</formula>
    </cfRule>
  </conditionalFormatting>
  <conditionalFormatting sqref="A7:AH10">
    <cfRule type="expression" priority="1" dxfId="5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H10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8" t="s">
        <v>0</v>
      </c>
      <c r="B2" s="78" t="s">
        <v>1</v>
      </c>
      <c r="C2" s="78" t="s">
        <v>2</v>
      </c>
      <c r="D2" s="27" t="s">
        <v>109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9"/>
      <c r="B3" s="79"/>
      <c r="C3" s="80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9"/>
      <c r="B4" s="79"/>
      <c r="C4" s="80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9"/>
      <c r="B5" s="79"/>
      <c r="C5" s="80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9"/>
      <c r="B6" s="79"/>
      <c r="C6" s="80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>SUM(D8:D10)</f>
        <v>0</v>
      </c>
      <c r="E7" s="62">
        <v>0</v>
      </c>
      <c r="F7" s="62">
        <v>0</v>
      </c>
      <c r="G7" s="62">
        <v>0</v>
      </c>
      <c r="H7" s="62">
        <v>0</v>
      </c>
      <c r="I7" s="62">
        <v>0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0</v>
      </c>
      <c r="R7" s="62">
        <v>0</v>
      </c>
      <c r="S7" s="62">
        <v>0</v>
      </c>
      <c r="T7" s="62">
        <v>0</v>
      </c>
      <c r="U7" s="62">
        <v>0</v>
      </c>
      <c r="V7" s="62">
        <v>0</v>
      </c>
      <c r="W7" s="62">
        <v>0</v>
      </c>
      <c r="X7" s="62">
        <v>0</v>
      </c>
      <c r="Y7" s="62">
        <v>0</v>
      </c>
      <c r="Z7" s="62">
        <v>0</v>
      </c>
      <c r="AA7" s="62">
        <v>0</v>
      </c>
      <c r="AB7" s="62">
        <v>0</v>
      </c>
      <c r="AC7" s="62">
        <v>0</v>
      </c>
      <c r="AD7" s="62">
        <v>0</v>
      </c>
      <c r="AE7" s="62">
        <v>0</v>
      </c>
      <c r="AF7" s="61">
        <f>SUM(AF8:AF10)</f>
        <v>0</v>
      </c>
      <c r="AG7" s="62">
        <v>0</v>
      </c>
      <c r="AH7" s="61">
        <f>SUM(AH8:AH10)</f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>SUM(E8:AH8)</f>
        <v>0</v>
      </c>
      <c r="E8" s="62">
        <f>E7</f>
        <v>0</v>
      </c>
      <c r="F8" s="62">
        <f aca="true" t="shared" si="0" ref="F8:AE8">F7</f>
        <v>0</v>
      </c>
      <c r="G8" s="62">
        <f t="shared" si="0"/>
        <v>0</v>
      </c>
      <c r="H8" s="62">
        <f t="shared" si="0"/>
        <v>0</v>
      </c>
      <c r="I8" s="62">
        <f t="shared" si="0"/>
        <v>0</v>
      </c>
      <c r="J8" s="62">
        <f t="shared" si="0"/>
        <v>0</v>
      </c>
      <c r="K8" s="62">
        <f t="shared" si="0"/>
        <v>0</v>
      </c>
      <c r="L8" s="62">
        <f t="shared" si="0"/>
        <v>0</v>
      </c>
      <c r="M8" s="62">
        <f t="shared" si="0"/>
        <v>0</v>
      </c>
      <c r="N8" s="62">
        <f t="shared" si="0"/>
        <v>0</v>
      </c>
      <c r="O8" s="62">
        <f t="shared" si="0"/>
        <v>0</v>
      </c>
      <c r="P8" s="62">
        <f t="shared" si="0"/>
        <v>0</v>
      </c>
      <c r="Q8" s="62">
        <f t="shared" si="0"/>
        <v>0</v>
      </c>
      <c r="R8" s="62">
        <f t="shared" si="0"/>
        <v>0</v>
      </c>
      <c r="S8" s="62">
        <f t="shared" si="0"/>
        <v>0</v>
      </c>
      <c r="T8" s="62">
        <f t="shared" si="0"/>
        <v>0</v>
      </c>
      <c r="U8" s="62">
        <f t="shared" si="0"/>
        <v>0</v>
      </c>
      <c r="V8" s="62">
        <f t="shared" si="0"/>
        <v>0</v>
      </c>
      <c r="W8" s="62">
        <f t="shared" si="0"/>
        <v>0</v>
      </c>
      <c r="X8" s="62">
        <f t="shared" si="0"/>
        <v>0</v>
      </c>
      <c r="Y8" s="62">
        <f t="shared" si="0"/>
        <v>0</v>
      </c>
      <c r="Z8" s="62">
        <f t="shared" si="0"/>
        <v>0</v>
      </c>
      <c r="AA8" s="62">
        <f t="shared" si="0"/>
        <v>0</v>
      </c>
      <c r="AB8" s="62">
        <f t="shared" si="0"/>
        <v>0</v>
      </c>
      <c r="AC8" s="62">
        <f t="shared" si="0"/>
        <v>0</v>
      </c>
      <c r="AD8" s="62">
        <f t="shared" si="0"/>
        <v>0</v>
      </c>
      <c r="AE8" s="62">
        <f t="shared" si="0"/>
        <v>0</v>
      </c>
      <c r="AF8" s="61">
        <v>0</v>
      </c>
      <c r="AG8" s="62">
        <f>AG7</f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>SUM(E9:AH9)</f>
        <v>0</v>
      </c>
      <c r="E9" s="62">
        <f>E8</f>
        <v>0</v>
      </c>
      <c r="F9" s="62">
        <f aca="true" t="shared" si="1" ref="F9:AE9">F8</f>
        <v>0</v>
      </c>
      <c r="G9" s="62">
        <f t="shared" si="1"/>
        <v>0</v>
      </c>
      <c r="H9" s="62">
        <f t="shared" si="1"/>
        <v>0</v>
      </c>
      <c r="I9" s="62">
        <f t="shared" si="1"/>
        <v>0</v>
      </c>
      <c r="J9" s="62">
        <f t="shared" si="1"/>
        <v>0</v>
      </c>
      <c r="K9" s="62">
        <f t="shared" si="1"/>
        <v>0</v>
      </c>
      <c r="L9" s="62">
        <f t="shared" si="1"/>
        <v>0</v>
      </c>
      <c r="M9" s="62">
        <f t="shared" si="1"/>
        <v>0</v>
      </c>
      <c r="N9" s="62">
        <f t="shared" si="1"/>
        <v>0</v>
      </c>
      <c r="O9" s="62">
        <f t="shared" si="1"/>
        <v>0</v>
      </c>
      <c r="P9" s="62">
        <f t="shared" si="1"/>
        <v>0</v>
      </c>
      <c r="Q9" s="62">
        <f t="shared" si="1"/>
        <v>0</v>
      </c>
      <c r="R9" s="62">
        <f t="shared" si="1"/>
        <v>0</v>
      </c>
      <c r="S9" s="62">
        <f t="shared" si="1"/>
        <v>0</v>
      </c>
      <c r="T9" s="62">
        <f t="shared" si="1"/>
        <v>0</v>
      </c>
      <c r="U9" s="62">
        <f t="shared" si="1"/>
        <v>0</v>
      </c>
      <c r="V9" s="62">
        <f t="shared" si="1"/>
        <v>0</v>
      </c>
      <c r="W9" s="62">
        <f t="shared" si="1"/>
        <v>0</v>
      </c>
      <c r="X9" s="62">
        <f t="shared" si="1"/>
        <v>0</v>
      </c>
      <c r="Y9" s="62">
        <f t="shared" si="1"/>
        <v>0</v>
      </c>
      <c r="Z9" s="62">
        <f t="shared" si="1"/>
        <v>0</v>
      </c>
      <c r="AA9" s="62">
        <f t="shared" si="1"/>
        <v>0</v>
      </c>
      <c r="AB9" s="62">
        <f t="shared" si="1"/>
        <v>0</v>
      </c>
      <c r="AC9" s="62">
        <f t="shared" si="1"/>
        <v>0</v>
      </c>
      <c r="AD9" s="62">
        <f t="shared" si="1"/>
        <v>0</v>
      </c>
      <c r="AE9" s="62">
        <f t="shared" si="1"/>
        <v>0</v>
      </c>
      <c r="AF9" s="61">
        <v>0</v>
      </c>
      <c r="AG9" s="62">
        <f>AG8</f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>SUM(E10:AH10)</f>
        <v>0</v>
      </c>
      <c r="E10" s="62">
        <f>E9</f>
        <v>0</v>
      </c>
      <c r="F10" s="62">
        <f aca="true" t="shared" si="2" ref="F10:AE10">F9</f>
        <v>0</v>
      </c>
      <c r="G10" s="62">
        <f t="shared" si="2"/>
        <v>0</v>
      </c>
      <c r="H10" s="62">
        <f t="shared" si="2"/>
        <v>0</v>
      </c>
      <c r="I10" s="62">
        <f t="shared" si="2"/>
        <v>0</v>
      </c>
      <c r="J10" s="62">
        <f t="shared" si="2"/>
        <v>0</v>
      </c>
      <c r="K10" s="62">
        <f t="shared" si="2"/>
        <v>0</v>
      </c>
      <c r="L10" s="62">
        <f t="shared" si="2"/>
        <v>0</v>
      </c>
      <c r="M10" s="62">
        <f t="shared" si="2"/>
        <v>0</v>
      </c>
      <c r="N10" s="62">
        <f t="shared" si="2"/>
        <v>0</v>
      </c>
      <c r="O10" s="62">
        <f t="shared" si="2"/>
        <v>0</v>
      </c>
      <c r="P10" s="62">
        <f t="shared" si="2"/>
        <v>0</v>
      </c>
      <c r="Q10" s="62">
        <f t="shared" si="2"/>
        <v>0</v>
      </c>
      <c r="R10" s="62">
        <f t="shared" si="2"/>
        <v>0</v>
      </c>
      <c r="S10" s="62">
        <f t="shared" si="2"/>
        <v>0</v>
      </c>
      <c r="T10" s="62">
        <f t="shared" si="2"/>
        <v>0</v>
      </c>
      <c r="U10" s="62">
        <f t="shared" si="2"/>
        <v>0</v>
      </c>
      <c r="V10" s="62">
        <f t="shared" si="2"/>
        <v>0</v>
      </c>
      <c r="W10" s="62">
        <f t="shared" si="2"/>
        <v>0</v>
      </c>
      <c r="X10" s="62">
        <f t="shared" si="2"/>
        <v>0</v>
      </c>
      <c r="Y10" s="62">
        <f t="shared" si="2"/>
        <v>0</v>
      </c>
      <c r="Z10" s="62">
        <f t="shared" si="2"/>
        <v>0</v>
      </c>
      <c r="AA10" s="62">
        <f t="shared" si="2"/>
        <v>0</v>
      </c>
      <c r="AB10" s="62">
        <f t="shared" si="2"/>
        <v>0</v>
      </c>
      <c r="AC10" s="62">
        <f t="shared" si="2"/>
        <v>0</v>
      </c>
      <c r="AD10" s="62">
        <f t="shared" si="2"/>
        <v>0</v>
      </c>
      <c r="AE10" s="62">
        <f t="shared" si="2"/>
        <v>0</v>
      </c>
      <c r="AF10" s="61">
        <v>0</v>
      </c>
      <c r="AG10" s="62">
        <f>AG9</f>
        <v>0</v>
      </c>
      <c r="AH10" s="61">
        <v>0</v>
      </c>
    </row>
  </sheetData>
  <sheetProtection/>
  <mergeCells count="34">
    <mergeCell ref="Y3:Y5"/>
    <mergeCell ref="Z3:Z5"/>
    <mergeCell ref="AA3:AA5"/>
    <mergeCell ref="AB3:AB5"/>
    <mergeCell ref="AH3:AH5"/>
    <mergeCell ref="AE3:AE5"/>
    <mergeCell ref="AF3:AF5"/>
    <mergeCell ref="AG3:AG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H10">
    <cfRule type="expression" priority="30" dxfId="58" stopIfTrue="1">
      <formula>$A7&lt;&gt;""</formula>
    </cfRule>
  </conditionalFormatting>
  <conditionalFormatting sqref="A7:AH10">
    <cfRule type="expression" priority="1" dxfId="5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L10"/>
  <sheetViews>
    <sheetView showGridLines="0"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90" width="9.8984375" style="35" customWidth="1"/>
    <col min="91" max="16384" width="9" style="35" customWidth="1"/>
  </cols>
  <sheetData>
    <row r="1" spans="1:28" s="3" customFormat="1" ht="17.25">
      <c r="A1" s="41" t="s">
        <v>116</v>
      </c>
      <c r="B1" s="41"/>
      <c r="C1" s="42"/>
      <c r="D1" s="43"/>
      <c r="E1" s="41"/>
      <c r="F1" s="41"/>
      <c r="AB1" s="33"/>
    </row>
    <row r="2" spans="1:90" s="3" customFormat="1" ht="25.5" customHeight="1">
      <c r="A2" s="78" t="s">
        <v>81</v>
      </c>
      <c r="B2" s="78" t="s">
        <v>82</v>
      </c>
      <c r="C2" s="78" t="s">
        <v>83</v>
      </c>
      <c r="D2" s="34" t="s">
        <v>84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4" t="s">
        <v>85</v>
      </c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31"/>
      <c r="BJ2" s="34" t="s">
        <v>86</v>
      </c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31"/>
    </row>
    <row r="3" spans="1:90" s="3" customFormat="1" ht="25.5" customHeight="1">
      <c r="A3" s="79"/>
      <c r="B3" s="79"/>
      <c r="C3" s="80"/>
      <c r="D3" s="89" t="s">
        <v>87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88</v>
      </c>
      <c r="AG3" s="89" t="s">
        <v>87</v>
      </c>
      <c r="AH3" s="87" t="s">
        <v>43</v>
      </c>
      <c r="AI3" s="87" t="s">
        <v>44</v>
      </c>
      <c r="AJ3" s="87" t="s">
        <v>45</v>
      </c>
      <c r="AK3" s="87" t="s">
        <v>46</v>
      </c>
      <c r="AL3" s="87" t="s">
        <v>47</v>
      </c>
      <c r="AM3" s="87" t="s">
        <v>48</v>
      </c>
      <c r="AN3" s="87" t="s">
        <v>49</v>
      </c>
      <c r="AO3" s="87" t="s">
        <v>27</v>
      </c>
      <c r="AP3" s="87" t="s">
        <v>28</v>
      </c>
      <c r="AQ3" s="87" t="s">
        <v>29</v>
      </c>
      <c r="AR3" s="87" t="s">
        <v>30</v>
      </c>
      <c r="AS3" s="87" t="s">
        <v>31</v>
      </c>
      <c r="AT3" s="87" t="s">
        <v>50</v>
      </c>
      <c r="AU3" s="87" t="s">
        <v>51</v>
      </c>
      <c r="AV3" s="87" t="s">
        <v>52</v>
      </c>
      <c r="AW3" s="87" t="s">
        <v>53</v>
      </c>
      <c r="AX3" s="87" t="s">
        <v>54</v>
      </c>
      <c r="AY3" s="87" t="s">
        <v>55</v>
      </c>
      <c r="AZ3" s="87" t="s">
        <v>56</v>
      </c>
      <c r="BA3" s="87" t="s">
        <v>57</v>
      </c>
      <c r="BB3" s="87" t="s">
        <v>58</v>
      </c>
      <c r="BC3" s="87" t="s">
        <v>59</v>
      </c>
      <c r="BD3" s="87" t="s">
        <v>60</v>
      </c>
      <c r="BE3" s="87" t="s">
        <v>61</v>
      </c>
      <c r="BF3" s="87" t="s">
        <v>62</v>
      </c>
      <c r="BG3" s="87" t="s">
        <v>63</v>
      </c>
      <c r="BH3" s="87" t="s">
        <v>64</v>
      </c>
      <c r="BI3" s="87" t="s">
        <v>88</v>
      </c>
      <c r="BJ3" s="89" t="s">
        <v>87</v>
      </c>
      <c r="BK3" s="87" t="s">
        <v>43</v>
      </c>
      <c r="BL3" s="87" t="s">
        <v>44</v>
      </c>
      <c r="BM3" s="87" t="s">
        <v>45</v>
      </c>
      <c r="BN3" s="87" t="s">
        <v>46</v>
      </c>
      <c r="BO3" s="87" t="s">
        <v>47</v>
      </c>
      <c r="BP3" s="87" t="s">
        <v>48</v>
      </c>
      <c r="BQ3" s="87" t="s">
        <v>49</v>
      </c>
      <c r="BR3" s="87" t="s">
        <v>27</v>
      </c>
      <c r="BS3" s="87" t="s">
        <v>28</v>
      </c>
      <c r="BT3" s="87" t="s">
        <v>29</v>
      </c>
      <c r="BU3" s="87" t="s">
        <v>30</v>
      </c>
      <c r="BV3" s="87" t="s">
        <v>31</v>
      </c>
      <c r="BW3" s="87" t="s">
        <v>50</v>
      </c>
      <c r="BX3" s="87" t="s">
        <v>51</v>
      </c>
      <c r="BY3" s="87" t="s">
        <v>52</v>
      </c>
      <c r="BZ3" s="87" t="s">
        <v>53</v>
      </c>
      <c r="CA3" s="87" t="s">
        <v>54</v>
      </c>
      <c r="CB3" s="87" t="s">
        <v>55</v>
      </c>
      <c r="CC3" s="87" t="s">
        <v>56</v>
      </c>
      <c r="CD3" s="87" t="s">
        <v>57</v>
      </c>
      <c r="CE3" s="87" t="s">
        <v>58</v>
      </c>
      <c r="CF3" s="87" t="s">
        <v>59</v>
      </c>
      <c r="CG3" s="87" t="s">
        <v>60</v>
      </c>
      <c r="CH3" s="87" t="s">
        <v>61</v>
      </c>
      <c r="CI3" s="87" t="s">
        <v>62</v>
      </c>
      <c r="CJ3" s="87" t="s">
        <v>63</v>
      </c>
      <c r="CK3" s="87" t="s">
        <v>64</v>
      </c>
      <c r="CL3" s="87" t="s">
        <v>88</v>
      </c>
    </row>
    <row r="4" spans="1:90" s="3" customFormat="1" ht="25.5" customHeight="1">
      <c r="A4" s="79"/>
      <c r="B4" s="79"/>
      <c r="C4" s="80"/>
      <c r="D4" s="89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89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89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</row>
    <row r="5" spans="1:90" s="3" customFormat="1" ht="25.5" customHeight="1">
      <c r="A5" s="79"/>
      <c r="B5" s="79"/>
      <c r="C5" s="80"/>
      <c r="D5" s="89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89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89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</row>
    <row r="6" spans="1:90" s="9" customFormat="1" ht="13.5">
      <c r="A6" s="79"/>
      <c r="B6" s="79"/>
      <c r="C6" s="80"/>
      <c r="D6" s="24" t="s">
        <v>89</v>
      </c>
      <c r="E6" s="24" t="s">
        <v>89</v>
      </c>
      <c r="F6" s="24" t="s">
        <v>89</v>
      </c>
      <c r="G6" s="24" t="s">
        <v>89</v>
      </c>
      <c r="H6" s="24" t="s">
        <v>89</v>
      </c>
      <c r="I6" s="24" t="s">
        <v>89</v>
      </c>
      <c r="J6" s="24" t="s">
        <v>89</v>
      </c>
      <c r="K6" s="24" t="s">
        <v>89</v>
      </c>
      <c r="L6" s="24" t="s">
        <v>89</v>
      </c>
      <c r="M6" s="24" t="s">
        <v>89</v>
      </c>
      <c r="N6" s="24" t="s">
        <v>89</v>
      </c>
      <c r="O6" s="24" t="s">
        <v>89</v>
      </c>
      <c r="P6" s="24" t="s">
        <v>89</v>
      </c>
      <c r="Q6" s="24" t="s">
        <v>89</v>
      </c>
      <c r="R6" s="24" t="s">
        <v>89</v>
      </c>
      <c r="S6" s="24" t="s">
        <v>89</v>
      </c>
      <c r="T6" s="24" t="s">
        <v>89</v>
      </c>
      <c r="U6" s="24" t="s">
        <v>89</v>
      </c>
      <c r="V6" s="24" t="s">
        <v>89</v>
      </c>
      <c r="W6" s="24" t="s">
        <v>89</v>
      </c>
      <c r="X6" s="24" t="s">
        <v>89</v>
      </c>
      <c r="Y6" s="24" t="s">
        <v>89</v>
      </c>
      <c r="Z6" s="24" t="s">
        <v>89</v>
      </c>
      <c r="AA6" s="24" t="s">
        <v>89</v>
      </c>
      <c r="AB6" s="24" t="s">
        <v>89</v>
      </c>
      <c r="AC6" s="24" t="s">
        <v>89</v>
      </c>
      <c r="AD6" s="24" t="s">
        <v>89</v>
      </c>
      <c r="AE6" s="24" t="s">
        <v>89</v>
      </c>
      <c r="AF6" s="24" t="s">
        <v>89</v>
      </c>
      <c r="AG6" s="24" t="s">
        <v>89</v>
      </c>
      <c r="AH6" s="24" t="s">
        <v>89</v>
      </c>
      <c r="AI6" s="24" t="s">
        <v>89</v>
      </c>
      <c r="AJ6" s="24" t="s">
        <v>89</v>
      </c>
      <c r="AK6" s="24" t="s">
        <v>89</v>
      </c>
      <c r="AL6" s="24" t="s">
        <v>89</v>
      </c>
      <c r="AM6" s="24" t="s">
        <v>89</v>
      </c>
      <c r="AN6" s="24" t="s">
        <v>89</v>
      </c>
      <c r="AO6" s="24" t="s">
        <v>89</v>
      </c>
      <c r="AP6" s="24" t="s">
        <v>89</v>
      </c>
      <c r="AQ6" s="24" t="s">
        <v>89</v>
      </c>
      <c r="AR6" s="24" t="s">
        <v>89</v>
      </c>
      <c r="AS6" s="24" t="s">
        <v>89</v>
      </c>
      <c r="AT6" s="24" t="s">
        <v>89</v>
      </c>
      <c r="AU6" s="24" t="s">
        <v>89</v>
      </c>
      <c r="AV6" s="24" t="s">
        <v>89</v>
      </c>
      <c r="AW6" s="24" t="s">
        <v>89</v>
      </c>
      <c r="AX6" s="24" t="s">
        <v>89</v>
      </c>
      <c r="AY6" s="24" t="s">
        <v>89</v>
      </c>
      <c r="AZ6" s="24" t="s">
        <v>89</v>
      </c>
      <c r="BA6" s="24" t="s">
        <v>89</v>
      </c>
      <c r="BB6" s="24" t="s">
        <v>89</v>
      </c>
      <c r="BC6" s="24" t="s">
        <v>89</v>
      </c>
      <c r="BD6" s="24" t="s">
        <v>89</v>
      </c>
      <c r="BE6" s="24" t="s">
        <v>89</v>
      </c>
      <c r="BF6" s="24" t="s">
        <v>89</v>
      </c>
      <c r="BG6" s="24" t="s">
        <v>89</v>
      </c>
      <c r="BH6" s="24" t="s">
        <v>89</v>
      </c>
      <c r="BI6" s="24" t="s">
        <v>89</v>
      </c>
      <c r="BJ6" s="24" t="s">
        <v>89</v>
      </c>
      <c r="BK6" s="24" t="s">
        <v>89</v>
      </c>
      <c r="BL6" s="24" t="s">
        <v>89</v>
      </c>
      <c r="BM6" s="24" t="s">
        <v>89</v>
      </c>
      <c r="BN6" s="24" t="s">
        <v>89</v>
      </c>
      <c r="BO6" s="24" t="s">
        <v>89</v>
      </c>
      <c r="BP6" s="24" t="s">
        <v>89</v>
      </c>
      <c r="BQ6" s="24" t="s">
        <v>89</v>
      </c>
      <c r="BR6" s="24" t="s">
        <v>89</v>
      </c>
      <c r="BS6" s="24" t="s">
        <v>89</v>
      </c>
      <c r="BT6" s="24" t="s">
        <v>89</v>
      </c>
      <c r="BU6" s="24" t="s">
        <v>89</v>
      </c>
      <c r="BV6" s="24" t="s">
        <v>89</v>
      </c>
      <c r="BW6" s="24" t="s">
        <v>89</v>
      </c>
      <c r="BX6" s="24" t="s">
        <v>89</v>
      </c>
      <c r="BY6" s="24" t="s">
        <v>89</v>
      </c>
      <c r="BZ6" s="24" t="s">
        <v>89</v>
      </c>
      <c r="CA6" s="24" t="s">
        <v>89</v>
      </c>
      <c r="CB6" s="24" t="s">
        <v>89</v>
      </c>
      <c r="CC6" s="24" t="s">
        <v>89</v>
      </c>
      <c r="CD6" s="24" t="s">
        <v>89</v>
      </c>
      <c r="CE6" s="24" t="s">
        <v>89</v>
      </c>
      <c r="CF6" s="24" t="s">
        <v>89</v>
      </c>
      <c r="CG6" s="24" t="s">
        <v>89</v>
      </c>
      <c r="CH6" s="24" t="s">
        <v>89</v>
      </c>
      <c r="CI6" s="24" t="s">
        <v>89</v>
      </c>
      <c r="CJ6" s="24" t="s">
        <v>89</v>
      </c>
      <c r="CK6" s="24" t="s">
        <v>89</v>
      </c>
      <c r="CL6" s="24" t="s">
        <v>89</v>
      </c>
    </row>
    <row r="7" spans="1:90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BO7">SUM(D8:D10)</f>
        <v>10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1</v>
      </c>
      <c r="P7" s="61">
        <f t="shared" si="0"/>
        <v>7</v>
      </c>
      <c r="Q7" s="61">
        <f t="shared" si="0"/>
        <v>2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  <c r="AI7" s="61">
        <f t="shared" si="0"/>
        <v>0</v>
      </c>
      <c r="AJ7" s="61">
        <f t="shared" si="0"/>
        <v>0</v>
      </c>
      <c r="AK7" s="61">
        <f t="shared" si="0"/>
        <v>0</v>
      </c>
      <c r="AL7" s="61">
        <f t="shared" si="0"/>
        <v>0</v>
      </c>
      <c r="AM7" s="61">
        <f t="shared" si="0"/>
        <v>0</v>
      </c>
      <c r="AN7" s="61">
        <f t="shared" si="0"/>
        <v>0</v>
      </c>
      <c r="AO7" s="61">
        <f t="shared" si="0"/>
        <v>0</v>
      </c>
      <c r="AP7" s="61">
        <f t="shared" si="0"/>
        <v>0</v>
      </c>
      <c r="AQ7" s="61">
        <f t="shared" si="0"/>
        <v>0</v>
      </c>
      <c r="AR7" s="61">
        <f t="shared" si="0"/>
        <v>0</v>
      </c>
      <c r="AS7" s="61">
        <f t="shared" si="0"/>
        <v>0</v>
      </c>
      <c r="AT7" s="61">
        <f t="shared" si="0"/>
        <v>0</v>
      </c>
      <c r="AU7" s="61">
        <f t="shared" si="0"/>
        <v>0</v>
      </c>
      <c r="AV7" s="61">
        <f t="shared" si="0"/>
        <v>0</v>
      </c>
      <c r="AW7" s="61">
        <f t="shared" si="0"/>
        <v>0</v>
      </c>
      <c r="AX7" s="61">
        <f t="shared" si="0"/>
        <v>0</v>
      </c>
      <c r="AY7" s="61">
        <f t="shared" si="0"/>
        <v>0</v>
      </c>
      <c r="AZ7" s="61">
        <f t="shared" si="0"/>
        <v>0</v>
      </c>
      <c r="BA7" s="61">
        <f t="shared" si="0"/>
        <v>0</v>
      </c>
      <c r="BB7" s="61">
        <f t="shared" si="0"/>
        <v>0</v>
      </c>
      <c r="BC7" s="61">
        <f t="shared" si="0"/>
        <v>0</v>
      </c>
      <c r="BD7" s="61">
        <f t="shared" si="0"/>
        <v>0</v>
      </c>
      <c r="BE7" s="61">
        <f t="shared" si="0"/>
        <v>0</v>
      </c>
      <c r="BF7" s="61">
        <f t="shared" si="0"/>
        <v>0</v>
      </c>
      <c r="BG7" s="61">
        <f t="shared" si="0"/>
        <v>0</v>
      </c>
      <c r="BH7" s="61">
        <f t="shared" si="0"/>
        <v>0</v>
      </c>
      <c r="BI7" s="61">
        <f t="shared" si="0"/>
        <v>0</v>
      </c>
      <c r="BJ7" s="61">
        <f t="shared" si="0"/>
        <v>10</v>
      </c>
      <c r="BK7" s="61">
        <f t="shared" si="0"/>
        <v>0</v>
      </c>
      <c r="BL7" s="61">
        <f t="shared" si="0"/>
        <v>0</v>
      </c>
      <c r="BM7" s="61">
        <f t="shared" si="0"/>
        <v>0</v>
      </c>
      <c r="BN7" s="61">
        <f t="shared" si="0"/>
        <v>0</v>
      </c>
      <c r="BO7" s="61">
        <f t="shared" si="0"/>
        <v>0</v>
      </c>
      <c r="BP7" s="61">
        <f aca="true" t="shared" si="1" ref="BP7:CL7">SUM(BP8:BP10)</f>
        <v>0</v>
      </c>
      <c r="BQ7" s="61">
        <f t="shared" si="1"/>
        <v>0</v>
      </c>
      <c r="BR7" s="61">
        <f t="shared" si="1"/>
        <v>0</v>
      </c>
      <c r="BS7" s="61">
        <f t="shared" si="1"/>
        <v>0</v>
      </c>
      <c r="BT7" s="61">
        <f t="shared" si="1"/>
        <v>0</v>
      </c>
      <c r="BU7" s="61">
        <f t="shared" si="1"/>
        <v>1</v>
      </c>
      <c r="BV7" s="61">
        <f t="shared" si="1"/>
        <v>7</v>
      </c>
      <c r="BW7" s="61">
        <f t="shared" si="1"/>
        <v>2</v>
      </c>
      <c r="BX7" s="61">
        <f t="shared" si="1"/>
        <v>0</v>
      </c>
      <c r="BY7" s="61">
        <f t="shared" si="1"/>
        <v>0</v>
      </c>
      <c r="BZ7" s="61">
        <f t="shared" si="1"/>
        <v>0</v>
      </c>
      <c r="CA7" s="61">
        <f t="shared" si="1"/>
        <v>0</v>
      </c>
      <c r="CB7" s="61">
        <f t="shared" si="1"/>
        <v>0</v>
      </c>
      <c r="CC7" s="61">
        <f t="shared" si="1"/>
        <v>0</v>
      </c>
      <c r="CD7" s="61">
        <f t="shared" si="1"/>
        <v>0</v>
      </c>
      <c r="CE7" s="61">
        <f t="shared" si="1"/>
        <v>0</v>
      </c>
      <c r="CF7" s="61">
        <f t="shared" si="1"/>
        <v>0</v>
      </c>
      <c r="CG7" s="61">
        <f t="shared" si="1"/>
        <v>0</v>
      </c>
      <c r="CH7" s="61">
        <f t="shared" si="1"/>
        <v>0</v>
      </c>
      <c r="CI7" s="61">
        <f t="shared" si="1"/>
        <v>0</v>
      </c>
      <c r="CJ7" s="61">
        <f t="shared" si="1"/>
        <v>0</v>
      </c>
      <c r="CK7" s="61">
        <f t="shared" si="1"/>
        <v>0</v>
      </c>
      <c r="CL7" s="61">
        <f t="shared" si="1"/>
        <v>0</v>
      </c>
    </row>
    <row r="8" spans="1:90" s="8" customFormat="1" ht="12" customHeight="1">
      <c r="A8" s="59" t="s">
        <v>120</v>
      </c>
      <c r="B8" s="60" t="s">
        <v>122</v>
      </c>
      <c r="C8" s="59" t="s">
        <v>123</v>
      </c>
      <c r="D8" s="61">
        <f>SUM(E8:AF8)</f>
        <v>8</v>
      </c>
      <c r="E8" s="61">
        <f aca="true" t="shared" si="2" ref="E8:N10">AH8+BK8</f>
        <v>0</v>
      </c>
      <c r="F8" s="61">
        <f t="shared" si="2"/>
        <v>0</v>
      </c>
      <c r="G8" s="61">
        <f t="shared" si="2"/>
        <v>0</v>
      </c>
      <c r="H8" s="61">
        <f t="shared" si="2"/>
        <v>0</v>
      </c>
      <c r="I8" s="61">
        <f t="shared" si="2"/>
        <v>0</v>
      </c>
      <c r="J8" s="61">
        <f t="shared" si="2"/>
        <v>0</v>
      </c>
      <c r="K8" s="61">
        <f t="shared" si="2"/>
        <v>0</v>
      </c>
      <c r="L8" s="61">
        <f t="shared" si="2"/>
        <v>0</v>
      </c>
      <c r="M8" s="61">
        <f t="shared" si="2"/>
        <v>0</v>
      </c>
      <c r="N8" s="61">
        <f t="shared" si="2"/>
        <v>0</v>
      </c>
      <c r="O8" s="61">
        <f aca="true" t="shared" si="3" ref="O8:X10">AR8+BU8</f>
        <v>1</v>
      </c>
      <c r="P8" s="61">
        <f t="shared" si="3"/>
        <v>7</v>
      </c>
      <c r="Q8" s="61">
        <f t="shared" si="3"/>
        <v>0</v>
      </c>
      <c r="R8" s="61">
        <f t="shared" si="3"/>
        <v>0</v>
      </c>
      <c r="S8" s="61">
        <f t="shared" si="3"/>
        <v>0</v>
      </c>
      <c r="T8" s="61">
        <f t="shared" si="3"/>
        <v>0</v>
      </c>
      <c r="U8" s="61">
        <f t="shared" si="3"/>
        <v>0</v>
      </c>
      <c r="V8" s="61">
        <f t="shared" si="3"/>
        <v>0</v>
      </c>
      <c r="W8" s="61">
        <f t="shared" si="3"/>
        <v>0</v>
      </c>
      <c r="X8" s="61">
        <f t="shared" si="3"/>
        <v>0</v>
      </c>
      <c r="Y8" s="61">
        <f aca="true" t="shared" si="4" ref="Y8:AH10">BB8+CE8</f>
        <v>0</v>
      </c>
      <c r="Z8" s="61">
        <f t="shared" si="4"/>
        <v>0</v>
      </c>
      <c r="AA8" s="61">
        <f t="shared" si="4"/>
        <v>0</v>
      </c>
      <c r="AB8" s="61">
        <f t="shared" si="4"/>
        <v>0</v>
      </c>
      <c r="AC8" s="61">
        <f t="shared" si="4"/>
        <v>0</v>
      </c>
      <c r="AD8" s="61">
        <f t="shared" si="4"/>
        <v>0</v>
      </c>
      <c r="AE8" s="61">
        <f t="shared" si="4"/>
        <v>0</v>
      </c>
      <c r="AF8" s="61">
        <f t="shared" si="4"/>
        <v>0</v>
      </c>
      <c r="AG8" s="61">
        <f>SUM(AH8:BI8)</f>
        <v>0</v>
      </c>
      <c r="AH8" s="61">
        <v>0</v>
      </c>
      <c r="AI8" s="61">
        <v>0</v>
      </c>
      <c r="AJ8" s="61">
        <v>0</v>
      </c>
      <c r="AK8" s="61">
        <v>0</v>
      </c>
      <c r="AL8" s="61">
        <v>0</v>
      </c>
      <c r="AM8" s="61">
        <v>0</v>
      </c>
      <c r="AN8" s="61">
        <v>0</v>
      </c>
      <c r="AO8" s="61">
        <v>0</v>
      </c>
      <c r="AP8" s="61">
        <v>0</v>
      </c>
      <c r="AQ8" s="61">
        <v>0</v>
      </c>
      <c r="AR8" s="61">
        <v>0</v>
      </c>
      <c r="AS8" s="61">
        <v>0</v>
      </c>
      <c r="AT8" s="61">
        <v>0</v>
      </c>
      <c r="AU8" s="61">
        <v>0</v>
      </c>
      <c r="AV8" s="61">
        <v>0</v>
      </c>
      <c r="AW8" s="61">
        <v>0</v>
      </c>
      <c r="AX8" s="61">
        <v>0</v>
      </c>
      <c r="AY8" s="61">
        <v>0</v>
      </c>
      <c r="AZ8" s="61">
        <v>0</v>
      </c>
      <c r="BA8" s="61">
        <v>0</v>
      </c>
      <c r="BB8" s="61">
        <v>0</v>
      </c>
      <c r="BC8" s="61">
        <v>0</v>
      </c>
      <c r="BD8" s="61">
        <v>0</v>
      </c>
      <c r="BE8" s="61">
        <v>0</v>
      </c>
      <c r="BF8" s="61">
        <v>0</v>
      </c>
      <c r="BG8" s="61">
        <v>0</v>
      </c>
      <c r="BH8" s="61">
        <v>0</v>
      </c>
      <c r="BI8" s="61">
        <v>0</v>
      </c>
      <c r="BJ8" s="59">
        <f>SUM(BK8:CL8)</f>
        <v>8</v>
      </c>
      <c r="BK8" s="63">
        <f>'施設資源化量内訳(焼却)'!E8+'施設資源化量内訳(粗大)'!E8+'施設資源化量内訳(堆肥化)'!E8+'施設資源化量内訳(飼料化)'!E8+'施設資源化量内訳(メタン化)'!E8+'施設資源化量内訳(燃料化)'!E8+'施設資源化量内訳(セメント)'!E8+'施設資源化量内訳(資源化等)'!E8</f>
        <v>0</v>
      </c>
      <c r="BL8" s="63">
        <f>'施設資源化量内訳(焼却)'!F8+'施設資源化量内訳(粗大)'!F8+'施設資源化量内訳(堆肥化)'!F8+'施設資源化量内訳(飼料化)'!F8+'施設資源化量内訳(メタン化)'!F8+'施設資源化量内訳(燃料化)'!F8+'施設資源化量内訳(セメント)'!F8+'施設資源化量内訳(資源化等)'!F8</f>
        <v>0</v>
      </c>
      <c r="BM8" s="63">
        <f>'施設資源化量内訳(焼却)'!G8+'施設資源化量内訳(粗大)'!G8+'施設資源化量内訳(堆肥化)'!G8+'施設資源化量内訳(飼料化)'!G8+'施設資源化量内訳(メタン化)'!G8+'施設資源化量内訳(燃料化)'!G8+'施設資源化量内訳(セメント)'!G8+'施設資源化量内訳(資源化等)'!G8</f>
        <v>0</v>
      </c>
      <c r="BN8" s="63">
        <f>'施設資源化量内訳(焼却)'!H8+'施設資源化量内訳(粗大)'!H8+'施設資源化量内訳(堆肥化)'!H8+'施設資源化量内訳(飼料化)'!H8+'施設資源化量内訳(メタン化)'!H8+'施設資源化量内訳(燃料化)'!H8+'施設資源化量内訳(セメント)'!H8+'施設資源化量内訳(資源化等)'!H8</f>
        <v>0</v>
      </c>
      <c r="BO8" s="63">
        <f>'施設資源化量内訳(焼却)'!I8+'施設資源化量内訳(粗大)'!I8+'施設資源化量内訳(堆肥化)'!I8+'施設資源化量内訳(飼料化)'!I8+'施設資源化量内訳(メタン化)'!I8+'施設資源化量内訳(燃料化)'!I8+'施設資源化量内訳(セメント)'!I8+'施設資源化量内訳(資源化等)'!I8</f>
        <v>0</v>
      </c>
      <c r="BP8" s="63">
        <f>'施設資源化量内訳(焼却)'!J8+'施設資源化量内訳(粗大)'!J8+'施設資源化量内訳(堆肥化)'!J8+'施設資源化量内訳(飼料化)'!J8+'施設資源化量内訳(メタン化)'!J8+'施設資源化量内訳(燃料化)'!J8+'施設資源化量内訳(セメント)'!J8+'施設資源化量内訳(資源化等)'!J8</f>
        <v>0</v>
      </c>
      <c r="BQ8" s="63">
        <f>'施設資源化量内訳(焼却)'!K8+'施設資源化量内訳(粗大)'!K8+'施設資源化量内訳(堆肥化)'!K8+'施設資源化量内訳(飼料化)'!K8+'施設資源化量内訳(メタン化)'!K8+'施設資源化量内訳(燃料化)'!K8+'施設資源化量内訳(セメント)'!K8+'施設資源化量内訳(資源化等)'!K8</f>
        <v>0</v>
      </c>
      <c r="BR8" s="63">
        <f>'施設資源化量内訳(焼却)'!L8+'施設資源化量内訳(粗大)'!L8+'施設資源化量内訳(堆肥化)'!L8+'施設資源化量内訳(飼料化)'!L8+'施設資源化量内訳(メタン化)'!L8+'施設資源化量内訳(燃料化)'!L8+'施設資源化量内訳(セメント)'!L8+'施設資源化量内訳(資源化等)'!L8</f>
        <v>0</v>
      </c>
      <c r="BS8" s="63">
        <f>'施設資源化量内訳(焼却)'!M8+'施設資源化量内訳(粗大)'!M8+'施設資源化量内訳(堆肥化)'!M8+'施設資源化量内訳(飼料化)'!M8+'施設資源化量内訳(メタン化)'!M8+'施設資源化量内訳(燃料化)'!M8+'施設資源化量内訳(セメント)'!M8+'施設資源化量内訳(資源化等)'!M8</f>
        <v>0</v>
      </c>
      <c r="BT8" s="63">
        <f>'施設資源化量内訳(焼却)'!N8+'施設資源化量内訳(粗大)'!N8+'施設資源化量内訳(堆肥化)'!N8+'施設資源化量内訳(飼料化)'!N8+'施設資源化量内訳(メタン化)'!N8+'施設資源化量内訳(燃料化)'!N8+'施設資源化量内訳(セメント)'!N8+'施設資源化量内訳(資源化等)'!N8</f>
        <v>0</v>
      </c>
      <c r="BU8" s="63">
        <f>'施設資源化量内訳(焼却)'!O8+'施設資源化量内訳(粗大)'!O8+'施設資源化量内訳(堆肥化)'!O8+'施設資源化量内訳(飼料化)'!O8+'施設資源化量内訳(メタン化)'!O8+'施設資源化量内訳(燃料化)'!O8+'施設資源化量内訳(セメント)'!O8+'施設資源化量内訳(資源化等)'!O8</f>
        <v>1</v>
      </c>
      <c r="BV8" s="63">
        <f>'施設資源化量内訳(焼却)'!P8+'施設資源化量内訳(粗大)'!P8+'施設資源化量内訳(堆肥化)'!P8+'施設資源化量内訳(飼料化)'!P8+'施設資源化量内訳(メタン化)'!P8+'施設資源化量内訳(燃料化)'!P8+'施設資源化量内訳(セメント)'!P8+'施設資源化量内訳(資源化等)'!P8</f>
        <v>7</v>
      </c>
      <c r="BW8" s="63">
        <f>'施設資源化量内訳(焼却)'!Q8+'施設資源化量内訳(粗大)'!Q8+'施設資源化量内訳(堆肥化)'!Q8+'施設資源化量内訳(飼料化)'!Q8+'施設資源化量内訳(メタン化)'!Q8+'施設資源化量内訳(燃料化)'!Q8+'施設資源化量内訳(セメント)'!Q8+'施設資源化量内訳(資源化等)'!Q8</f>
        <v>0</v>
      </c>
      <c r="BX8" s="63">
        <f>'施設資源化量内訳(焼却)'!R8+'施設資源化量内訳(粗大)'!R8+'施設資源化量内訳(堆肥化)'!R8+'施設資源化量内訳(飼料化)'!R8+'施設資源化量内訳(メタン化)'!R8+'施設資源化量内訳(燃料化)'!R8+'施設資源化量内訳(セメント)'!R8+'施設資源化量内訳(資源化等)'!R8</f>
        <v>0</v>
      </c>
      <c r="BY8" s="63">
        <f>'施設資源化量内訳(焼却)'!S8+'施設資源化量内訳(粗大)'!S8+'施設資源化量内訳(堆肥化)'!S8+'施設資源化量内訳(飼料化)'!S8+'施設資源化量内訳(メタン化)'!S8+'施設資源化量内訳(燃料化)'!S8+'施設資源化量内訳(セメント)'!S8+'施設資源化量内訳(資源化等)'!S8</f>
        <v>0</v>
      </c>
      <c r="BZ8" s="63">
        <f>'施設資源化量内訳(焼却)'!T8+'施設資源化量内訳(粗大)'!T8+'施設資源化量内訳(堆肥化)'!T8+'施設資源化量内訳(飼料化)'!T8+'施設資源化量内訳(メタン化)'!T8+'施設資源化量内訳(燃料化)'!T8+'施設資源化量内訳(セメント)'!T8+'施設資源化量内訳(資源化等)'!T8</f>
        <v>0</v>
      </c>
      <c r="CA8" s="63">
        <f>'施設資源化量内訳(焼却)'!U8+'施設資源化量内訳(粗大)'!U8+'施設資源化量内訳(堆肥化)'!U8+'施設資源化量内訳(飼料化)'!U8+'施設資源化量内訳(メタン化)'!U8+'施設資源化量内訳(燃料化)'!U8+'施設資源化量内訳(セメント)'!U8+'施設資源化量内訳(資源化等)'!U8</f>
        <v>0</v>
      </c>
      <c r="CB8" s="63">
        <f>'施設資源化量内訳(焼却)'!V8+'施設資源化量内訳(粗大)'!V8+'施設資源化量内訳(堆肥化)'!V8+'施設資源化量内訳(飼料化)'!V8+'施設資源化量内訳(メタン化)'!V8+'施設資源化量内訳(燃料化)'!V8+'施設資源化量内訳(セメント)'!V8+'施設資源化量内訳(資源化等)'!V8</f>
        <v>0</v>
      </c>
      <c r="CC8" s="63">
        <f>'施設資源化量内訳(焼却)'!W8+'施設資源化量内訳(粗大)'!W8+'施設資源化量内訳(堆肥化)'!W8+'施設資源化量内訳(飼料化)'!W8+'施設資源化量内訳(メタン化)'!W8+'施設資源化量内訳(燃料化)'!W8+'施設資源化量内訳(セメント)'!W8+'施設資源化量内訳(資源化等)'!W8</f>
        <v>0</v>
      </c>
      <c r="CD8" s="63">
        <f>'施設資源化量内訳(焼却)'!X8+'施設資源化量内訳(粗大)'!X8+'施設資源化量内訳(堆肥化)'!X8+'施設資源化量内訳(飼料化)'!X8+'施設資源化量内訳(メタン化)'!X8+'施設資源化量内訳(燃料化)'!X8+'施設資源化量内訳(セメント)'!X8+'施設資源化量内訳(資源化等)'!X8</f>
        <v>0</v>
      </c>
      <c r="CE8" s="63">
        <f>'施設資源化量内訳(焼却)'!Y8+'施設資源化量内訳(粗大)'!Y8+'施設資源化量内訳(堆肥化)'!Y8+'施設資源化量内訳(飼料化)'!Y8+'施設資源化量内訳(メタン化)'!Y8+'施設資源化量内訳(燃料化)'!Y8+'施設資源化量内訳(セメント)'!Y8+'施設資源化量内訳(資源化等)'!Y8</f>
        <v>0</v>
      </c>
      <c r="CF8" s="63">
        <f>'施設資源化量内訳(焼却)'!Z8+'施設資源化量内訳(粗大)'!Z8+'施設資源化量内訳(堆肥化)'!Z8+'施設資源化量内訳(飼料化)'!Z8+'施設資源化量内訳(メタン化)'!Z8+'施設資源化量内訳(燃料化)'!Z8+'施設資源化量内訳(セメント)'!Z8+'施設資源化量内訳(資源化等)'!Z8</f>
        <v>0</v>
      </c>
      <c r="CG8" s="63">
        <f>'施設資源化量内訳(焼却)'!AA8+'施設資源化量内訳(粗大)'!AA8+'施設資源化量内訳(堆肥化)'!AA8+'施設資源化量内訳(飼料化)'!AA8+'施設資源化量内訳(メタン化)'!AA8+'施設資源化量内訳(燃料化)'!AA8+'施設資源化量内訳(セメント)'!AA8+'施設資源化量内訳(資源化等)'!AA8</f>
        <v>0</v>
      </c>
      <c r="CH8" s="63">
        <f>'施設資源化量内訳(焼却)'!AB8+'施設資源化量内訳(粗大)'!AB8+'施設資源化量内訳(堆肥化)'!AB8+'施設資源化量内訳(飼料化)'!AB8+'施設資源化量内訳(メタン化)'!AB8+'施設資源化量内訳(燃料化)'!AB8+'施設資源化量内訳(セメント)'!AB8+'施設資源化量内訳(資源化等)'!AB8</f>
        <v>0</v>
      </c>
      <c r="CI8" s="63">
        <f>'施設資源化量内訳(焼却)'!AC8+'施設資源化量内訳(粗大)'!AC8+'施設資源化量内訳(堆肥化)'!AC8+'施設資源化量内訳(飼料化)'!AC8+'施設資源化量内訳(メタン化)'!AC8+'施設資源化量内訳(燃料化)'!AC8+'施設資源化量内訳(セメント)'!AC8+'施設資源化量内訳(資源化等)'!AC8</f>
        <v>0</v>
      </c>
      <c r="CJ8" s="63">
        <f>'施設資源化量内訳(焼却)'!AD8+'施設資源化量内訳(粗大)'!AD8+'施設資源化量内訳(堆肥化)'!AD8+'施設資源化量内訳(飼料化)'!AD8+'施設資源化量内訳(メタン化)'!AD8+'施設資源化量内訳(燃料化)'!AD8+'施設資源化量内訳(セメント)'!AD8+'施設資源化量内訳(資源化等)'!AD8</f>
        <v>0</v>
      </c>
      <c r="CK8" s="63">
        <f>'施設資源化量内訳(焼却)'!AE8+'施設資源化量内訳(粗大)'!AE8+'施設資源化量内訳(堆肥化)'!AE8+'施設資源化量内訳(飼料化)'!AE8+'施設資源化量内訳(メタン化)'!AE8+'施設資源化量内訳(燃料化)'!AE8+'施設資源化量内訳(セメント)'!AE8+'施設資源化量内訳(資源化等)'!AE8</f>
        <v>0</v>
      </c>
      <c r="CL8" s="63">
        <f>'施設資源化量内訳(焼却)'!AF8+'施設資源化量内訳(粗大)'!AF8+'施設資源化量内訳(堆肥化)'!AF8+'施設資源化量内訳(飼料化)'!AF8+'施設資源化量内訳(メタン化)'!AF8+'施設資源化量内訳(燃料化)'!AF8+'施設資源化量内訳(セメント)'!AF8+'施設資源化量内訳(資源化等)'!AF8</f>
        <v>0</v>
      </c>
    </row>
    <row r="9" spans="1:90" s="8" customFormat="1" ht="12" customHeight="1">
      <c r="A9" s="59" t="s">
        <v>120</v>
      </c>
      <c r="B9" s="60" t="s">
        <v>124</v>
      </c>
      <c r="C9" s="59" t="s">
        <v>125</v>
      </c>
      <c r="D9" s="61">
        <f>SUM(E9:AF9)</f>
        <v>2</v>
      </c>
      <c r="E9" s="61">
        <f t="shared" si="2"/>
        <v>0</v>
      </c>
      <c r="F9" s="61">
        <f t="shared" si="2"/>
        <v>0</v>
      </c>
      <c r="G9" s="61">
        <f t="shared" si="2"/>
        <v>0</v>
      </c>
      <c r="H9" s="61">
        <f t="shared" si="2"/>
        <v>0</v>
      </c>
      <c r="I9" s="61">
        <f t="shared" si="2"/>
        <v>0</v>
      </c>
      <c r="J9" s="61">
        <f t="shared" si="2"/>
        <v>0</v>
      </c>
      <c r="K9" s="61">
        <f t="shared" si="2"/>
        <v>0</v>
      </c>
      <c r="L9" s="61">
        <f t="shared" si="2"/>
        <v>0</v>
      </c>
      <c r="M9" s="61">
        <f t="shared" si="2"/>
        <v>0</v>
      </c>
      <c r="N9" s="61">
        <f t="shared" si="2"/>
        <v>0</v>
      </c>
      <c r="O9" s="61">
        <f t="shared" si="3"/>
        <v>0</v>
      </c>
      <c r="P9" s="61">
        <f t="shared" si="3"/>
        <v>0</v>
      </c>
      <c r="Q9" s="61">
        <f t="shared" si="3"/>
        <v>2</v>
      </c>
      <c r="R9" s="61">
        <f t="shared" si="3"/>
        <v>0</v>
      </c>
      <c r="S9" s="61">
        <f t="shared" si="3"/>
        <v>0</v>
      </c>
      <c r="T9" s="61">
        <f t="shared" si="3"/>
        <v>0</v>
      </c>
      <c r="U9" s="61">
        <f t="shared" si="3"/>
        <v>0</v>
      </c>
      <c r="V9" s="61">
        <f t="shared" si="3"/>
        <v>0</v>
      </c>
      <c r="W9" s="61">
        <f t="shared" si="3"/>
        <v>0</v>
      </c>
      <c r="X9" s="61">
        <f t="shared" si="3"/>
        <v>0</v>
      </c>
      <c r="Y9" s="61">
        <f t="shared" si="4"/>
        <v>0</v>
      </c>
      <c r="Z9" s="61">
        <f t="shared" si="4"/>
        <v>0</v>
      </c>
      <c r="AA9" s="61">
        <f t="shared" si="4"/>
        <v>0</v>
      </c>
      <c r="AB9" s="61">
        <f t="shared" si="4"/>
        <v>0</v>
      </c>
      <c r="AC9" s="61">
        <f t="shared" si="4"/>
        <v>0</v>
      </c>
      <c r="AD9" s="61">
        <f t="shared" si="4"/>
        <v>0</v>
      </c>
      <c r="AE9" s="61">
        <f t="shared" si="4"/>
        <v>0</v>
      </c>
      <c r="AF9" s="61">
        <f t="shared" si="4"/>
        <v>0</v>
      </c>
      <c r="AG9" s="61">
        <f>SUM(AH9:BI9)</f>
        <v>0</v>
      </c>
      <c r="AH9" s="61">
        <v>0</v>
      </c>
      <c r="AI9" s="61">
        <v>0</v>
      </c>
      <c r="AJ9" s="61">
        <v>0</v>
      </c>
      <c r="AK9" s="61">
        <v>0</v>
      </c>
      <c r="AL9" s="61">
        <v>0</v>
      </c>
      <c r="AM9" s="61">
        <v>0</v>
      </c>
      <c r="AN9" s="61">
        <v>0</v>
      </c>
      <c r="AO9" s="61">
        <v>0</v>
      </c>
      <c r="AP9" s="61">
        <v>0</v>
      </c>
      <c r="AQ9" s="61">
        <v>0</v>
      </c>
      <c r="AR9" s="61">
        <v>0</v>
      </c>
      <c r="AS9" s="61">
        <v>0</v>
      </c>
      <c r="AT9" s="61">
        <v>0</v>
      </c>
      <c r="AU9" s="61">
        <v>0</v>
      </c>
      <c r="AV9" s="61">
        <v>0</v>
      </c>
      <c r="AW9" s="61">
        <v>0</v>
      </c>
      <c r="AX9" s="61">
        <v>0</v>
      </c>
      <c r="AY9" s="61">
        <v>0</v>
      </c>
      <c r="AZ9" s="61">
        <v>0</v>
      </c>
      <c r="BA9" s="61">
        <v>0</v>
      </c>
      <c r="BB9" s="61">
        <v>0</v>
      </c>
      <c r="BC9" s="61">
        <v>0</v>
      </c>
      <c r="BD9" s="61">
        <v>0</v>
      </c>
      <c r="BE9" s="61">
        <v>0</v>
      </c>
      <c r="BF9" s="61">
        <v>0</v>
      </c>
      <c r="BG9" s="61">
        <v>0</v>
      </c>
      <c r="BH9" s="61">
        <v>0</v>
      </c>
      <c r="BI9" s="61">
        <v>0</v>
      </c>
      <c r="BJ9" s="59">
        <f>SUM(BK9:CL9)</f>
        <v>2</v>
      </c>
      <c r="BK9" s="63">
        <f>'施設資源化量内訳(焼却)'!E9+'施設資源化量内訳(粗大)'!E9+'施設資源化量内訳(堆肥化)'!E9+'施設資源化量内訳(飼料化)'!E9+'施設資源化量内訳(メタン化)'!E9+'施設資源化量内訳(燃料化)'!E9+'施設資源化量内訳(セメント)'!E9+'施設資源化量内訳(資源化等)'!E9</f>
        <v>0</v>
      </c>
      <c r="BL9" s="63">
        <f>'施設資源化量内訳(焼却)'!F9+'施設資源化量内訳(粗大)'!F9+'施設資源化量内訳(堆肥化)'!F9+'施設資源化量内訳(飼料化)'!F9+'施設資源化量内訳(メタン化)'!F9+'施設資源化量内訳(燃料化)'!F9+'施設資源化量内訳(セメント)'!F9+'施設資源化量内訳(資源化等)'!F9</f>
        <v>0</v>
      </c>
      <c r="BM9" s="63">
        <f>'施設資源化量内訳(焼却)'!G9+'施設資源化量内訳(粗大)'!G9+'施設資源化量内訳(堆肥化)'!G9+'施設資源化量内訳(飼料化)'!G9+'施設資源化量内訳(メタン化)'!G9+'施設資源化量内訳(燃料化)'!G9+'施設資源化量内訳(セメント)'!G9+'施設資源化量内訳(資源化等)'!G9</f>
        <v>0</v>
      </c>
      <c r="BN9" s="63">
        <f>'施設資源化量内訳(焼却)'!H9+'施設資源化量内訳(粗大)'!H9+'施設資源化量内訳(堆肥化)'!H9+'施設資源化量内訳(飼料化)'!H9+'施設資源化量内訳(メタン化)'!H9+'施設資源化量内訳(燃料化)'!H9+'施設資源化量内訳(セメント)'!H9+'施設資源化量内訳(資源化等)'!H9</f>
        <v>0</v>
      </c>
      <c r="BO9" s="63">
        <f>'施設資源化量内訳(焼却)'!I9+'施設資源化量内訳(粗大)'!I9+'施設資源化量内訳(堆肥化)'!I9+'施設資源化量内訳(飼料化)'!I9+'施設資源化量内訳(メタン化)'!I9+'施設資源化量内訳(燃料化)'!I9+'施設資源化量内訳(セメント)'!I9+'施設資源化量内訳(資源化等)'!I9</f>
        <v>0</v>
      </c>
      <c r="BP9" s="63">
        <f>'施設資源化量内訳(焼却)'!J9+'施設資源化量内訳(粗大)'!J9+'施設資源化量内訳(堆肥化)'!J9+'施設資源化量内訳(飼料化)'!J9+'施設資源化量内訳(メタン化)'!J9+'施設資源化量内訳(燃料化)'!J9+'施設資源化量内訳(セメント)'!J9+'施設資源化量内訳(資源化等)'!J9</f>
        <v>0</v>
      </c>
      <c r="BQ9" s="63">
        <f>'施設資源化量内訳(焼却)'!K9+'施設資源化量内訳(粗大)'!K9+'施設資源化量内訳(堆肥化)'!K9+'施設資源化量内訳(飼料化)'!K9+'施設資源化量内訳(メタン化)'!K9+'施設資源化量内訳(燃料化)'!K9+'施設資源化量内訳(セメント)'!K9+'施設資源化量内訳(資源化等)'!K9</f>
        <v>0</v>
      </c>
      <c r="BR9" s="63">
        <f>'施設資源化量内訳(焼却)'!L9+'施設資源化量内訳(粗大)'!L9+'施設資源化量内訳(堆肥化)'!L9+'施設資源化量内訳(飼料化)'!L9+'施設資源化量内訳(メタン化)'!L9+'施設資源化量内訳(燃料化)'!L9+'施設資源化量内訳(セメント)'!L9+'施設資源化量内訳(資源化等)'!L9</f>
        <v>0</v>
      </c>
      <c r="BS9" s="63">
        <f>'施設資源化量内訳(焼却)'!M9+'施設資源化量内訳(粗大)'!M9+'施設資源化量内訳(堆肥化)'!M9+'施設資源化量内訳(飼料化)'!M9+'施設資源化量内訳(メタン化)'!M9+'施設資源化量内訳(燃料化)'!M9+'施設資源化量内訳(セメント)'!M9+'施設資源化量内訳(資源化等)'!M9</f>
        <v>0</v>
      </c>
      <c r="BT9" s="63">
        <f>'施設資源化量内訳(焼却)'!N9+'施設資源化量内訳(粗大)'!N9+'施設資源化量内訳(堆肥化)'!N9+'施設資源化量内訳(飼料化)'!N9+'施設資源化量内訳(メタン化)'!N9+'施設資源化量内訳(燃料化)'!N9+'施設資源化量内訳(セメント)'!N9+'施設資源化量内訳(資源化等)'!N9</f>
        <v>0</v>
      </c>
      <c r="BU9" s="63">
        <f>'施設資源化量内訳(焼却)'!O9+'施設資源化量内訳(粗大)'!O9+'施設資源化量内訳(堆肥化)'!O9+'施設資源化量内訳(飼料化)'!O9+'施設資源化量内訳(メタン化)'!O9+'施設資源化量内訳(燃料化)'!O9+'施設資源化量内訳(セメント)'!O9+'施設資源化量内訳(資源化等)'!O9</f>
        <v>0</v>
      </c>
      <c r="BV9" s="63">
        <f>'施設資源化量内訳(焼却)'!P9+'施設資源化量内訳(粗大)'!P9+'施設資源化量内訳(堆肥化)'!P9+'施設資源化量内訳(飼料化)'!P9+'施設資源化量内訳(メタン化)'!P9+'施設資源化量内訳(燃料化)'!P9+'施設資源化量内訳(セメント)'!P9+'施設資源化量内訳(資源化等)'!P9</f>
        <v>0</v>
      </c>
      <c r="BW9" s="63">
        <f>'施設資源化量内訳(焼却)'!Q9+'施設資源化量内訳(粗大)'!Q9+'施設資源化量内訳(堆肥化)'!Q9+'施設資源化量内訳(飼料化)'!Q9+'施設資源化量内訳(メタン化)'!Q9+'施設資源化量内訳(燃料化)'!Q9+'施設資源化量内訳(セメント)'!Q9+'施設資源化量内訳(資源化等)'!Q9</f>
        <v>2</v>
      </c>
      <c r="BX9" s="63">
        <f>'施設資源化量内訳(焼却)'!R9+'施設資源化量内訳(粗大)'!R9+'施設資源化量内訳(堆肥化)'!R9+'施設資源化量内訳(飼料化)'!R9+'施設資源化量内訳(メタン化)'!R9+'施設資源化量内訳(燃料化)'!R9+'施設資源化量内訳(セメント)'!R9+'施設資源化量内訳(資源化等)'!R9</f>
        <v>0</v>
      </c>
      <c r="BY9" s="63">
        <f>'施設資源化量内訳(焼却)'!S9+'施設資源化量内訳(粗大)'!S9+'施設資源化量内訳(堆肥化)'!S9+'施設資源化量内訳(飼料化)'!S9+'施設資源化量内訳(メタン化)'!S9+'施設資源化量内訳(燃料化)'!S9+'施設資源化量内訳(セメント)'!S9+'施設資源化量内訳(資源化等)'!S9</f>
        <v>0</v>
      </c>
      <c r="BZ9" s="63">
        <f>'施設資源化量内訳(焼却)'!T9+'施設資源化量内訳(粗大)'!T9+'施設資源化量内訳(堆肥化)'!T9+'施設資源化量内訳(飼料化)'!T9+'施設資源化量内訳(メタン化)'!T9+'施設資源化量内訳(燃料化)'!T9+'施設資源化量内訳(セメント)'!T9+'施設資源化量内訳(資源化等)'!T9</f>
        <v>0</v>
      </c>
      <c r="CA9" s="63">
        <f>'施設資源化量内訳(焼却)'!U9+'施設資源化量内訳(粗大)'!U9+'施設資源化量内訳(堆肥化)'!U9+'施設資源化量内訳(飼料化)'!U9+'施設資源化量内訳(メタン化)'!U9+'施設資源化量内訳(燃料化)'!U9+'施設資源化量内訳(セメント)'!U9+'施設資源化量内訳(資源化等)'!U9</f>
        <v>0</v>
      </c>
      <c r="CB9" s="63">
        <f>'施設資源化量内訳(焼却)'!V9+'施設資源化量内訳(粗大)'!V9+'施設資源化量内訳(堆肥化)'!V9+'施設資源化量内訳(飼料化)'!V9+'施設資源化量内訳(メタン化)'!V9+'施設資源化量内訳(燃料化)'!V9+'施設資源化量内訳(セメント)'!V9+'施設資源化量内訳(資源化等)'!V9</f>
        <v>0</v>
      </c>
      <c r="CC9" s="63">
        <f>'施設資源化量内訳(焼却)'!W9+'施設資源化量内訳(粗大)'!W9+'施設資源化量内訳(堆肥化)'!W9+'施設資源化量内訳(飼料化)'!W9+'施設資源化量内訳(メタン化)'!W9+'施設資源化量内訳(燃料化)'!W9+'施設資源化量内訳(セメント)'!W9+'施設資源化量内訳(資源化等)'!W9</f>
        <v>0</v>
      </c>
      <c r="CD9" s="63">
        <f>'施設資源化量内訳(焼却)'!X9+'施設資源化量内訳(粗大)'!X9+'施設資源化量内訳(堆肥化)'!X9+'施設資源化量内訳(飼料化)'!X9+'施設資源化量内訳(メタン化)'!X9+'施設資源化量内訳(燃料化)'!X9+'施設資源化量内訳(セメント)'!X9+'施設資源化量内訳(資源化等)'!X9</f>
        <v>0</v>
      </c>
      <c r="CE9" s="63">
        <f>'施設資源化量内訳(焼却)'!Y9+'施設資源化量内訳(粗大)'!Y9+'施設資源化量内訳(堆肥化)'!Y9+'施設資源化量内訳(飼料化)'!Y9+'施設資源化量内訳(メタン化)'!Y9+'施設資源化量内訳(燃料化)'!Y9+'施設資源化量内訳(セメント)'!Y9+'施設資源化量内訳(資源化等)'!Y9</f>
        <v>0</v>
      </c>
      <c r="CF9" s="63">
        <f>'施設資源化量内訳(焼却)'!Z9+'施設資源化量内訳(粗大)'!Z9+'施設資源化量内訳(堆肥化)'!Z9+'施設資源化量内訳(飼料化)'!Z9+'施設資源化量内訳(メタン化)'!Z9+'施設資源化量内訳(燃料化)'!Z9+'施設資源化量内訳(セメント)'!Z9+'施設資源化量内訳(資源化等)'!Z9</f>
        <v>0</v>
      </c>
      <c r="CG9" s="63">
        <f>'施設資源化量内訳(焼却)'!AA9+'施設資源化量内訳(粗大)'!AA9+'施設資源化量内訳(堆肥化)'!AA9+'施設資源化量内訳(飼料化)'!AA9+'施設資源化量内訳(メタン化)'!AA9+'施設資源化量内訳(燃料化)'!AA9+'施設資源化量内訳(セメント)'!AA9+'施設資源化量内訳(資源化等)'!AA9</f>
        <v>0</v>
      </c>
      <c r="CH9" s="63">
        <f>'施設資源化量内訳(焼却)'!AB9+'施設資源化量内訳(粗大)'!AB9+'施設資源化量内訳(堆肥化)'!AB9+'施設資源化量内訳(飼料化)'!AB9+'施設資源化量内訳(メタン化)'!AB9+'施設資源化量内訳(燃料化)'!AB9+'施設資源化量内訳(セメント)'!AB9+'施設資源化量内訳(資源化等)'!AB9</f>
        <v>0</v>
      </c>
      <c r="CI9" s="63">
        <f>'施設資源化量内訳(焼却)'!AC9+'施設資源化量内訳(粗大)'!AC9+'施設資源化量内訳(堆肥化)'!AC9+'施設資源化量内訳(飼料化)'!AC9+'施設資源化量内訳(メタン化)'!AC9+'施設資源化量内訳(燃料化)'!AC9+'施設資源化量内訳(セメント)'!AC9+'施設資源化量内訳(資源化等)'!AC9</f>
        <v>0</v>
      </c>
      <c r="CJ9" s="63">
        <f>'施設資源化量内訳(焼却)'!AD9+'施設資源化量内訳(粗大)'!AD9+'施設資源化量内訳(堆肥化)'!AD9+'施設資源化量内訳(飼料化)'!AD9+'施設資源化量内訳(メタン化)'!AD9+'施設資源化量内訳(燃料化)'!AD9+'施設資源化量内訳(セメント)'!AD9+'施設資源化量内訳(資源化等)'!AD9</f>
        <v>0</v>
      </c>
      <c r="CK9" s="63">
        <f>'施設資源化量内訳(焼却)'!AE9+'施設資源化量内訳(粗大)'!AE9+'施設資源化量内訳(堆肥化)'!AE9+'施設資源化量内訳(飼料化)'!AE9+'施設資源化量内訳(メタン化)'!AE9+'施設資源化量内訳(燃料化)'!AE9+'施設資源化量内訳(セメント)'!AE9+'施設資源化量内訳(資源化等)'!AE9</f>
        <v>0</v>
      </c>
      <c r="CL9" s="63">
        <f>'施設資源化量内訳(焼却)'!AF9+'施設資源化量内訳(粗大)'!AF9+'施設資源化量内訳(堆肥化)'!AF9+'施設資源化量内訳(飼料化)'!AF9+'施設資源化量内訳(メタン化)'!AF9+'施設資源化量内訳(燃料化)'!AF9+'施設資源化量内訳(セメント)'!AF9+'施設資源化量内訳(資源化等)'!AF9</f>
        <v>0</v>
      </c>
    </row>
    <row r="10" spans="1:90" s="8" customFormat="1" ht="12" customHeight="1">
      <c r="A10" s="59" t="s">
        <v>120</v>
      </c>
      <c r="B10" s="60" t="s">
        <v>126</v>
      </c>
      <c r="C10" s="59" t="s">
        <v>127</v>
      </c>
      <c r="D10" s="61">
        <f>SUM(E10:AF10)</f>
        <v>0</v>
      </c>
      <c r="E10" s="61">
        <f t="shared" si="2"/>
        <v>0</v>
      </c>
      <c r="F10" s="61">
        <f t="shared" si="2"/>
        <v>0</v>
      </c>
      <c r="G10" s="61">
        <f t="shared" si="2"/>
        <v>0</v>
      </c>
      <c r="H10" s="61">
        <f t="shared" si="2"/>
        <v>0</v>
      </c>
      <c r="I10" s="61">
        <f t="shared" si="2"/>
        <v>0</v>
      </c>
      <c r="J10" s="61">
        <f t="shared" si="2"/>
        <v>0</v>
      </c>
      <c r="K10" s="61">
        <f t="shared" si="2"/>
        <v>0</v>
      </c>
      <c r="L10" s="61">
        <f t="shared" si="2"/>
        <v>0</v>
      </c>
      <c r="M10" s="61">
        <f t="shared" si="2"/>
        <v>0</v>
      </c>
      <c r="N10" s="61">
        <f t="shared" si="2"/>
        <v>0</v>
      </c>
      <c r="O10" s="61">
        <f t="shared" si="3"/>
        <v>0</v>
      </c>
      <c r="P10" s="61">
        <f t="shared" si="3"/>
        <v>0</v>
      </c>
      <c r="Q10" s="61">
        <f t="shared" si="3"/>
        <v>0</v>
      </c>
      <c r="R10" s="61">
        <f t="shared" si="3"/>
        <v>0</v>
      </c>
      <c r="S10" s="61">
        <f t="shared" si="3"/>
        <v>0</v>
      </c>
      <c r="T10" s="61">
        <f t="shared" si="3"/>
        <v>0</v>
      </c>
      <c r="U10" s="61">
        <f t="shared" si="3"/>
        <v>0</v>
      </c>
      <c r="V10" s="61">
        <f t="shared" si="3"/>
        <v>0</v>
      </c>
      <c r="W10" s="61">
        <f t="shared" si="3"/>
        <v>0</v>
      </c>
      <c r="X10" s="61">
        <f t="shared" si="3"/>
        <v>0</v>
      </c>
      <c r="Y10" s="61">
        <f t="shared" si="4"/>
        <v>0</v>
      </c>
      <c r="Z10" s="61">
        <f t="shared" si="4"/>
        <v>0</v>
      </c>
      <c r="AA10" s="61">
        <f t="shared" si="4"/>
        <v>0</v>
      </c>
      <c r="AB10" s="61">
        <f t="shared" si="4"/>
        <v>0</v>
      </c>
      <c r="AC10" s="61">
        <f t="shared" si="4"/>
        <v>0</v>
      </c>
      <c r="AD10" s="61">
        <f t="shared" si="4"/>
        <v>0</v>
      </c>
      <c r="AE10" s="61">
        <f t="shared" si="4"/>
        <v>0</v>
      </c>
      <c r="AF10" s="61">
        <f t="shared" si="4"/>
        <v>0</v>
      </c>
      <c r="AG10" s="61">
        <f>SUM(AH10:BI10)</f>
        <v>0</v>
      </c>
      <c r="AH10" s="61">
        <v>0</v>
      </c>
      <c r="AI10" s="61">
        <v>0</v>
      </c>
      <c r="AJ10" s="61">
        <v>0</v>
      </c>
      <c r="AK10" s="61">
        <v>0</v>
      </c>
      <c r="AL10" s="61">
        <v>0</v>
      </c>
      <c r="AM10" s="61">
        <v>0</v>
      </c>
      <c r="AN10" s="61">
        <v>0</v>
      </c>
      <c r="AO10" s="61">
        <v>0</v>
      </c>
      <c r="AP10" s="61">
        <v>0</v>
      </c>
      <c r="AQ10" s="61">
        <v>0</v>
      </c>
      <c r="AR10" s="61">
        <v>0</v>
      </c>
      <c r="AS10" s="61">
        <v>0</v>
      </c>
      <c r="AT10" s="61">
        <v>0</v>
      </c>
      <c r="AU10" s="61">
        <v>0</v>
      </c>
      <c r="AV10" s="61">
        <v>0</v>
      </c>
      <c r="AW10" s="61">
        <v>0</v>
      </c>
      <c r="AX10" s="61">
        <v>0</v>
      </c>
      <c r="AY10" s="61">
        <v>0</v>
      </c>
      <c r="AZ10" s="61">
        <v>0</v>
      </c>
      <c r="BA10" s="61">
        <v>0</v>
      </c>
      <c r="BB10" s="61">
        <v>0</v>
      </c>
      <c r="BC10" s="61">
        <v>0</v>
      </c>
      <c r="BD10" s="61">
        <v>0</v>
      </c>
      <c r="BE10" s="61">
        <v>0</v>
      </c>
      <c r="BF10" s="61">
        <v>0</v>
      </c>
      <c r="BG10" s="61">
        <v>0</v>
      </c>
      <c r="BH10" s="61">
        <v>0</v>
      </c>
      <c r="BI10" s="61">
        <v>0</v>
      </c>
      <c r="BJ10" s="59">
        <f>SUM(BK10:CL10)</f>
        <v>0</v>
      </c>
      <c r="BK10" s="63">
        <f>'施設資源化量内訳(焼却)'!E10+'施設資源化量内訳(粗大)'!E10+'施設資源化量内訳(堆肥化)'!E10+'施設資源化量内訳(飼料化)'!E10+'施設資源化量内訳(メタン化)'!E10+'施設資源化量内訳(燃料化)'!E10+'施設資源化量内訳(セメント)'!E10+'施設資源化量内訳(資源化等)'!E10</f>
        <v>0</v>
      </c>
      <c r="BL10" s="63">
        <f>'施設資源化量内訳(焼却)'!F10+'施設資源化量内訳(粗大)'!F10+'施設資源化量内訳(堆肥化)'!F10+'施設資源化量内訳(飼料化)'!F10+'施設資源化量内訳(メタン化)'!F10+'施設資源化量内訳(燃料化)'!F10+'施設資源化量内訳(セメント)'!F10+'施設資源化量内訳(資源化等)'!F10</f>
        <v>0</v>
      </c>
      <c r="BM10" s="63">
        <f>'施設資源化量内訳(焼却)'!G10+'施設資源化量内訳(粗大)'!G10+'施設資源化量内訳(堆肥化)'!G10+'施設資源化量内訳(飼料化)'!G10+'施設資源化量内訳(メタン化)'!G10+'施設資源化量内訳(燃料化)'!G10+'施設資源化量内訳(セメント)'!G10+'施設資源化量内訳(資源化等)'!G10</f>
        <v>0</v>
      </c>
      <c r="BN10" s="63">
        <f>'施設資源化量内訳(焼却)'!H10+'施設資源化量内訳(粗大)'!H10+'施設資源化量内訳(堆肥化)'!H10+'施設資源化量内訳(飼料化)'!H10+'施設資源化量内訳(メタン化)'!H10+'施設資源化量内訳(燃料化)'!H10+'施設資源化量内訳(セメント)'!H10+'施設資源化量内訳(資源化等)'!H10</f>
        <v>0</v>
      </c>
      <c r="BO10" s="63">
        <f>'施設資源化量内訳(焼却)'!I10+'施設資源化量内訳(粗大)'!I10+'施設資源化量内訳(堆肥化)'!I10+'施設資源化量内訳(飼料化)'!I10+'施設資源化量内訳(メタン化)'!I10+'施設資源化量内訳(燃料化)'!I10+'施設資源化量内訳(セメント)'!I10+'施設資源化量内訳(資源化等)'!I10</f>
        <v>0</v>
      </c>
      <c r="BP10" s="63">
        <f>'施設資源化量内訳(焼却)'!J10+'施設資源化量内訳(粗大)'!J10+'施設資源化量内訳(堆肥化)'!J10+'施設資源化量内訳(飼料化)'!J10+'施設資源化量内訳(メタン化)'!J10+'施設資源化量内訳(燃料化)'!J10+'施設資源化量内訳(セメント)'!J10+'施設資源化量内訳(資源化等)'!J10</f>
        <v>0</v>
      </c>
      <c r="BQ10" s="63">
        <f>'施設資源化量内訳(焼却)'!K10+'施設資源化量内訳(粗大)'!K10+'施設資源化量内訳(堆肥化)'!K10+'施設資源化量内訳(飼料化)'!K10+'施設資源化量内訳(メタン化)'!K10+'施設資源化量内訳(燃料化)'!K10+'施設資源化量内訳(セメント)'!K10+'施設資源化量内訳(資源化等)'!K10</f>
        <v>0</v>
      </c>
      <c r="BR10" s="63">
        <f>'施設資源化量内訳(焼却)'!L10+'施設資源化量内訳(粗大)'!L10+'施設資源化量内訳(堆肥化)'!L10+'施設資源化量内訳(飼料化)'!L10+'施設資源化量内訳(メタン化)'!L10+'施設資源化量内訳(燃料化)'!L10+'施設資源化量内訳(セメント)'!L10+'施設資源化量内訳(資源化等)'!L10</f>
        <v>0</v>
      </c>
      <c r="BS10" s="63">
        <f>'施設資源化量内訳(焼却)'!M10+'施設資源化量内訳(粗大)'!M10+'施設資源化量内訳(堆肥化)'!M10+'施設資源化量内訳(飼料化)'!M10+'施設資源化量内訳(メタン化)'!M10+'施設資源化量内訳(燃料化)'!M10+'施設資源化量内訳(セメント)'!M10+'施設資源化量内訳(資源化等)'!M10</f>
        <v>0</v>
      </c>
      <c r="BT10" s="63">
        <f>'施設資源化量内訳(焼却)'!N10+'施設資源化量内訳(粗大)'!N10+'施設資源化量内訳(堆肥化)'!N10+'施設資源化量内訳(飼料化)'!N10+'施設資源化量内訳(メタン化)'!N10+'施設資源化量内訳(燃料化)'!N10+'施設資源化量内訳(セメント)'!N10+'施設資源化量内訳(資源化等)'!N10</f>
        <v>0</v>
      </c>
      <c r="BU10" s="63">
        <f>'施設資源化量内訳(焼却)'!O10+'施設資源化量内訳(粗大)'!O10+'施設資源化量内訳(堆肥化)'!O10+'施設資源化量内訳(飼料化)'!O10+'施設資源化量内訳(メタン化)'!O10+'施設資源化量内訳(燃料化)'!O10+'施設資源化量内訳(セメント)'!O10+'施設資源化量内訳(資源化等)'!O10</f>
        <v>0</v>
      </c>
      <c r="BV10" s="63">
        <f>'施設資源化量内訳(焼却)'!P10+'施設資源化量内訳(粗大)'!P10+'施設資源化量内訳(堆肥化)'!P10+'施設資源化量内訳(飼料化)'!P10+'施設資源化量内訳(メタン化)'!P10+'施設資源化量内訳(燃料化)'!P10+'施設資源化量内訳(セメント)'!P10+'施設資源化量内訳(資源化等)'!P10</f>
        <v>0</v>
      </c>
      <c r="BW10" s="63">
        <f>'施設資源化量内訳(焼却)'!Q10+'施設資源化量内訳(粗大)'!Q10+'施設資源化量内訳(堆肥化)'!Q10+'施設資源化量内訳(飼料化)'!Q10+'施設資源化量内訳(メタン化)'!Q10+'施設資源化量内訳(燃料化)'!Q10+'施設資源化量内訳(セメント)'!Q10+'施設資源化量内訳(資源化等)'!Q10</f>
        <v>0</v>
      </c>
      <c r="BX10" s="63">
        <f>'施設資源化量内訳(焼却)'!R10+'施設資源化量内訳(粗大)'!R10+'施設資源化量内訳(堆肥化)'!R10+'施設資源化量内訳(飼料化)'!R10+'施設資源化量内訳(メタン化)'!R10+'施設資源化量内訳(燃料化)'!R10+'施設資源化量内訳(セメント)'!R10+'施設資源化量内訳(資源化等)'!R10</f>
        <v>0</v>
      </c>
      <c r="BY10" s="63">
        <f>'施設資源化量内訳(焼却)'!S10+'施設資源化量内訳(粗大)'!S10+'施設資源化量内訳(堆肥化)'!S10+'施設資源化量内訳(飼料化)'!S10+'施設資源化量内訳(メタン化)'!S10+'施設資源化量内訳(燃料化)'!S10+'施設資源化量内訳(セメント)'!S10+'施設資源化量内訳(資源化等)'!S10</f>
        <v>0</v>
      </c>
      <c r="BZ10" s="63">
        <f>'施設資源化量内訳(焼却)'!T10+'施設資源化量内訳(粗大)'!T10+'施設資源化量内訳(堆肥化)'!T10+'施設資源化量内訳(飼料化)'!T10+'施設資源化量内訳(メタン化)'!T10+'施設資源化量内訳(燃料化)'!T10+'施設資源化量内訳(セメント)'!T10+'施設資源化量内訳(資源化等)'!T10</f>
        <v>0</v>
      </c>
      <c r="CA10" s="63">
        <f>'施設資源化量内訳(焼却)'!U10+'施設資源化量内訳(粗大)'!U10+'施設資源化量内訳(堆肥化)'!U10+'施設資源化量内訳(飼料化)'!U10+'施設資源化量内訳(メタン化)'!U10+'施設資源化量内訳(燃料化)'!U10+'施設資源化量内訳(セメント)'!U10+'施設資源化量内訳(資源化等)'!U10</f>
        <v>0</v>
      </c>
      <c r="CB10" s="63">
        <f>'施設資源化量内訳(焼却)'!V10+'施設資源化量内訳(粗大)'!V10+'施設資源化量内訳(堆肥化)'!V10+'施設資源化量内訳(飼料化)'!V10+'施設資源化量内訳(メタン化)'!V10+'施設資源化量内訳(燃料化)'!V10+'施設資源化量内訳(セメント)'!V10+'施設資源化量内訳(資源化等)'!V10</f>
        <v>0</v>
      </c>
      <c r="CC10" s="63">
        <f>'施設資源化量内訳(焼却)'!W10+'施設資源化量内訳(粗大)'!W10+'施設資源化量内訳(堆肥化)'!W10+'施設資源化量内訳(飼料化)'!W10+'施設資源化量内訳(メタン化)'!W10+'施設資源化量内訳(燃料化)'!W10+'施設資源化量内訳(セメント)'!W10+'施設資源化量内訳(資源化等)'!W10</f>
        <v>0</v>
      </c>
      <c r="CD10" s="63">
        <f>'施設資源化量内訳(焼却)'!X10+'施設資源化量内訳(粗大)'!X10+'施設資源化量内訳(堆肥化)'!X10+'施設資源化量内訳(飼料化)'!X10+'施設資源化量内訳(メタン化)'!X10+'施設資源化量内訳(燃料化)'!X10+'施設資源化量内訳(セメント)'!X10+'施設資源化量内訳(資源化等)'!X10</f>
        <v>0</v>
      </c>
      <c r="CE10" s="63">
        <f>'施設資源化量内訳(焼却)'!Y10+'施設資源化量内訳(粗大)'!Y10+'施設資源化量内訳(堆肥化)'!Y10+'施設資源化量内訳(飼料化)'!Y10+'施設資源化量内訳(メタン化)'!Y10+'施設資源化量内訳(燃料化)'!Y10+'施設資源化量内訳(セメント)'!Y10+'施設資源化量内訳(資源化等)'!Y10</f>
        <v>0</v>
      </c>
      <c r="CF10" s="63">
        <f>'施設資源化量内訳(焼却)'!Z10+'施設資源化量内訳(粗大)'!Z10+'施設資源化量内訳(堆肥化)'!Z10+'施設資源化量内訳(飼料化)'!Z10+'施設資源化量内訳(メタン化)'!Z10+'施設資源化量内訳(燃料化)'!Z10+'施設資源化量内訳(セメント)'!Z10+'施設資源化量内訳(資源化等)'!Z10</f>
        <v>0</v>
      </c>
      <c r="CG10" s="63">
        <f>'施設資源化量内訳(焼却)'!AA10+'施設資源化量内訳(粗大)'!AA10+'施設資源化量内訳(堆肥化)'!AA10+'施設資源化量内訳(飼料化)'!AA10+'施設資源化量内訳(メタン化)'!AA10+'施設資源化量内訳(燃料化)'!AA10+'施設資源化量内訳(セメント)'!AA10+'施設資源化量内訳(資源化等)'!AA10</f>
        <v>0</v>
      </c>
      <c r="CH10" s="63">
        <f>'施設資源化量内訳(焼却)'!AB10+'施設資源化量内訳(粗大)'!AB10+'施設資源化量内訳(堆肥化)'!AB10+'施設資源化量内訳(飼料化)'!AB10+'施設資源化量内訳(メタン化)'!AB10+'施設資源化量内訳(燃料化)'!AB10+'施設資源化量内訳(セメント)'!AB10+'施設資源化量内訳(資源化等)'!AB10</f>
        <v>0</v>
      </c>
      <c r="CI10" s="63">
        <f>'施設資源化量内訳(焼却)'!AC10+'施設資源化量内訳(粗大)'!AC10+'施設資源化量内訳(堆肥化)'!AC10+'施設資源化量内訳(飼料化)'!AC10+'施設資源化量内訳(メタン化)'!AC10+'施設資源化量内訳(燃料化)'!AC10+'施設資源化量内訳(セメント)'!AC10+'施設資源化量内訳(資源化等)'!AC10</f>
        <v>0</v>
      </c>
      <c r="CJ10" s="63">
        <f>'施設資源化量内訳(焼却)'!AD10+'施設資源化量内訳(粗大)'!AD10+'施設資源化量内訳(堆肥化)'!AD10+'施設資源化量内訳(飼料化)'!AD10+'施設資源化量内訳(メタン化)'!AD10+'施設資源化量内訳(燃料化)'!AD10+'施設資源化量内訳(セメント)'!AD10+'施設資源化量内訳(資源化等)'!AD10</f>
        <v>0</v>
      </c>
      <c r="CK10" s="63">
        <f>'施設資源化量内訳(焼却)'!AE10+'施設資源化量内訳(粗大)'!AE10+'施設資源化量内訳(堆肥化)'!AE10+'施設資源化量内訳(飼料化)'!AE10+'施設資源化量内訳(メタン化)'!AE10+'施設資源化量内訳(燃料化)'!AE10+'施設資源化量内訳(セメント)'!AE10+'施設資源化量内訳(資源化等)'!AE10</f>
        <v>0</v>
      </c>
      <c r="CL10" s="63">
        <f>'施設資源化量内訳(焼却)'!AF10+'施設資源化量内訳(粗大)'!AF10+'施設資源化量内訳(堆肥化)'!AF10+'施設資源化量内訳(飼料化)'!AF10+'施設資源化量内訳(メタン化)'!AF10+'施設資源化量内訳(燃料化)'!AF10+'施設資源化量内訳(セメント)'!AF10+'施設資源化量内訳(資源化等)'!AF10</f>
        <v>0</v>
      </c>
    </row>
  </sheetData>
  <sheetProtection/>
  <mergeCells count="90">
    <mergeCell ref="CI3:CI5"/>
    <mergeCell ref="CJ3:CJ5"/>
    <mergeCell ref="CK3:CK5"/>
    <mergeCell ref="CL3:CL5"/>
    <mergeCell ref="CC3:CC5"/>
    <mergeCell ref="CD3:CD5"/>
    <mergeCell ref="CE3:CE5"/>
    <mergeCell ref="CF3:CF5"/>
    <mergeCell ref="CG3:CG5"/>
    <mergeCell ref="CH3:CH5"/>
    <mergeCell ref="BW3:BW5"/>
    <mergeCell ref="BX3:BX5"/>
    <mergeCell ref="BY3:BY5"/>
    <mergeCell ref="BZ3:BZ5"/>
    <mergeCell ref="CA3:CA5"/>
    <mergeCell ref="CB3:CB5"/>
    <mergeCell ref="BO3:BO5"/>
    <mergeCell ref="BP3:BP5"/>
    <mergeCell ref="BQ3:BQ5"/>
    <mergeCell ref="BR3:BR5"/>
    <mergeCell ref="BS3:BS5"/>
    <mergeCell ref="BT3:BT5"/>
    <mergeCell ref="AU3:AU5"/>
    <mergeCell ref="AV3:AV5"/>
    <mergeCell ref="AW3:AW5"/>
    <mergeCell ref="AX3:AX5"/>
    <mergeCell ref="BU3:BU5"/>
    <mergeCell ref="BV3:BV5"/>
    <mergeCell ref="BK3:BK5"/>
    <mergeCell ref="BL3:BL5"/>
    <mergeCell ref="BM3:BM5"/>
    <mergeCell ref="BN3:BN5"/>
    <mergeCell ref="BC3:BC5"/>
    <mergeCell ref="BD3:BD5"/>
    <mergeCell ref="BE3:BE5"/>
    <mergeCell ref="BF3:BF5"/>
    <mergeCell ref="BG3:BG5"/>
    <mergeCell ref="BH3:BH5"/>
    <mergeCell ref="AO3:AO5"/>
    <mergeCell ref="AP3:AP5"/>
    <mergeCell ref="AQ3:AQ5"/>
    <mergeCell ref="AR3:AR5"/>
    <mergeCell ref="BI3:BI5"/>
    <mergeCell ref="BJ3:BJ5"/>
    <mergeCell ref="AY3:AY5"/>
    <mergeCell ref="AZ3:AZ5"/>
    <mergeCell ref="BA3:BA5"/>
    <mergeCell ref="BB3:BB5"/>
    <mergeCell ref="AG3:AG5"/>
    <mergeCell ref="AH3:AH5"/>
    <mergeCell ref="AI3:AI5"/>
    <mergeCell ref="AJ3:AJ5"/>
    <mergeCell ref="AM3:AM5"/>
    <mergeCell ref="AN3:AN5"/>
    <mergeCell ref="AA3:AA5"/>
    <mergeCell ref="AB3:AB5"/>
    <mergeCell ref="AC3:AC5"/>
    <mergeCell ref="AD3:AD5"/>
    <mergeCell ref="AS3:AS5"/>
    <mergeCell ref="AT3:AT5"/>
    <mergeCell ref="AK3:AK5"/>
    <mergeCell ref="AL3:AL5"/>
    <mergeCell ref="AE3:AE5"/>
    <mergeCell ref="AF3:AF5"/>
    <mergeCell ref="W3:W5"/>
    <mergeCell ref="X3:X5"/>
    <mergeCell ref="U3:U5"/>
    <mergeCell ref="V3:V5"/>
    <mergeCell ref="Y3:Y5"/>
    <mergeCell ref="Z3:Z5"/>
    <mergeCell ref="Q3:Q5"/>
    <mergeCell ref="R3:R5"/>
    <mergeCell ref="O3:O5"/>
    <mergeCell ref="P3:P5"/>
    <mergeCell ref="S3:S5"/>
    <mergeCell ref="T3:T5"/>
    <mergeCell ref="I3:I5"/>
    <mergeCell ref="J3:J5"/>
    <mergeCell ref="K3:K5"/>
    <mergeCell ref="L3:L5"/>
    <mergeCell ref="M3:M5"/>
    <mergeCell ref="N3:N5"/>
    <mergeCell ref="G3:G5"/>
    <mergeCell ref="H3:H5"/>
    <mergeCell ref="E3:E5"/>
    <mergeCell ref="F3:F5"/>
    <mergeCell ref="A2:A6"/>
    <mergeCell ref="B2:B6"/>
    <mergeCell ref="C2:C6"/>
    <mergeCell ref="D3:D5"/>
  </mergeCells>
  <conditionalFormatting sqref="A7:CL10">
    <cfRule type="expression" priority="30" dxfId="58" stopIfTrue="1">
      <formula>$A7&lt;&gt;""</formula>
    </cfRule>
  </conditionalFormatting>
  <conditionalFormatting sqref="A7:CL10">
    <cfRule type="expression" priority="1" dxfId="5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>
    <oddHeader>&amp;L&amp;"ＭＳ ゴシック,標準"&amp;14【災害】ごみ資源化の状況（平成24年度実績）&amp;R&amp;A</oddHeader>
    <oddFooter>&amp;R&amp;P/&amp;N</oddFooter>
    <firstHeader>&amp;L&amp;"ＭＳ ゴシック,標準"&amp;14【災害】ごみ資源化の状況（平成23年度実績）&amp;R&amp;A</firstHeader>
    <firstFooter>&amp;R&amp;P/&amp;N</first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G10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9" customFormat="1" ht="17.25">
      <c r="A1" s="37" t="s">
        <v>113</v>
      </c>
      <c r="B1" s="38"/>
      <c r="C1" s="38"/>
      <c r="AB1" s="40"/>
      <c r="AG1" s="44"/>
    </row>
    <row r="2" spans="1:33" s="3" customFormat="1" ht="25.5" customHeight="1">
      <c r="A2" s="78" t="s">
        <v>0</v>
      </c>
      <c r="B2" s="78" t="s">
        <v>1</v>
      </c>
      <c r="C2" s="78" t="s">
        <v>2</v>
      </c>
      <c r="D2" s="27" t="s">
        <v>67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9"/>
      <c r="B3" s="79"/>
      <c r="C3" s="80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9"/>
      <c r="B4" s="79"/>
      <c r="C4" s="80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9"/>
      <c r="B5" s="79"/>
      <c r="C5" s="80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9"/>
      <c r="B6" s="79"/>
      <c r="C6" s="80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SUM(D8:D10)</f>
        <v>7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7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>SUM(E8:AF8)</f>
        <v>7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7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120</v>
      </c>
      <c r="B9" s="60" t="s">
        <v>124</v>
      </c>
      <c r="C9" s="59" t="s">
        <v>125</v>
      </c>
      <c r="D9" s="61">
        <f>SUM(E9:AF9)</f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  <row r="10" spans="1:32" s="8" customFormat="1" ht="12" customHeight="1">
      <c r="A10" s="59" t="s">
        <v>120</v>
      </c>
      <c r="B10" s="60" t="s">
        <v>126</v>
      </c>
      <c r="C10" s="59" t="s">
        <v>127</v>
      </c>
      <c r="D10" s="61">
        <f>SUM(E10:AF10)</f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I3:I5"/>
    <mergeCell ref="J3:J5"/>
    <mergeCell ref="K3:K5"/>
    <mergeCell ref="L3:L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F10">
    <cfRule type="expression" priority="31" dxfId="58" stopIfTrue="1">
      <formula>$A7&lt;&gt;""</formula>
    </cfRule>
  </conditionalFormatting>
  <conditionalFormatting sqref="A7:AF10">
    <cfRule type="expression" priority="1" dxfId="5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&amp;R&amp;A</firstHeader>
    <firstFooter>&amp;R&amp;P/&amp;N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G10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9" customFormat="1" ht="17.25">
      <c r="A1" s="37" t="s">
        <v>113</v>
      </c>
      <c r="B1" s="38"/>
      <c r="C1" s="38"/>
      <c r="AB1" s="40"/>
      <c r="AG1" s="44"/>
    </row>
    <row r="2" spans="1:33" s="3" customFormat="1" ht="25.5" customHeight="1">
      <c r="A2" s="78" t="s">
        <v>0</v>
      </c>
      <c r="B2" s="78" t="s">
        <v>1</v>
      </c>
      <c r="C2" s="78" t="s">
        <v>2</v>
      </c>
      <c r="D2" s="27" t="s">
        <v>68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9"/>
      <c r="B3" s="79"/>
      <c r="C3" s="80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9"/>
      <c r="B4" s="79"/>
      <c r="C4" s="80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9"/>
      <c r="B5" s="79"/>
      <c r="C5" s="80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9"/>
      <c r="B6" s="79"/>
      <c r="C6" s="80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SUM(D8:D10)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120</v>
      </c>
      <c r="B9" s="60" t="s">
        <v>124</v>
      </c>
      <c r="C9" s="59" t="s">
        <v>125</v>
      </c>
      <c r="D9" s="61">
        <f>SUM(E9:AF9)</f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  <row r="10" spans="1:32" s="8" customFormat="1" ht="12" customHeight="1">
      <c r="A10" s="59" t="s">
        <v>120</v>
      </c>
      <c r="B10" s="60" t="s">
        <v>126</v>
      </c>
      <c r="C10" s="59" t="s">
        <v>127</v>
      </c>
      <c r="D10" s="61">
        <f>SUM(E10:AF10)</f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I3:I5"/>
    <mergeCell ref="J3:J5"/>
    <mergeCell ref="K3:K5"/>
    <mergeCell ref="L3:L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F10">
    <cfRule type="expression" priority="30" dxfId="58" stopIfTrue="1">
      <formula>$A7&lt;&gt;""</formula>
    </cfRule>
  </conditionalFormatting>
  <conditionalFormatting sqref="A7:AF10">
    <cfRule type="expression" priority="1" dxfId="5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&amp;R&amp;A</firstHeader>
    <firstFooter>&amp;R&amp;P/&amp;N</first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G10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" customFormat="1" ht="17.25">
      <c r="A1" s="37" t="s">
        <v>113</v>
      </c>
      <c r="B1" s="1"/>
      <c r="C1" s="1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3"/>
      <c r="AC1" s="32"/>
      <c r="AD1" s="32"/>
      <c r="AE1" s="32"/>
      <c r="AG1" s="35"/>
    </row>
    <row r="2" spans="1:33" s="3" customFormat="1" ht="25.5" customHeight="1">
      <c r="A2" s="78" t="s">
        <v>0</v>
      </c>
      <c r="B2" s="78" t="s">
        <v>1</v>
      </c>
      <c r="C2" s="78" t="s">
        <v>2</v>
      </c>
      <c r="D2" s="27" t="s">
        <v>69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9"/>
      <c r="B3" s="79"/>
      <c r="C3" s="80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9"/>
      <c r="B4" s="79"/>
      <c r="C4" s="80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9"/>
      <c r="B5" s="79"/>
      <c r="C5" s="80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9"/>
      <c r="B6" s="79"/>
      <c r="C6" s="80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SUM(D8:D10)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120</v>
      </c>
      <c r="B9" s="60" t="s">
        <v>124</v>
      </c>
      <c r="C9" s="59" t="s">
        <v>125</v>
      </c>
      <c r="D9" s="61">
        <f>SUM(E9:AF9)</f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  <row r="10" spans="1:32" s="8" customFormat="1" ht="12" customHeight="1">
      <c r="A10" s="59" t="s">
        <v>120</v>
      </c>
      <c r="B10" s="60" t="s">
        <v>126</v>
      </c>
      <c r="C10" s="59" t="s">
        <v>127</v>
      </c>
      <c r="D10" s="61">
        <f>SUM(E10:AF10)</f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I3:I5"/>
    <mergeCell ref="J3:J5"/>
    <mergeCell ref="K3:K5"/>
    <mergeCell ref="L3:L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F10">
    <cfRule type="expression" priority="30" dxfId="58" stopIfTrue="1">
      <formula>$A7&lt;&gt;""</formula>
    </cfRule>
  </conditionalFormatting>
  <conditionalFormatting sqref="A7:AF10">
    <cfRule type="expression" priority="1" dxfId="5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&amp;R&amp;A</firstHeader>
    <firstFooter>&amp;R&amp;P/&amp;N</first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G10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" customFormat="1" ht="17.25">
      <c r="A1" s="37" t="s">
        <v>113</v>
      </c>
      <c r="B1" s="1"/>
      <c r="C1" s="1"/>
      <c r="AB1" s="33"/>
      <c r="AG1" s="35"/>
    </row>
    <row r="2" spans="1:33" s="3" customFormat="1" ht="25.5" customHeight="1">
      <c r="A2" s="78" t="s">
        <v>0</v>
      </c>
      <c r="B2" s="78" t="s">
        <v>1</v>
      </c>
      <c r="C2" s="78" t="s">
        <v>2</v>
      </c>
      <c r="D2" s="27" t="s">
        <v>70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9"/>
      <c r="B3" s="79"/>
      <c r="C3" s="80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9"/>
      <c r="B4" s="79"/>
      <c r="C4" s="80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9"/>
      <c r="B5" s="79"/>
      <c r="C5" s="80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9"/>
      <c r="B6" s="79"/>
      <c r="C6" s="80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SUM(D8:D10)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120</v>
      </c>
      <c r="B9" s="60" t="s">
        <v>124</v>
      </c>
      <c r="C9" s="59" t="s">
        <v>125</v>
      </c>
      <c r="D9" s="61">
        <f>SUM(E9:AF9)</f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  <row r="10" spans="1:32" s="8" customFormat="1" ht="12" customHeight="1">
      <c r="A10" s="59" t="s">
        <v>120</v>
      </c>
      <c r="B10" s="60" t="s">
        <v>126</v>
      </c>
      <c r="C10" s="59" t="s">
        <v>127</v>
      </c>
      <c r="D10" s="61">
        <f>SUM(E10:AF10)</f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I3:I5"/>
    <mergeCell ref="J3:J5"/>
    <mergeCell ref="K3:K5"/>
    <mergeCell ref="L3:L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F10">
    <cfRule type="expression" priority="30" dxfId="58" stopIfTrue="1">
      <formula>$A7&lt;&gt;""</formula>
    </cfRule>
  </conditionalFormatting>
  <conditionalFormatting sqref="A7:AF10">
    <cfRule type="expression" priority="1" dxfId="5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&amp;R&amp;A</firstHeader>
    <firstFooter>&amp;R&amp;P/&amp;N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10"/>
  <sheetViews>
    <sheetView zoomScaleSheetLayoutView="100" zoomScalePageLayoutView="0" workbookViewId="0" topLeftCell="A1">
      <pane xSplit="3" ySplit="6" topLeftCell="D7" activePane="bottomRight" state="frozen"/>
      <selection pane="topLeft" activeCell="K36" sqref="K36"/>
      <selection pane="topRight" activeCell="K36" sqref="K36"/>
      <selection pane="bottomLeft" activeCell="K36" sqref="K36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8" t="s">
        <v>0</v>
      </c>
      <c r="B2" s="78" t="s">
        <v>1</v>
      </c>
      <c r="C2" s="78" t="s">
        <v>2</v>
      </c>
      <c r="D2" s="27" t="s">
        <v>80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45"/>
      <c r="AH2" s="31"/>
    </row>
    <row r="3" spans="1:34" s="3" customFormat="1" ht="25.5" customHeight="1">
      <c r="A3" s="79"/>
      <c r="B3" s="79"/>
      <c r="C3" s="80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8" t="s">
        <v>65</v>
      </c>
      <c r="AH3" s="87" t="s">
        <v>117</v>
      </c>
    </row>
    <row r="4" spans="1:34" s="3" customFormat="1" ht="25.5" customHeight="1">
      <c r="A4" s="79"/>
      <c r="B4" s="79"/>
      <c r="C4" s="80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9"/>
      <c r="B5" s="79"/>
      <c r="C5" s="80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9"/>
      <c r="B6" s="79"/>
      <c r="C6" s="80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SUM(D8:D10)</f>
        <v>738</v>
      </c>
      <c r="E7" s="61">
        <f t="shared" si="0"/>
        <v>0</v>
      </c>
      <c r="F7" s="61">
        <f t="shared" si="0"/>
        <v>106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594</v>
      </c>
      <c r="N7" s="61">
        <f t="shared" si="0"/>
        <v>4</v>
      </c>
      <c r="O7" s="61">
        <f t="shared" si="0"/>
        <v>1</v>
      </c>
      <c r="P7" s="61">
        <f t="shared" si="0"/>
        <v>30</v>
      </c>
      <c r="Q7" s="61">
        <f t="shared" si="0"/>
        <v>2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1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>SUM(E8:AH8)</f>
        <v>76</v>
      </c>
      <c r="E8" s="61">
        <f>'ごみ搬入量内訳(直接資源化)'!E8+'ごみ搬入量内訳(焼却)'!E8+'ごみ搬入量内訳(粗大)'!E8+'ごみ搬入量内訳(堆肥化)'!E8+'ごみ搬入量内訳(飼料化)'!E8+'ごみ搬入量内訳(メタン化)'!E8+'ごみ搬入量内訳(燃料化)'!E8+'ごみ搬入量内訳(セメント)'!E8+'ごみ搬入量内訳(資源化等)'!E8+'ごみ搬入量内訳(その他)'!E8+'ごみ搬入量内訳(直接埋立)'!E8+'ごみ搬入量内訳(海洋投入)'!E8</f>
        <v>0</v>
      </c>
      <c r="F8" s="61">
        <f>'ごみ搬入量内訳(直接資源化)'!F8+'ごみ搬入量内訳(焼却)'!F8+'ごみ搬入量内訳(粗大)'!F8+'ごみ搬入量内訳(堆肥化)'!F8+'ごみ搬入量内訳(飼料化)'!F8+'ごみ搬入量内訳(メタン化)'!F8+'ごみ搬入量内訳(燃料化)'!F8+'ごみ搬入量内訳(セメント)'!F8+'ごみ搬入量内訳(資源化等)'!F8+'ごみ搬入量内訳(その他)'!F8+'ごみ搬入量内訳(直接埋立)'!F8+'ごみ搬入量内訳(海洋投入)'!F8</f>
        <v>0</v>
      </c>
      <c r="G8" s="61">
        <f>'ごみ搬入量内訳(直接資源化)'!G8+'ごみ搬入量内訳(焼却)'!G8+'ごみ搬入量内訳(粗大)'!G8+'ごみ搬入量内訳(堆肥化)'!G8+'ごみ搬入量内訳(飼料化)'!G8+'ごみ搬入量内訳(メタン化)'!G8+'ごみ搬入量内訳(燃料化)'!G8+'ごみ搬入量内訳(セメント)'!G8+'ごみ搬入量内訳(資源化等)'!G8+'ごみ搬入量内訳(その他)'!G8+'ごみ搬入量内訳(直接埋立)'!G8+'ごみ搬入量内訳(海洋投入)'!G8</f>
        <v>0</v>
      </c>
      <c r="H8" s="61">
        <f>'ごみ搬入量内訳(直接資源化)'!H8+'ごみ搬入量内訳(焼却)'!H8+'ごみ搬入量内訳(粗大)'!H8+'ごみ搬入量内訳(堆肥化)'!H8+'ごみ搬入量内訳(飼料化)'!H8+'ごみ搬入量内訳(メタン化)'!H8+'ごみ搬入量内訳(燃料化)'!H8+'ごみ搬入量内訳(セメント)'!H8+'ごみ搬入量内訳(資源化等)'!H8+'ごみ搬入量内訳(その他)'!H8+'ごみ搬入量内訳(直接埋立)'!H8+'ごみ搬入量内訳(海洋投入)'!H8</f>
        <v>0</v>
      </c>
      <c r="I8" s="61">
        <f>'ごみ搬入量内訳(直接資源化)'!I8+'ごみ搬入量内訳(焼却)'!I8+'ごみ搬入量内訳(粗大)'!I8+'ごみ搬入量内訳(堆肥化)'!I8+'ごみ搬入量内訳(飼料化)'!I8+'ごみ搬入量内訳(メタン化)'!I8+'ごみ搬入量内訳(燃料化)'!I8+'ごみ搬入量内訳(セメント)'!I8+'ごみ搬入量内訳(資源化等)'!I8+'ごみ搬入量内訳(その他)'!I8+'ごみ搬入量内訳(直接埋立)'!I8+'ごみ搬入量内訳(海洋投入)'!I8</f>
        <v>0</v>
      </c>
      <c r="J8" s="61">
        <f>'ごみ搬入量内訳(直接資源化)'!J8+'ごみ搬入量内訳(焼却)'!J8+'ごみ搬入量内訳(粗大)'!J8+'ごみ搬入量内訳(堆肥化)'!J8+'ごみ搬入量内訳(飼料化)'!J8+'ごみ搬入量内訳(メタン化)'!J8+'ごみ搬入量内訳(燃料化)'!J8+'ごみ搬入量内訳(セメント)'!J8+'ごみ搬入量内訳(資源化等)'!J8+'ごみ搬入量内訳(その他)'!J8+'ごみ搬入量内訳(直接埋立)'!J8+'ごみ搬入量内訳(海洋投入)'!J8</f>
        <v>0</v>
      </c>
      <c r="K8" s="61">
        <f>'ごみ搬入量内訳(直接資源化)'!K8+'ごみ搬入量内訳(焼却)'!K8+'ごみ搬入量内訳(粗大)'!K8+'ごみ搬入量内訳(堆肥化)'!K8+'ごみ搬入量内訳(飼料化)'!K8+'ごみ搬入量内訳(メタン化)'!K8+'ごみ搬入量内訳(燃料化)'!K8+'ごみ搬入量内訳(セメント)'!K8+'ごみ搬入量内訳(資源化等)'!K8+'ごみ搬入量内訳(その他)'!K8+'ごみ搬入量内訳(直接埋立)'!K8+'ごみ搬入量内訳(海洋投入)'!K8</f>
        <v>0</v>
      </c>
      <c r="L8" s="61">
        <f>'ごみ搬入量内訳(直接資源化)'!L8+'ごみ搬入量内訳(焼却)'!L8+'ごみ搬入量内訳(粗大)'!L8+'ごみ搬入量内訳(堆肥化)'!L8+'ごみ搬入量内訳(飼料化)'!L8+'ごみ搬入量内訳(メタン化)'!L8+'ごみ搬入量内訳(燃料化)'!L8+'ごみ搬入量内訳(セメント)'!L8+'ごみ搬入量内訳(資源化等)'!L8+'ごみ搬入量内訳(その他)'!L8+'ごみ搬入量内訳(直接埋立)'!L8+'ごみ搬入量内訳(海洋投入)'!L8</f>
        <v>0</v>
      </c>
      <c r="M8" s="61">
        <f>'ごみ搬入量内訳(直接資源化)'!M8+'ごみ搬入量内訳(焼却)'!M8+'ごみ搬入量内訳(粗大)'!M8+'ごみ搬入量内訳(堆肥化)'!M8+'ごみ搬入量内訳(飼料化)'!M8+'ごみ搬入量内訳(メタン化)'!M8+'ごみ搬入量内訳(燃料化)'!M8+'ごみ搬入量内訳(セメント)'!M8+'ごみ搬入量内訳(資源化等)'!M8+'ごみ搬入量内訳(その他)'!M8+'ごみ搬入量内訳(直接埋立)'!M8+'ごみ搬入量内訳(海洋投入)'!M8</f>
        <v>47</v>
      </c>
      <c r="N8" s="61">
        <f>'ごみ搬入量内訳(直接資源化)'!N8+'ごみ搬入量内訳(焼却)'!N8+'ごみ搬入量内訳(粗大)'!N8+'ごみ搬入量内訳(堆肥化)'!N8+'ごみ搬入量内訳(飼料化)'!N8+'ごみ搬入量内訳(メタン化)'!N8+'ごみ搬入量内訳(燃料化)'!N8+'ごみ搬入量内訳(セメント)'!N8+'ごみ搬入量内訳(資源化等)'!N8+'ごみ搬入量内訳(その他)'!N8+'ごみ搬入量内訳(直接埋立)'!N8+'ごみ搬入量内訳(海洋投入)'!N8</f>
        <v>4</v>
      </c>
      <c r="O8" s="61">
        <f>'ごみ搬入量内訳(直接資源化)'!O8+'ごみ搬入量内訳(焼却)'!O8+'ごみ搬入量内訳(粗大)'!O8+'ごみ搬入量内訳(堆肥化)'!O8+'ごみ搬入量内訳(飼料化)'!O8+'ごみ搬入量内訳(メタン化)'!O8+'ごみ搬入量内訳(燃料化)'!O8+'ごみ搬入量内訳(セメント)'!O8+'ごみ搬入量内訳(資源化等)'!O8+'ごみ搬入量内訳(その他)'!O8+'ごみ搬入量内訳(直接埋立)'!O8+'ごみ搬入量内訳(海洋投入)'!O8</f>
        <v>1</v>
      </c>
      <c r="P8" s="61">
        <f>'ごみ搬入量内訳(直接資源化)'!P8+'ごみ搬入量内訳(焼却)'!P8+'ごみ搬入量内訳(粗大)'!P8+'ごみ搬入量内訳(堆肥化)'!P8+'ごみ搬入量内訳(飼料化)'!P8+'ごみ搬入量内訳(メタン化)'!P8+'ごみ搬入量内訳(燃料化)'!P8+'ごみ搬入量内訳(セメント)'!P8+'ごみ搬入量内訳(資源化等)'!P8+'ごみ搬入量内訳(その他)'!P8+'ごみ搬入量内訳(直接埋立)'!P8+'ごみ搬入量内訳(海洋投入)'!P8</f>
        <v>24</v>
      </c>
      <c r="Q8" s="61">
        <f>'ごみ搬入量内訳(直接資源化)'!Q8+'ごみ搬入量内訳(焼却)'!Q8+'ごみ搬入量内訳(粗大)'!Q8+'ごみ搬入量内訳(堆肥化)'!Q8+'ごみ搬入量内訳(飼料化)'!Q8+'ごみ搬入量内訳(メタン化)'!Q8+'ごみ搬入量内訳(燃料化)'!Q8+'ごみ搬入量内訳(セメント)'!Q8+'ごみ搬入量内訳(資源化等)'!Q8+'ごみ搬入量内訳(その他)'!Q8+'ごみ搬入量内訳(直接埋立)'!Q8+'ごみ搬入量内訳(海洋投入)'!Q8</f>
        <v>0</v>
      </c>
      <c r="R8" s="61">
        <f>'ごみ搬入量内訳(直接資源化)'!R8+'ごみ搬入量内訳(焼却)'!R8+'ごみ搬入量内訳(粗大)'!R8+'ごみ搬入量内訳(堆肥化)'!R8+'ごみ搬入量内訳(飼料化)'!R8+'ごみ搬入量内訳(メタン化)'!R8+'ごみ搬入量内訳(燃料化)'!R8+'ごみ搬入量内訳(セメント)'!R8+'ごみ搬入量内訳(資源化等)'!R8+'ごみ搬入量内訳(その他)'!R8+'ごみ搬入量内訳(直接埋立)'!R8+'ごみ搬入量内訳(海洋投入)'!R8</f>
        <v>0</v>
      </c>
      <c r="S8" s="61">
        <f>'ごみ搬入量内訳(直接資源化)'!S8+'ごみ搬入量内訳(焼却)'!S8+'ごみ搬入量内訳(粗大)'!S8+'ごみ搬入量内訳(堆肥化)'!S8+'ごみ搬入量内訳(飼料化)'!S8+'ごみ搬入量内訳(メタン化)'!S8+'ごみ搬入量内訳(燃料化)'!S8+'ごみ搬入量内訳(セメント)'!S8+'ごみ搬入量内訳(資源化等)'!S8+'ごみ搬入量内訳(その他)'!S8+'ごみ搬入量内訳(直接埋立)'!S8+'ごみ搬入量内訳(海洋投入)'!S8</f>
        <v>0</v>
      </c>
      <c r="T8" s="61">
        <f>'ごみ搬入量内訳(直接資源化)'!T8+'ごみ搬入量内訳(焼却)'!T8+'ごみ搬入量内訳(粗大)'!T8+'ごみ搬入量内訳(堆肥化)'!T8+'ごみ搬入量内訳(飼料化)'!T8+'ごみ搬入量内訳(メタン化)'!T8+'ごみ搬入量内訳(燃料化)'!T8+'ごみ搬入量内訳(セメント)'!T8+'ごみ搬入量内訳(資源化等)'!T8+'ごみ搬入量内訳(その他)'!T8+'ごみ搬入量内訳(直接埋立)'!T8+'ごみ搬入量内訳(海洋投入)'!T8</f>
        <v>0</v>
      </c>
      <c r="U8" s="61">
        <f>'ごみ搬入量内訳(直接資源化)'!U8+'ごみ搬入量内訳(焼却)'!U8+'ごみ搬入量内訳(粗大)'!U8+'ごみ搬入量内訳(堆肥化)'!U8+'ごみ搬入量内訳(飼料化)'!U8+'ごみ搬入量内訳(メタン化)'!U8+'ごみ搬入量内訳(燃料化)'!U8+'ごみ搬入量内訳(セメント)'!U8+'ごみ搬入量内訳(資源化等)'!U8+'ごみ搬入量内訳(その他)'!U8+'ごみ搬入量内訳(直接埋立)'!U8+'ごみ搬入量内訳(海洋投入)'!U8</f>
        <v>0</v>
      </c>
      <c r="V8" s="61">
        <f>'ごみ搬入量内訳(直接資源化)'!V8+'ごみ搬入量内訳(焼却)'!V8+'ごみ搬入量内訳(粗大)'!V8+'ごみ搬入量内訳(堆肥化)'!V8+'ごみ搬入量内訳(飼料化)'!V8+'ごみ搬入量内訳(メタン化)'!V8+'ごみ搬入量内訳(燃料化)'!V8+'ごみ搬入量内訳(セメント)'!V8+'ごみ搬入量内訳(資源化等)'!V8+'ごみ搬入量内訳(その他)'!V8+'ごみ搬入量内訳(直接埋立)'!V8+'ごみ搬入量内訳(海洋投入)'!V8</f>
        <v>0</v>
      </c>
      <c r="W8" s="61">
        <f>'ごみ搬入量内訳(直接資源化)'!W8+'ごみ搬入量内訳(焼却)'!W8+'ごみ搬入量内訳(粗大)'!W8+'ごみ搬入量内訳(堆肥化)'!W8+'ごみ搬入量内訳(飼料化)'!W8+'ごみ搬入量内訳(メタン化)'!W8+'ごみ搬入量内訳(燃料化)'!W8+'ごみ搬入量内訳(セメント)'!W8+'ごみ搬入量内訳(資源化等)'!W8+'ごみ搬入量内訳(その他)'!W8+'ごみ搬入量内訳(直接埋立)'!W8+'ごみ搬入量内訳(海洋投入)'!W8</f>
        <v>0</v>
      </c>
      <c r="X8" s="61">
        <f>'ごみ搬入量内訳(直接資源化)'!X8+'ごみ搬入量内訳(焼却)'!X8+'ごみ搬入量内訳(粗大)'!X8+'ごみ搬入量内訳(堆肥化)'!X8+'ごみ搬入量内訳(飼料化)'!X8+'ごみ搬入量内訳(メタン化)'!X8+'ごみ搬入量内訳(燃料化)'!X8+'ごみ搬入量内訳(セメント)'!X8+'ごみ搬入量内訳(資源化等)'!X8+'ごみ搬入量内訳(その他)'!X8+'ごみ搬入量内訳(直接埋立)'!X8+'ごみ搬入量内訳(海洋投入)'!X8</f>
        <v>0</v>
      </c>
      <c r="Y8" s="61">
        <f>'ごみ搬入量内訳(直接資源化)'!Y8+'ごみ搬入量内訳(焼却)'!Y8+'ごみ搬入量内訳(粗大)'!Y8+'ごみ搬入量内訳(堆肥化)'!Y8+'ごみ搬入量内訳(飼料化)'!Y8+'ごみ搬入量内訳(メタン化)'!Y8+'ごみ搬入量内訳(燃料化)'!Y8+'ごみ搬入量内訳(セメント)'!Y8+'ごみ搬入量内訳(資源化等)'!Y8+'ごみ搬入量内訳(その他)'!Y8+'ごみ搬入量内訳(直接埋立)'!Y8+'ごみ搬入量内訳(海洋投入)'!Y8</f>
        <v>0</v>
      </c>
      <c r="Z8" s="61">
        <f>'ごみ搬入量内訳(直接資源化)'!Z8+'ごみ搬入量内訳(焼却)'!Z8+'ごみ搬入量内訳(粗大)'!Z8+'ごみ搬入量内訳(堆肥化)'!Z8+'ごみ搬入量内訳(飼料化)'!Z8+'ごみ搬入量内訳(メタン化)'!Z8+'ごみ搬入量内訳(燃料化)'!Z8+'ごみ搬入量内訳(セメント)'!Z8+'ごみ搬入量内訳(資源化等)'!Z8+'ごみ搬入量内訳(その他)'!Z8+'ごみ搬入量内訳(直接埋立)'!Z8+'ごみ搬入量内訳(海洋投入)'!Z8</f>
        <v>0</v>
      </c>
      <c r="AA8" s="61">
        <f>'ごみ搬入量内訳(直接資源化)'!AA8+'ごみ搬入量内訳(焼却)'!AA8+'ごみ搬入量内訳(粗大)'!AA8+'ごみ搬入量内訳(堆肥化)'!AA8+'ごみ搬入量内訳(飼料化)'!AA8+'ごみ搬入量内訳(メタン化)'!AA8+'ごみ搬入量内訳(燃料化)'!AA8+'ごみ搬入量内訳(セメント)'!AA8+'ごみ搬入量内訳(資源化等)'!AA8+'ごみ搬入量内訳(その他)'!AA8+'ごみ搬入量内訳(直接埋立)'!AA8+'ごみ搬入量内訳(海洋投入)'!AA8</f>
        <v>0</v>
      </c>
      <c r="AB8" s="61">
        <f>'ごみ搬入量内訳(直接資源化)'!AB8+'ごみ搬入量内訳(焼却)'!AB8+'ごみ搬入量内訳(粗大)'!AB8+'ごみ搬入量内訳(堆肥化)'!AB8+'ごみ搬入量内訳(飼料化)'!AB8+'ごみ搬入量内訳(メタン化)'!AB8+'ごみ搬入量内訳(燃料化)'!AB8+'ごみ搬入量内訳(セメント)'!AB8+'ごみ搬入量内訳(資源化等)'!AB8+'ごみ搬入量内訳(その他)'!AB8+'ごみ搬入量内訳(直接埋立)'!AB8+'ごみ搬入量内訳(海洋投入)'!AB8</f>
        <v>0</v>
      </c>
      <c r="AC8" s="61">
        <f>'ごみ搬入量内訳(直接資源化)'!AC8+'ごみ搬入量内訳(焼却)'!AC8+'ごみ搬入量内訳(粗大)'!AC8+'ごみ搬入量内訳(堆肥化)'!AC8+'ごみ搬入量内訳(飼料化)'!AC8+'ごみ搬入量内訳(メタン化)'!AC8+'ごみ搬入量内訳(燃料化)'!AC8+'ごみ搬入量内訳(セメント)'!AC8+'ごみ搬入量内訳(資源化等)'!AC8+'ごみ搬入量内訳(その他)'!AC8+'ごみ搬入量内訳(直接埋立)'!AC8+'ごみ搬入量内訳(海洋投入)'!AC8</f>
        <v>0</v>
      </c>
      <c r="AD8" s="61">
        <f>'ごみ搬入量内訳(直接資源化)'!AD8+'ごみ搬入量内訳(焼却)'!AD8+'ごみ搬入量内訳(粗大)'!AD8+'ごみ搬入量内訳(堆肥化)'!AD8+'ごみ搬入量内訳(飼料化)'!AD8+'ごみ搬入量内訳(メタン化)'!AD8+'ごみ搬入量内訳(燃料化)'!AD8+'ごみ搬入量内訳(セメント)'!AD8+'ごみ搬入量内訳(資源化等)'!AD8+'ごみ搬入量内訳(その他)'!AD8+'ごみ搬入量内訳(直接埋立)'!AD8+'ごみ搬入量内訳(海洋投入)'!AD8</f>
        <v>0</v>
      </c>
      <c r="AE8" s="61">
        <f>'ごみ搬入量内訳(直接資源化)'!AE8+'ごみ搬入量内訳(焼却)'!AE8+'ごみ搬入量内訳(粗大)'!AE8+'ごみ搬入量内訳(堆肥化)'!AE8+'ごみ搬入量内訳(飼料化)'!AE8+'ごみ搬入量内訳(メタン化)'!AE8+'ごみ搬入量内訳(燃料化)'!AE8+'ごみ搬入量内訳(セメント)'!AE8+'ごみ搬入量内訳(資源化等)'!AE8+'ごみ搬入量内訳(その他)'!AE8+'ごみ搬入量内訳(直接埋立)'!AE8+'ごみ搬入量内訳(海洋投入)'!AE8</f>
        <v>0</v>
      </c>
      <c r="AF8" s="61">
        <f>'ごみ搬入量内訳(直接資源化)'!AF8+'ごみ搬入量内訳(焼却)'!AF8+'ごみ搬入量内訳(粗大)'!AF8+'ごみ搬入量内訳(堆肥化)'!AF8+'ごみ搬入量内訳(飼料化)'!AF8+'ごみ搬入量内訳(メタン化)'!AF8+'ごみ搬入量内訳(燃料化)'!AF8+'ごみ搬入量内訳(セメント)'!AF8+'ごみ搬入量内訳(資源化等)'!AF8+'ごみ搬入量内訳(その他)'!AF8+'ごみ搬入量内訳(直接埋立)'!AF8+'ごみ搬入量内訳(海洋投入)'!AF8</f>
        <v>0</v>
      </c>
      <c r="AG8" s="61">
        <f>'ごみ搬入量内訳(直接資源化)'!AG8+'ごみ搬入量内訳(焼却)'!AG8+'ごみ搬入量内訳(粗大)'!AG8+'ごみ搬入量内訳(堆肥化)'!AG8+'ごみ搬入量内訳(飼料化)'!AG8+'ごみ搬入量内訳(メタン化)'!AG8+'ごみ搬入量内訳(燃料化)'!AG8+'ごみ搬入量内訳(セメント)'!AG8+'ごみ搬入量内訳(資源化等)'!AG8+'ごみ搬入量内訳(その他)'!AG8+'ごみ搬入量内訳(直接埋立)'!AG8+'ごみ搬入量内訳(海洋投入)'!AG8</f>
        <v>0</v>
      </c>
      <c r="AH8" s="61">
        <f>'ごみ搬入量内訳(直接資源化)'!AH8+'ごみ搬入量内訳(焼却)'!AH8+'ごみ搬入量内訳(粗大)'!AH8+'ごみ搬入量内訳(堆肥化)'!AH8+'ごみ搬入量内訳(飼料化)'!AH8+'ごみ搬入量内訳(メタン化)'!AH8+'ごみ搬入量内訳(燃料化)'!AH8+'ごみ搬入量内訳(セメント)'!AH8+'ごみ搬入量内訳(資源化等)'!AH8+'ごみ搬入量内訳(その他)'!AH8+'ごみ搬入量内訳(直接埋立)'!AH8+'ごみ搬入量内訳(海洋投入)'!AH8</f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>SUM(E9:AH9)</f>
        <v>50</v>
      </c>
      <c r="E9" s="61">
        <f>'ごみ搬入量内訳(直接資源化)'!E9+'ごみ搬入量内訳(焼却)'!E9+'ごみ搬入量内訳(粗大)'!E9+'ごみ搬入量内訳(堆肥化)'!E9+'ごみ搬入量内訳(飼料化)'!E9+'ごみ搬入量内訳(メタン化)'!E9+'ごみ搬入量内訳(燃料化)'!E9+'ごみ搬入量内訳(セメント)'!E9+'ごみ搬入量内訳(資源化等)'!E9+'ごみ搬入量内訳(その他)'!E9+'ごみ搬入量内訳(直接埋立)'!E9+'ごみ搬入量内訳(海洋投入)'!E9</f>
        <v>0</v>
      </c>
      <c r="F9" s="61">
        <f>'ごみ搬入量内訳(直接資源化)'!F9+'ごみ搬入量内訳(焼却)'!F9+'ごみ搬入量内訳(粗大)'!F9+'ごみ搬入量内訳(堆肥化)'!F9+'ごみ搬入量内訳(飼料化)'!F9+'ごみ搬入量内訳(メタン化)'!F9+'ごみ搬入量内訳(燃料化)'!F9+'ごみ搬入量内訳(セメント)'!F9+'ごみ搬入量内訳(資源化等)'!F9+'ごみ搬入量内訳(その他)'!F9+'ごみ搬入量内訳(直接埋立)'!F9+'ごみ搬入量内訳(海洋投入)'!F9</f>
        <v>0</v>
      </c>
      <c r="G9" s="61">
        <f>'ごみ搬入量内訳(直接資源化)'!G9+'ごみ搬入量内訳(焼却)'!G9+'ごみ搬入量内訳(粗大)'!G9+'ごみ搬入量内訳(堆肥化)'!G9+'ごみ搬入量内訳(飼料化)'!G9+'ごみ搬入量内訳(メタン化)'!G9+'ごみ搬入量内訳(燃料化)'!G9+'ごみ搬入量内訳(セメント)'!G9+'ごみ搬入量内訳(資源化等)'!G9+'ごみ搬入量内訳(その他)'!G9+'ごみ搬入量内訳(直接埋立)'!G9+'ごみ搬入量内訳(海洋投入)'!G9</f>
        <v>0</v>
      </c>
      <c r="H9" s="61">
        <f>'ごみ搬入量内訳(直接資源化)'!H9+'ごみ搬入量内訳(焼却)'!H9+'ごみ搬入量内訳(粗大)'!H9+'ごみ搬入量内訳(堆肥化)'!H9+'ごみ搬入量内訳(飼料化)'!H9+'ごみ搬入量内訳(メタン化)'!H9+'ごみ搬入量内訳(燃料化)'!H9+'ごみ搬入量内訳(セメント)'!H9+'ごみ搬入量内訳(資源化等)'!H9+'ごみ搬入量内訳(その他)'!H9+'ごみ搬入量内訳(直接埋立)'!H9+'ごみ搬入量内訳(海洋投入)'!H9</f>
        <v>0</v>
      </c>
      <c r="I9" s="61">
        <f>'ごみ搬入量内訳(直接資源化)'!I9+'ごみ搬入量内訳(焼却)'!I9+'ごみ搬入量内訳(粗大)'!I9+'ごみ搬入量内訳(堆肥化)'!I9+'ごみ搬入量内訳(飼料化)'!I9+'ごみ搬入量内訳(メタン化)'!I9+'ごみ搬入量内訳(燃料化)'!I9+'ごみ搬入量内訳(セメント)'!I9+'ごみ搬入量内訳(資源化等)'!I9+'ごみ搬入量内訳(その他)'!I9+'ごみ搬入量内訳(直接埋立)'!I9+'ごみ搬入量内訳(海洋投入)'!I9</f>
        <v>0</v>
      </c>
      <c r="J9" s="61">
        <f>'ごみ搬入量内訳(直接資源化)'!J9+'ごみ搬入量内訳(焼却)'!J9+'ごみ搬入量内訳(粗大)'!J9+'ごみ搬入量内訳(堆肥化)'!J9+'ごみ搬入量内訳(飼料化)'!J9+'ごみ搬入量内訳(メタン化)'!J9+'ごみ搬入量内訳(燃料化)'!J9+'ごみ搬入量内訳(セメント)'!J9+'ごみ搬入量内訳(資源化等)'!J9+'ごみ搬入量内訳(その他)'!J9+'ごみ搬入量内訳(直接埋立)'!J9+'ごみ搬入量内訳(海洋投入)'!J9</f>
        <v>0</v>
      </c>
      <c r="K9" s="61">
        <f>'ごみ搬入量内訳(直接資源化)'!K9+'ごみ搬入量内訳(焼却)'!K9+'ごみ搬入量内訳(粗大)'!K9+'ごみ搬入量内訳(堆肥化)'!K9+'ごみ搬入量内訳(飼料化)'!K9+'ごみ搬入量内訳(メタン化)'!K9+'ごみ搬入量内訳(燃料化)'!K9+'ごみ搬入量内訳(セメント)'!K9+'ごみ搬入量内訳(資源化等)'!K9+'ごみ搬入量内訳(その他)'!K9+'ごみ搬入量内訳(直接埋立)'!K9+'ごみ搬入量内訳(海洋投入)'!K9</f>
        <v>0</v>
      </c>
      <c r="L9" s="61">
        <f>'ごみ搬入量内訳(直接資源化)'!L9+'ごみ搬入量内訳(焼却)'!L9+'ごみ搬入量内訳(粗大)'!L9+'ごみ搬入量内訳(堆肥化)'!L9+'ごみ搬入量内訳(飼料化)'!L9+'ごみ搬入量内訳(メタン化)'!L9+'ごみ搬入量内訳(燃料化)'!L9+'ごみ搬入量内訳(セメント)'!L9+'ごみ搬入量内訳(資源化等)'!L9+'ごみ搬入量内訳(その他)'!L9+'ごみ搬入量内訳(直接埋立)'!L9+'ごみ搬入量内訳(海洋投入)'!L9</f>
        <v>0</v>
      </c>
      <c r="M9" s="61">
        <f>'ごみ搬入量内訳(直接資源化)'!M9+'ごみ搬入量内訳(焼却)'!M9+'ごみ搬入量内訳(粗大)'!M9+'ごみ搬入量内訳(堆肥化)'!M9+'ごみ搬入量内訳(飼料化)'!M9+'ごみ搬入量内訳(メタン化)'!M9+'ごみ搬入量内訳(燃料化)'!M9+'ごみ搬入量内訳(セメント)'!M9+'ごみ搬入量内訳(資源化等)'!M9+'ごみ搬入量内訳(その他)'!M9+'ごみ搬入量内訳(直接埋立)'!M9+'ごみ搬入量内訳(海洋投入)'!M9</f>
        <v>41</v>
      </c>
      <c r="N9" s="61">
        <f>'ごみ搬入量内訳(直接資源化)'!N9+'ごみ搬入量内訳(焼却)'!N9+'ごみ搬入量内訳(粗大)'!N9+'ごみ搬入量内訳(堆肥化)'!N9+'ごみ搬入量内訳(飼料化)'!N9+'ごみ搬入量内訳(メタン化)'!N9+'ごみ搬入量内訳(燃料化)'!N9+'ごみ搬入量内訳(セメント)'!N9+'ごみ搬入量内訳(資源化等)'!N9+'ごみ搬入量内訳(その他)'!N9+'ごみ搬入量内訳(直接埋立)'!N9+'ごみ搬入量内訳(海洋投入)'!N9</f>
        <v>0</v>
      </c>
      <c r="O9" s="61">
        <f>'ごみ搬入量内訳(直接資源化)'!O9+'ごみ搬入量内訳(焼却)'!O9+'ごみ搬入量内訳(粗大)'!O9+'ごみ搬入量内訳(堆肥化)'!O9+'ごみ搬入量内訳(飼料化)'!O9+'ごみ搬入量内訳(メタン化)'!O9+'ごみ搬入量内訳(燃料化)'!O9+'ごみ搬入量内訳(セメント)'!O9+'ごみ搬入量内訳(資源化等)'!O9+'ごみ搬入量内訳(その他)'!O9+'ごみ搬入量内訳(直接埋立)'!O9+'ごみ搬入量内訳(海洋投入)'!O9</f>
        <v>0</v>
      </c>
      <c r="P9" s="61">
        <f>'ごみ搬入量内訳(直接資源化)'!P9+'ごみ搬入量内訳(焼却)'!P9+'ごみ搬入量内訳(粗大)'!P9+'ごみ搬入量内訳(堆肥化)'!P9+'ごみ搬入量内訳(飼料化)'!P9+'ごみ搬入量内訳(メタン化)'!P9+'ごみ搬入量内訳(燃料化)'!P9+'ごみ搬入量内訳(セメント)'!P9+'ごみ搬入量内訳(資源化等)'!P9+'ごみ搬入量内訳(その他)'!P9+'ごみ搬入量内訳(直接埋立)'!P9+'ごみ搬入量内訳(海洋投入)'!P9</f>
        <v>6</v>
      </c>
      <c r="Q9" s="61">
        <f>'ごみ搬入量内訳(直接資源化)'!Q9+'ごみ搬入量内訳(焼却)'!Q9+'ごみ搬入量内訳(粗大)'!Q9+'ごみ搬入量内訳(堆肥化)'!Q9+'ごみ搬入量内訳(飼料化)'!Q9+'ごみ搬入量内訳(メタン化)'!Q9+'ごみ搬入量内訳(燃料化)'!Q9+'ごみ搬入量内訳(セメント)'!Q9+'ごみ搬入量内訳(資源化等)'!Q9+'ごみ搬入量内訳(その他)'!Q9+'ごみ搬入量内訳(直接埋立)'!Q9+'ごみ搬入量内訳(海洋投入)'!Q9</f>
        <v>2</v>
      </c>
      <c r="R9" s="61">
        <f>'ごみ搬入量内訳(直接資源化)'!R9+'ごみ搬入量内訳(焼却)'!R9+'ごみ搬入量内訳(粗大)'!R9+'ごみ搬入量内訳(堆肥化)'!R9+'ごみ搬入量内訳(飼料化)'!R9+'ごみ搬入量内訳(メタン化)'!R9+'ごみ搬入量内訳(燃料化)'!R9+'ごみ搬入量内訳(セメント)'!R9+'ごみ搬入量内訳(資源化等)'!R9+'ごみ搬入量内訳(その他)'!R9+'ごみ搬入量内訳(直接埋立)'!R9+'ごみ搬入量内訳(海洋投入)'!R9</f>
        <v>0</v>
      </c>
      <c r="S9" s="61">
        <f>'ごみ搬入量内訳(直接資源化)'!S9+'ごみ搬入量内訳(焼却)'!S9+'ごみ搬入量内訳(粗大)'!S9+'ごみ搬入量内訳(堆肥化)'!S9+'ごみ搬入量内訳(飼料化)'!S9+'ごみ搬入量内訳(メタン化)'!S9+'ごみ搬入量内訳(燃料化)'!S9+'ごみ搬入量内訳(セメント)'!S9+'ごみ搬入量内訳(資源化等)'!S9+'ごみ搬入量内訳(その他)'!S9+'ごみ搬入量内訳(直接埋立)'!S9+'ごみ搬入量内訳(海洋投入)'!S9</f>
        <v>0</v>
      </c>
      <c r="T9" s="61">
        <f>'ごみ搬入量内訳(直接資源化)'!T9+'ごみ搬入量内訳(焼却)'!T9+'ごみ搬入量内訳(粗大)'!T9+'ごみ搬入量内訳(堆肥化)'!T9+'ごみ搬入量内訳(飼料化)'!T9+'ごみ搬入量内訳(メタン化)'!T9+'ごみ搬入量内訳(燃料化)'!T9+'ごみ搬入量内訳(セメント)'!T9+'ごみ搬入量内訳(資源化等)'!T9+'ごみ搬入量内訳(その他)'!T9+'ごみ搬入量内訳(直接埋立)'!T9+'ごみ搬入量内訳(海洋投入)'!T9</f>
        <v>0</v>
      </c>
      <c r="U9" s="61">
        <f>'ごみ搬入量内訳(直接資源化)'!U9+'ごみ搬入量内訳(焼却)'!U9+'ごみ搬入量内訳(粗大)'!U9+'ごみ搬入量内訳(堆肥化)'!U9+'ごみ搬入量内訳(飼料化)'!U9+'ごみ搬入量内訳(メタン化)'!U9+'ごみ搬入量内訳(燃料化)'!U9+'ごみ搬入量内訳(セメント)'!U9+'ごみ搬入量内訳(資源化等)'!U9+'ごみ搬入量内訳(その他)'!U9+'ごみ搬入量内訳(直接埋立)'!U9+'ごみ搬入量内訳(海洋投入)'!U9</f>
        <v>0</v>
      </c>
      <c r="V9" s="61">
        <f>'ごみ搬入量内訳(直接資源化)'!V9+'ごみ搬入量内訳(焼却)'!V9+'ごみ搬入量内訳(粗大)'!V9+'ごみ搬入量内訳(堆肥化)'!V9+'ごみ搬入量内訳(飼料化)'!V9+'ごみ搬入量内訳(メタン化)'!V9+'ごみ搬入量内訳(燃料化)'!V9+'ごみ搬入量内訳(セメント)'!V9+'ごみ搬入量内訳(資源化等)'!V9+'ごみ搬入量内訳(その他)'!V9+'ごみ搬入量内訳(直接埋立)'!V9+'ごみ搬入量内訳(海洋投入)'!V9</f>
        <v>0</v>
      </c>
      <c r="W9" s="61">
        <f>'ごみ搬入量内訳(直接資源化)'!W9+'ごみ搬入量内訳(焼却)'!W9+'ごみ搬入量内訳(粗大)'!W9+'ごみ搬入量内訳(堆肥化)'!W9+'ごみ搬入量内訳(飼料化)'!W9+'ごみ搬入量内訳(メタン化)'!W9+'ごみ搬入量内訳(燃料化)'!W9+'ごみ搬入量内訳(セメント)'!W9+'ごみ搬入量内訳(資源化等)'!W9+'ごみ搬入量内訳(その他)'!W9+'ごみ搬入量内訳(直接埋立)'!W9+'ごみ搬入量内訳(海洋投入)'!W9</f>
        <v>1</v>
      </c>
      <c r="X9" s="61">
        <f>'ごみ搬入量内訳(直接資源化)'!X9+'ごみ搬入量内訳(焼却)'!X9+'ごみ搬入量内訳(粗大)'!X9+'ごみ搬入量内訳(堆肥化)'!X9+'ごみ搬入量内訳(飼料化)'!X9+'ごみ搬入量内訳(メタン化)'!X9+'ごみ搬入量内訳(燃料化)'!X9+'ごみ搬入量内訳(セメント)'!X9+'ごみ搬入量内訳(資源化等)'!X9+'ごみ搬入量内訳(その他)'!X9+'ごみ搬入量内訳(直接埋立)'!X9+'ごみ搬入量内訳(海洋投入)'!X9</f>
        <v>0</v>
      </c>
      <c r="Y9" s="61">
        <f>'ごみ搬入量内訳(直接資源化)'!Y9+'ごみ搬入量内訳(焼却)'!Y9+'ごみ搬入量内訳(粗大)'!Y9+'ごみ搬入量内訳(堆肥化)'!Y9+'ごみ搬入量内訳(飼料化)'!Y9+'ごみ搬入量内訳(メタン化)'!Y9+'ごみ搬入量内訳(燃料化)'!Y9+'ごみ搬入量内訳(セメント)'!Y9+'ごみ搬入量内訳(資源化等)'!Y9+'ごみ搬入量内訳(その他)'!Y9+'ごみ搬入量内訳(直接埋立)'!Y9+'ごみ搬入量内訳(海洋投入)'!Y9</f>
        <v>0</v>
      </c>
      <c r="Z9" s="61">
        <f>'ごみ搬入量内訳(直接資源化)'!Z9+'ごみ搬入量内訳(焼却)'!Z9+'ごみ搬入量内訳(粗大)'!Z9+'ごみ搬入量内訳(堆肥化)'!Z9+'ごみ搬入量内訳(飼料化)'!Z9+'ごみ搬入量内訳(メタン化)'!Z9+'ごみ搬入量内訳(燃料化)'!Z9+'ごみ搬入量内訳(セメント)'!Z9+'ごみ搬入量内訳(資源化等)'!Z9+'ごみ搬入量内訳(その他)'!Z9+'ごみ搬入量内訳(直接埋立)'!Z9+'ごみ搬入量内訳(海洋投入)'!Z9</f>
        <v>0</v>
      </c>
      <c r="AA9" s="61">
        <f>'ごみ搬入量内訳(直接資源化)'!AA9+'ごみ搬入量内訳(焼却)'!AA9+'ごみ搬入量内訳(粗大)'!AA9+'ごみ搬入量内訳(堆肥化)'!AA9+'ごみ搬入量内訳(飼料化)'!AA9+'ごみ搬入量内訳(メタン化)'!AA9+'ごみ搬入量内訳(燃料化)'!AA9+'ごみ搬入量内訳(セメント)'!AA9+'ごみ搬入量内訳(資源化等)'!AA9+'ごみ搬入量内訳(その他)'!AA9+'ごみ搬入量内訳(直接埋立)'!AA9+'ごみ搬入量内訳(海洋投入)'!AA9</f>
        <v>0</v>
      </c>
      <c r="AB9" s="61">
        <f>'ごみ搬入量内訳(直接資源化)'!AB9+'ごみ搬入量内訳(焼却)'!AB9+'ごみ搬入量内訳(粗大)'!AB9+'ごみ搬入量内訳(堆肥化)'!AB9+'ごみ搬入量内訳(飼料化)'!AB9+'ごみ搬入量内訳(メタン化)'!AB9+'ごみ搬入量内訳(燃料化)'!AB9+'ごみ搬入量内訳(セメント)'!AB9+'ごみ搬入量内訳(資源化等)'!AB9+'ごみ搬入量内訳(その他)'!AB9+'ごみ搬入量内訳(直接埋立)'!AB9+'ごみ搬入量内訳(海洋投入)'!AB9</f>
        <v>0</v>
      </c>
      <c r="AC9" s="61">
        <f>'ごみ搬入量内訳(直接資源化)'!AC9+'ごみ搬入量内訳(焼却)'!AC9+'ごみ搬入量内訳(粗大)'!AC9+'ごみ搬入量内訳(堆肥化)'!AC9+'ごみ搬入量内訳(飼料化)'!AC9+'ごみ搬入量内訳(メタン化)'!AC9+'ごみ搬入量内訳(燃料化)'!AC9+'ごみ搬入量内訳(セメント)'!AC9+'ごみ搬入量内訳(資源化等)'!AC9+'ごみ搬入量内訳(その他)'!AC9+'ごみ搬入量内訳(直接埋立)'!AC9+'ごみ搬入量内訳(海洋投入)'!AC9</f>
        <v>0</v>
      </c>
      <c r="AD9" s="61">
        <f>'ごみ搬入量内訳(直接資源化)'!AD9+'ごみ搬入量内訳(焼却)'!AD9+'ごみ搬入量内訳(粗大)'!AD9+'ごみ搬入量内訳(堆肥化)'!AD9+'ごみ搬入量内訳(飼料化)'!AD9+'ごみ搬入量内訳(メタン化)'!AD9+'ごみ搬入量内訳(燃料化)'!AD9+'ごみ搬入量内訳(セメント)'!AD9+'ごみ搬入量内訳(資源化等)'!AD9+'ごみ搬入量内訳(その他)'!AD9+'ごみ搬入量内訳(直接埋立)'!AD9+'ごみ搬入量内訳(海洋投入)'!AD9</f>
        <v>0</v>
      </c>
      <c r="AE9" s="61">
        <f>'ごみ搬入量内訳(直接資源化)'!AE9+'ごみ搬入量内訳(焼却)'!AE9+'ごみ搬入量内訳(粗大)'!AE9+'ごみ搬入量内訳(堆肥化)'!AE9+'ごみ搬入量内訳(飼料化)'!AE9+'ごみ搬入量内訳(メタン化)'!AE9+'ごみ搬入量内訳(燃料化)'!AE9+'ごみ搬入量内訳(セメント)'!AE9+'ごみ搬入量内訳(資源化等)'!AE9+'ごみ搬入量内訳(その他)'!AE9+'ごみ搬入量内訳(直接埋立)'!AE9+'ごみ搬入量内訳(海洋投入)'!AE9</f>
        <v>0</v>
      </c>
      <c r="AF9" s="61">
        <f>'ごみ搬入量内訳(直接資源化)'!AF9+'ごみ搬入量内訳(焼却)'!AF9+'ごみ搬入量内訳(粗大)'!AF9+'ごみ搬入量内訳(堆肥化)'!AF9+'ごみ搬入量内訳(飼料化)'!AF9+'ごみ搬入量内訳(メタン化)'!AF9+'ごみ搬入量内訳(燃料化)'!AF9+'ごみ搬入量内訳(セメント)'!AF9+'ごみ搬入量内訳(資源化等)'!AF9+'ごみ搬入量内訳(その他)'!AF9+'ごみ搬入量内訳(直接埋立)'!AF9+'ごみ搬入量内訳(海洋投入)'!AF9</f>
        <v>0</v>
      </c>
      <c r="AG9" s="61">
        <f>'ごみ搬入量内訳(直接資源化)'!AG9+'ごみ搬入量内訳(焼却)'!AG9+'ごみ搬入量内訳(粗大)'!AG9+'ごみ搬入量内訳(堆肥化)'!AG9+'ごみ搬入量内訳(飼料化)'!AG9+'ごみ搬入量内訳(メタン化)'!AG9+'ごみ搬入量内訳(燃料化)'!AG9+'ごみ搬入量内訳(セメント)'!AG9+'ごみ搬入量内訳(資源化等)'!AG9+'ごみ搬入量内訳(その他)'!AG9+'ごみ搬入量内訳(直接埋立)'!AG9+'ごみ搬入量内訳(海洋投入)'!AG9</f>
        <v>0</v>
      </c>
      <c r="AH9" s="61">
        <f>'ごみ搬入量内訳(直接資源化)'!AH9+'ごみ搬入量内訳(焼却)'!AH9+'ごみ搬入量内訳(粗大)'!AH9+'ごみ搬入量内訳(堆肥化)'!AH9+'ごみ搬入量内訳(飼料化)'!AH9+'ごみ搬入量内訳(メタン化)'!AH9+'ごみ搬入量内訳(燃料化)'!AH9+'ごみ搬入量内訳(セメント)'!AH9+'ごみ搬入量内訳(資源化等)'!AH9+'ごみ搬入量内訳(その他)'!AH9+'ごみ搬入量内訳(直接埋立)'!AH9+'ごみ搬入量内訳(海洋投入)'!AH9</f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>SUM(E10:AH10)</f>
        <v>612</v>
      </c>
      <c r="E10" s="61">
        <f>'ごみ搬入量内訳(直接資源化)'!E10+'ごみ搬入量内訳(焼却)'!E10+'ごみ搬入量内訳(粗大)'!E10+'ごみ搬入量内訳(堆肥化)'!E10+'ごみ搬入量内訳(飼料化)'!E10+'ごみ搬入量内訳(メタン化)'!E10+'ごみ搬入量内訳(燃料化)'!E10+'ごみ搬入量内訳(セメント)'!E10+'ごみ搬入量内訳(資源化等)'!E10+'ごみ搬入量内訳(その他)'!E10+'ごみ搬入量内訳(直接埋立)'!E10+'ごみ搬入量内訳(海洋投入)'!E10</f>
        <v>0</v>
      </c>
      <c r="F10" s="61">
        <f>'ごみ搬入量内訳(直接資源化)'!F10+'ごみ搬入量内訳(焼却)'!F10+'ごみ搬入量内訳(粗大)'!F10+'ごみ搬入量内訳(堆肥化)'!F10+'ごみ搬入量内訳(飼料化)'!F10+'ごみ搬入量内訳(メタン化)'!F10+'ごみ搬入量内訳(燃料化)'!F10+'ごみ搬入量内訳(セメント)'!F10+'ごみ搬入量内訳(資源化等)'!F10+'ごみ搬入量内訳(その他)'!F10+'ごみ搬入量内訳(直接埋立)'!F10+'ごみ搬入量内訳(海洋投入)'!F10</f>
        <v>106</v>
      </c>
      <c r="G10" s="61">
        <f>'ごみ搬入量内訳(直接資源化)'!G10+'ごみ搬入量内訳(焼却)'!G10+'ごみ搬入量内訳(粗大)'!G10+'ごみ搬入量内訳(堆肥化)'!G10+'ごみ搬入量内訳(飼料化)'!G10+'ごみ搬入量内訳(メタン化)'!G10+'ごみ搬入量内訳(燃料化)'!G10+'ごみ搬入量内訳(セメント)'!G10+'ごみ搬入量内訳(資源化等)'!G10+'ごみ搬入量内訳(その他)'!G10+'ごみ搬入量内訳(直接埋立)'!G10+'ごみ搬入量内訳(海洋投入)'!G10</f>
        <v>0</v>
      </c>
      <c r="H10" s="61">
        <f>'ごみ搬入量内訳(直接資源化)'!H10+'ごみ搬入量内訳(焼却)'!H10+'ごみ搬入量内訳(粗大)'!H10+'ごみ搬入量内訳(堆肥化)'!H10+'ごみ搬入量内訳(飼料化)'!H10+'ごみ搬入量内訳(メタン化)'!H10+'ごみ搬入量内訳(燃料化)'!H10+'ごみ搬入量内訳(セメント)'!H10+'ごみ搬入量内訳(資源化等)'!H10+'ごみ搬入量内訳(その他)'!H10+'ごみ搬入量内訳(直接埋立)'!H10+'ごみ搬入量内訳(海洋投入)'!H10</f>
        <v>0</v>
      </c>
      <c r="I10" s="61">
        <f>'ごみ搬入量内訳(直接資源化)'!I10+'ごみ搬入量内訳(焼却)'!I10+'ごみ搬入量内訳(粗大)'!I10+'ごみ搬入量内訳(堆肥化)'!I10+'ごみ搬入量内訳(飼料化)'!I10+'ごみ搬入量内訳(メタン化)'!I10+'ごみ搬入量内訳(燃料化)'!I10+'ごみ搬入量内訳(セメント)'!I10+'ごみ搬入量内訳(資源化等)'!I10+'ごみ搬入量内訳(その他)'!I10+'ごみ搬入量内訳(直接埋立)'!I10+'ごみ搬入量内訳(海洋投入)'!I10</f>
        <v>0</v>
      </c>
      <c r="J10" s="61">
        <f>'ごみ搬入量内訳(直接資源化)'!J10+'ごみ搬入量内訳(焼却)'!J10+'ごみ搬入量内訳(粗大)'!J10+'ごみ搬入量内訳(堆肥化)'!J10+'ごみ搬入量内訳(飼料化)'!J10+'ごみ搬入量内訳(メタン化)'!J10+'ごみ搬入量内訳(燃料化)'!J10+'ごみ搬入量内訳(セメント)'!J10+'ごみ搬入量内訳(資源化等)'!J10+'ごみ搬入量内訳(その他)'!J10+'ごみ搬入量内訳(直接埋立)'!J10+'ごみ搬入量内訳(海洋投入)'!J10</f>
        <v>0</v>
      </c>
      <c r="K10" s="61">
        <f>'ごみ搬入量内訳(直接資源化)'!K10+'ごみ搬入量内訳(焼却)'!K10+'ごみ搬入量内訳(粗大)'!K10+'ごみ搬入量内訳(堆肥化)'!K10+'ごみ搬入量内訳(飼料化)'!K10+'ごみ搬入量内訳(メタン化)'!K10+'ごみ搬入量内訳(燃料化)'!K10+'ごみ搬入量内訳(セメント)'!K10+'ごみ搬入量内訳(資源化等)'!K10+'ごみ搬入量内訳(その他)'!K10+'ごみ搬入量内訳(直接埋立)'!K10+'ごみ搬入量内訳(海洋投入)'!K10</f>
        <v>0</v>
      </c>
      <c r="L10" s="61">
        <f>'ごみ搬入量内訳(直接資源化)'!L10+'ごみ搬入量内訳(焼却)'!L10+'ごみ搬入量内訳(粗大)'!L10+'ごみ搬入量内訳(堆肥化)'!L10+'ごみ搬入量内訳(飼料化)'!L10+'ごみ搬入量内訳(メタン化)'!L10+'ごみ搬入量内訳(燃料化)'!L10+'ごみ搬入量内訳(セメント)'!L10+'ごみ搬入量内訳(資源化等)'!L10+'ごみ搬入量内訳(その他)'!L10+'ごみ搬入量内訳(直接埋立)'!L10+'ごみ搬入量内訳(海洋投入)'!L10</f>
        <v>0</v>
      </c>
      <c r="M10" s="61">
        <f>'ごみ搬入量内訳(直接資源化)'!M10+'ごみ搬入量内訳(焼却)'!M10+'ごみ搬入量内訳(粗大)'!M10+'ごみ搬入量内訳(堆肥化)'!M10+'ごみ搬入量内訳(飼料化)'!M10+'ごみ搬入量内訳(メタン化)'!M10+'ごみ搬入量内訳(燃料化)'!M10+'ごみ搬入量内訳(セメント)'!M10+'ごみ搬入量内訳(資源化等)'!M10+'ごみ搬入量内訳(その他)'!M10+'ごみ搬入量内訳(直接埋立)'!M10+'ごみ搬入量内訳(海洋投入)'!M10</f>
        <v>506</v>
      </c>
      <c r="N10" s="61">
        <f>'ごみ搬入量内訳(直接資源化)'!N10+'ごみ搬入量内訳(焼却)'!N10+'ごみ搬入量内訳(粗大)'!N10+'ごみ搬入量内訳(堆肥化)'!N10+'ごみ搬入量内訳(飼料化)'!N10+'ごみ搬入量内訳(メタン化)'!N10+'ごみ搬入量内訳(燃料化)'!N10+'ごみ搬入量内訳(セメント)'!N10+'ごみ搬入量内訳(資源化等)'!N10+'ごみ搬入量内訳(その他)'!N10+'ごみ搬入量内訳(直接埋立)'!N10+'ごみ搬入量内訳(海洋投入)'!N10</f>
        <v>0</v>
      </c>
      <c r="O10" s="61">
        <f>'ごみ搬入量内訳(直接資源化)'!O10+'ごみ搬入量内訳(焼却)'!O10+'ごみ搬入量内訳(粗大)'!O10+'ごみ搬入量内訳(堆肥化)'!O10+'ごみ搬入量内訳(飼料化)'!O10+'ごみ搬入量内訳(メタン化)'!O10+'ごみ搬入量内訳(燃料化)'!O10+'ごみ搬入量内訳(セメント)'!O10+'ごみ搬入量内訳(資源化等)'!O10+'ごみ搬入量内訳(その他)'!O10+'ごみ搬入量内訳(直接埋立)'!O10+'ごみ搬入量内訳(海洋投入)'!O10</f>
        <v>0</v>
      </c>
      <c r="P10" s="61">
        <f>'ごみ搬入量内訳(直接資源化)'!P10+'ごみ搬入量内訳(焼却)'!P10+'ごみ搬入量内訳(粗大)'!P10+'ごみ搬入量内訳(堆肥化)'!P10+'ごみ搬入量内訳(飼料化)'!P10+'ごみ搬入量内訳(メタン化)'!P10+'ごみ搬入量内訳(燃料化)'!P10+'ごみ搬入量内訳(セメント)'!P10+'ごみ搬入量内訳(資源化等)'!P10+'ごみ搬入量内訳(その他)'!P10+'ごみ搬入量内訳(直接埋立)'!P10+'ごみ搬入量内訳(海洋投入)'!P10</f>
        <v>0</v>
      </c>
      <c r="Q10" s="61">
        <f>'ごみ搬入量内訳(直接資源化)'!Q10+'ごみ搬入量内訳(焼却)'!Q10+'ごみ搬入量内訳(粗大)'!Q10+'ごみ搬入量内訳(堆肥化)'!Q10+'ごみ搬入量内訳(飼料化)'!Q10+'ごみ搬入量内訳(メタン化)'!Q10+'ごみ搬入量内訳(燃料化)'!Q10+'ごみ搬入量内訳(セメント)'!Q10+'ごみ搬入量内訳(資源化等)'!Q10+'ごみ搬入量内訳(その他)'!Q10+'ごみ搬入量内訳(直接埋立)'!Q10+'ごみ搬入量内訳(海洋投入)'!Q10</f>
        <v>0</v>
      </c>
      <c r="R10" s="61">
        <f>'ごみ搬入量内訳(直接資源化)'!R10+'ごみ搬入量内訳(焼却)'!R10+'ごみ搬入量内訳(粗大)'!R10+'ごみ搬入量内訳(堆肥化)'!R10+'ごみ搬入量内訳(飼料化)'!R10+'ごみ搬入量内訳(メタン化)'!R10+'ごみ搬入量内訳(燃料化)'!R10+'ごみ搬入量内訳(セメント)'!R10+'ごみ搬入量内訳(資源化等)'!R10+'ごみ搬入量内訳(その他)'!R10+'ごみ搬入量内訳(直接埋立)'!R10+'ごみ搬入量内訳(海洋投入)'!R10</f>
        <v>0</v>
      </c>
      <c r="S10" s="61">
        <f>'ごみ搬入量内訳(直接資源化)'!S10+'ごみ搬入量内訳(焼却)'!S10+'ごみ搬入量内訳(粗大)'!S10+'ごみ搬入量内訳(堆肥化)'!S10+'ごみ搬入量内訳(飼料化)'!S10+'ごみ搬入量内訳(メタン化)'!S10+'ごみ搬入量内訳(燃料化)'!S10+'ごみ搬入量内訳(セメント)'!S10+'ごみ搬入量内訳(資源化等)'!S10+'ごみ搬入量内訳(その他)'!S10+'ごみ搬入量内訳(直接埋立)'!S10+'ごみ搬入量内訳(海洋投入)'!S10</f>
        <v>0</v>
      </c>
      <c r="T10" s="61">
        <f>'ごみ搬入量内訳(直接資源化)'!T10+'ごみ搬入量内訳(焼却)'!T10+'ごみ搬入量内訳(粗大)'!T10+'ごみ搬入量内訳(堆肥化)'!T10+'ごみ搬入量内訳(飼料化)'!T10+'ごみ搬入量内訳(メタン化)'!T10+'ごみ搬入量内訳(燃料化)'!T10+'ごみ搬入量内訳(セメント)'!T10+'ごみ搬入量内訳(資源化等)'!T10+'ごみ搬入量内訳(その他)'!T10+'ごみ搬入量内訳(直接埋立)'!T10+'ごみ搬入量内訳(海洋投入)'!T10</f>
        <v>0</v>
      </c>
      <c r="U10" s="61">
        <f>'ごみ搬入量内訳(直接資源化)'!U10+'ごみ搬入量内訳(焼却)'!U10+'ごみ搬入量内訳(粗大)'!U10+'ごみ搬入量内訳(堆肥化)'!U10+'ごみ搬入量内訳(飼料化)'!U10+'ごみ搬入量内訳(メタン化)'!U10+'ごみ搬入量内訳(燃料化)'!U10+'ごみ搬入量内訳(セメント)'!U10+'ごみ搬入量内訳(資源化等)'!U10+'ごみ搬入量内訳(その他)'!U10+'ごみ搬入量内訳(直接埋立)'!U10+'ごみ搬入量内訳(海洋投入)'!U10</f>
        <v>0</v>
      </c>
      <c r="V10" s="61">
        <f>'ごみ搬入量内訳(直接資源化)'!V10+'ごみ搬入量内訳(焼却)'!V10+'ごみ搬入量内訳(粗大)'!V10+'ごみ搬入量内訳(堆肥化)'!V10+'ごみ搬入量内訳(飼料化)'!V10+'ごみ搬入量内訳(メタン化)'!V10+'ごみ搬入量内訳(燃料化)'!V10+'ごみ搬入量内訳(セメント)'!V10+'ごみ搬入量内訳(資源化等)'!V10+'ごみ搬入量内訳(その他)'!V10+'ごみ搬入量内訳(直接埋立)'!V10+'ごみ搬入量内訳(海洋投入)'!V10</f>
        <v>0</v>
      </c>
      <c r="W10" s="61">
        <f>'ごみ搬入量内訳(直接資源化)'!W10+'ごみ搬入量内訳(焼却)'!W10+'ごみ搬入量内訳(粗大)'!W10+'ごみ搬入量内訳(堆肥化)'!W10+'ごみ搬入量内訳(飼料化)'!W10+'ごみ搬入量内訳(メタン化)'!W10+'ごみ搬入量内訳(燃料化)'!W10+'ごみ搬入量内訳(セメント)'!W10+'ごみ搬入量内訳(資源化等)'!W10+'ごみ搬入量内訳(その他)'!W10+'ごみ搬入量内訳(直接埋立)'!W10+'ごみ搬入量内訳(海洋投入)'!W10</f>
        <v>0</v>
      </c>
      <c r="X10" s="61">
        <f>'ごみ搬入量内訳(直接資源化)'!X10+'ごみ搬入量内訳(焼却)'!X10+'ごみ搬入量内訳(粗大)'!X10+'ごみ搬入量内訳(堆肥化)'!X10+'ごみ搬入量内訳(飼料化)'!X10+'ごみ搬入量内訳(メタン化)'!X10+'ごみ搬入量内訳(燃料化)'!X10+'ごみ搬入量内訳(セメント)'!X10+'ごみ搬入量内訳(資源化等)'!X10+'ごみ搬入量内訳(その他)'!X10+'ごみ搬入量内訳(直接埋立)'!X10+'ごみ搬入量内訳(海洋投入)'!X10</f>
        <v>0</v>
      </c>
      <c r="Y10" s="61">
        <f>'ごみ搬入量内訳(直接資源化)'!Y10+'ごみ搬入量内訳(焼却)'!Y10+'ごみ搬入量内訳(粗大)'!Y10+'ごみ搬入量内訳(堆肥化)'!Y10+'ごみ搬入量内訳(飼料化)'!Y10+'ごみ搬入量内訳(メタン化)'!Y10+'ごみ搬入量内訳(燃料化)'!Y10+'ごみ搬入量内訳(セメント)'!Y10+'ごみ搬入量内訳(資源化等)'!Y10+'ごみ搬入量内訳(その他)'!Y10+'ごみ搬入量内訳(直接埋立)'!Y10+'ごみ搬入量内訳(海洋投入)'!Y10</f>
        <v>0</v>
      </c>
      <c r="Z10" s="61">
        <f>'ごみ搬入量内訳(直接資源化)'!Z10+'ごみ搬入量内訳(焼却)'!Z10+'ごみ搬入量内訳(粗大)'!Z10+'ごみ搬入量内訳(堆肥化)'!Z10+'ごみ搬入量内訳(飼料化)'!Z10+'ごみ搬入量内訳(メタン化)'!Z10+'ごみ搬入量内訳(燃料化)'!Z10+'ごみ搬入量内訳(セメント)'!Z10+'ごみ搬入量内訳(資源化等)'!Z10+'ごみ搬入量内訳(その他)'!Z10+'ごみ搬入量内訳(直接埋立)'!Z10+'ごみ搬入量内訳(海洋投入)'!Z10</f>
        <v>0</v>
      </c>
      <c r="AA10" s="61">
        <f>'ごみ搬入量内訳(直接資源化)'!AA10+'ごみ搬入量内訳(焼却)'!AA10+'ごみ搬入量内訳(粗大)'!AA10+'ごみ搬入量内訳(堆肥化)'!AA10+'ごみ搬入量内訳(飼料化)'!AA10+'ごみ搬入量内訳(メタン化)'!AA10+'ごみ搬入量内訳(燃料化)'!AA10+'ごみ搬入量内訳(セメント)'!AA10+'ごみ搬入量内訳(資源化等)'!AA10+'ごみ搬入量内訳(その他)'!AA10+'ごみ搬入量内訳(直接埋立)'!AA10+'ごみ搬入量内訳(海洋投入)'!AA10</f>
        <v>0</v>
      </c>
      <c r="AB10" s="61">
        <f>'ごみ搬入量内訳(直接資源化)'!AB10+'ごみ搬入量内訳(焼却)'!AB10+'ごみ搬入量内訳(粗大)'!AB10+'ごみ搬入量内訳(堆肥化)'!AB10+'ごみ搬入量内訳(飼料化)'!AB10+'ごみ搬入量内訳(メタン化)'!AB10+'ごみ搬入量内訳(燃料化)'!AB10+'ごみ搬入量内訳(セメント)'!AB10+'ごみ搬入量内訳(資源化等)'!AB10+'ごみ搬入量内訳(その他)'!AB10+'ごみ搬入量内訳(直接埋立)'!AB10+'ごみ搬入量内訳(海洋投入)'!AB10</f>
        <v>0</v>
      </c>
      <c r="AC10" s="61">
        <f>'ごみ搬入量内訳(直接資源化)'!AC10+'ごみ搬入量内訳(焼却)'!AC10+'ごみ搬入量内訳(粗大)'!AC10+'ごみ搬入量内訳(堆肥化)'!AC10+'ごみ搬入量内訳(飼料化)'!AC10+'ごみ搬入量内訳(メタン化)'!AC10+'ごみ搬入量内訳(燃料化)'!AC10+'ごみ搬入量内訳(セメント)'!AC10+'ごみ搬入量内訳(資源化等)'!AC10+'ごみ搬入量内訳(その他)'!AC10+'ごみ搬入量内訳(直接埋立)'!AC10+'ごみ搬入量内訳(海洋投入)'!AC10</f>
        <v>0</v>
      </c>
      <c r="AD10" s="61">
        <f>'ごみ搬入量内訳(直接資源化)'!AD10+'ごみ搬入量内訳(焼却)'!AD10+'ごみ搬入量内訳(粗大)'!AD10+'ごみ搬入量内訳(堆肥化)'!AD10+'ごみ搬入量内訳(飼料化)'!AD10+'ごみ搬入量内訳(メタン化)'!AD10+'ごみ搬入量内訳(燃料化)'!AD10+'ごみ搬入量内訳(セメント)'!AD10+'ごみ搬入量内訳(資源化等)'!AD10+'ごみ搬入量内訳(その他)'!AD10+'ごみ搬入量内訳(直接埋立)'!AD10+'ごみ搬入量内訳(海洋投入)'!AD10</f>
        <v>0</v>
      </c>
      <c r="AE10" s="61">
        <f>'ごみ搬入量内訳(直接資源化)'!AE10+'ごみ搬入量内訳(焼却)'!AE10+'ごみ搬入量内訳(粗大)'!AE10+'ごみ搬入量内訳(堆肥化)'!AE10+'ごみ搬入量内訳(飼料化)'!AE10+'ごみ搬入量内訳(メタン化)'!AE10+'ごみ搬入量内訳(燃料化)'!AE10+'ごみ搬入量内訳(セメント)'!AE10+'ごみ搬入量内訳(資源化等)'!AE10+'ごみ搬入量内訳(その他)'!AE10+'ごみ搬入量内訳(直接埋立)'!AE10+'ごみ搬入量内訳(海洋投入)'!AE10</f>
        <v>0</v>
      </c>
      <c r="AF10" s="61">
        <f>'ごみ搬入量内訳(直接資源化)'!AF10+'ごみ搬入量内訳(焼却)'!AF10+'ごみ搬入量内訳(粗大)'!AF10+'ごみ搬入量内訳(堆肥化)'!AF10+'ごみ搬入量内訳(飼料化)'!AF10+'ごみ搬入量内訳(メタン化)'!AF10+'ごみ搬入量内訳(燃料化)'!AF10+'ごみ搬入量内訳(セメント)'!AF10+'ごみ搬入量内訳(資源化等)'!AF10+'ごみ搬入量内訳(その他)'!AF10+'ごみ搬入量内訳(直接埋立)'!AF10+'ごみ搬入量内訳(海洋投入)'!AF10</f>
        <v>0</v>
      </c>
      <c r="AG10" s="61">
        <f>'ごみ搬入量内訳(直接資源化)'!AG10+'ごみ搬入量内訳(焼却)'!AG10+'ごみ搬入量内訳(粗大)'!AG10+'ごみ搬入量内訳(堆肥化)'!AG10+'ごみ搬入量内訳(飼料化)'!AG10+'ごみ搬入量内訳(メタン化)'!AG10+'ごみ搬入量内訳(燃料化)'!AG10+'ごみ搬入量内訳(セメント)'!AG10+'ごみ搬入量内訳(資源化等)'!AG10+'ごみ搬入量内訳(その他)'!AG10+'ごみ搬入量内訳(直接埋立)'!AG10+'ごみ搬入量内訳(海洋投入)'!AG10</f>
        <v>0</v>
      </c>
      <c r="AH10" s="61">
        <f>'ごみ搬入量内訳(直接資源化)'!AH10+'ごみ搬入量内訳(焼却)'!AH10+'ごみ搬入量内訳(粗大)'!AH10+'ごみ搬入量内訳(堆肥化)'!AH10+'ごみ搬入量内訳(飼料化)'!AH10+'ごみ搬入量内訳(メタン化)'!AH10+'ごみ搬入量内訳(燃料化)'!AH10+'ごみ搬入量内訳(セメント)'!AH10+'ごみ搬入量内訳(資源化等)'!AH10+'ごみ搬入量内訳(その他)'!AH10+'ごみ搬入量内訳(直接埋立)'!AH10+'ごみ搬入量内訳(海洋投入)'!AH10</f>
        <v>0</v>
      </c>
    </row>
  </sheetData>
  <sheetProtection/>
  <mergeCells count="34">
    <mergeCell ref="AF3:AF5"/>
    <mergeCell ref="AG3:AG5"/>
    <mergeCell ref="Y3:Y5"/>
    <mergeCell ref="Z3:Z5"/>
    <mergeCell ref="AA3:AA5"/>
    <mergeCell ref="AB3:AB5"/>
    <mergeCell ref="AC3:AC5"/>
    <mergeCell ref="AD3:AD5"/>
    <mergeCell ref="V3:V5"/>
    <mergeCell ref="I3:I5"/>
    <mergeCell ref="J3:J5"/>
    <mergeCell ref="K3:K5"/>
    <mergeCell ref="L3:L5"/>
    <mergeCell ref="AE3:AE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AH3:AH5"/>
    <mergeCell ref="G3:G5"/>
    <mergeCell ref="H3:H5"/>
    <mergeCell ref="A2:A6"/>
    <mergeCell ref="B2:B6"/>
    <mergeCell ref="C2:C6"/>
    <mergeCell ref="D3:D5"/>
    <mergeCell ref="E3:E5"/>
    <mergeCell ref="F3:F5"/>
    <mergeCell ref="W3:W5"/>
  </mergeCells>
  <conditionalFormatting sqref="A7:AH10">
    <cfRule type="expression" priority="30" dxfId="58" stopIfTrue="1">
      <formula>$A7&lt;&gt;""</formula>
    </cfRule>
  </conditionalFormatting>
  <conditionalFormatting sqref="A7:AH10">
    <cfRule type="expression" priority="1" dxfId="5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G10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" customFormat="1" ht="17.25">
      <c r="A1" s="37" t="s">
        <v>113</v>
      </c>
      <c r="B1" s="1"/>
      <c r="C1" s="1"/>
      <c r="AB1" s="33"/>
      <c r="AG1" s="35"/>
    </row>
    <row r="2" spans="1:33" s="3" customFormat="1" ht="25.5" customHeight="1">
      <c r="A2" s="78" t="s">
        <v>0</v>
      </c>
      <c r="B2" s="78" t="s">
        <v>1</v>
      </c>
      <c r="C2" s="78" t="s">
        <v>2</v>
      </c>
      <c r="D2" s="27" t="s">
        <v>71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9"/>
      <c r="B3" s="79"/>
      <c r="C3" s="80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9"/>
      <c r="B4" s="79"/>
      <c r="C4" s="80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9"/>
      <c r="B5" s="79"/>
      <c r="C5" s="80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9"/>
      <c r="B6" s="79"/>
      <c r="C6" s="80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SUM(D8:D10)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120</v>
      </c>
      <c r="B9" s="60" t="s">
        <v>124</v>
      </c>
      <c r="C9" s="59" t="s">
        <v>125</v>
      </c>
      <c r="D9" s="61">
        <f>SUM(E9:AF9)</f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  <row r="10" spans="1:32" s="8" customFormat="1" ht="12" customHeight="1">
      <c r="A10" s="59" t="s">
        <v>120</v>
      </c>
      <c r="B10" s="60" t="s">
        <v>126</v>
      </c>
      <c r="C10" s="59" t="s">
        <v>127</v>
      </c>
      <c r="D10" s="61">
        <f>SUM(E10:AF10)</f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I3:I5"/>
    <mergeCell ref="J3:J5"/>
    <mergeCell ref="K3:K5"/>
    <mergeCell ref="L3:L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F10">
    <cfRule type="expression" priority="30" dxfId="58" stopIfTrue="1">
      <formula>$A7&lt;&gt;""</formula>
    </cfRule>
  </conditionalFormatting>
  <conditionalFormatting sqref="A7:AF10">
    <cfRule type="expression" priority="1" dxfId="5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G10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" customFormat="1" ht="17.25">
      <c r="A1" s="37" t="s">
        <v>113</v>
      </c>
      <c r="B1" s="1"/>
      <c r="C1" s="1"/>
      <c r="AB1" s="33"/>
      <c r="AG1" s="35"/>
    </row>
    <row r="2" spans="1:33" s="3" customFormat="1" ht="25.5" customHeight="1">
      <c r="A2" s="78" t="s">
        <v>0</v>
      </c>
      <c r="B2" s="78" t="s">
        <v>1</v>
      </c>
      <c r="C2" s="78" t="s">
        <v>2</v>
      </c>
      <c r="D2" s="27" t="s">
        <v>76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9"/>
      <c r="B3" s="79"/>
      <c r="C3" s="80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9"/>
      <c r="B4" s="79"/>
      <c r="C4" s="80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9"/>
      <c r="B5" s="79"/>
      <c r="C5" s="80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9"/>
      <c r="B6" s="79"/>
      <c r="C6" s="80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SUM(D8:D10)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120</v>
      </c>
      <c r="B9" s="60" t="s">
        <v>124</v>
      </c>
      <c r="C9" s="59" t="s">
        <v>125</v>
      </c>
      <c r="D9" s="61">
        <f>SUM(E9:AF9)</f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  <row r="10" spans="1:32" s="8" customFormat="1" ht="12" customHeight="1">
      <c r="A10" s="59" t="s">
        <v>120</v>
      </c>
      <c r="B10" s="60" t="s">
        <v>126</v>
      </c>
      <c r="C10" s="59" t="s">
        <v>127</v>
      </c>
      <c r="D10" s="61">
        <f>SUM(E10:AF10)</f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I3:I5"/>
    <mergeCell ref="J3:J5"/>
    <mergeCell ref="K3:K5"/>
    <mergeCell ref="L3:L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F10">
    <cfRule type="expression" priority="30" dxfId="58" stopIfTrue="1">
      <formula>$A7&lt;&gt;""</formula>
    </cfRule>
  </conditionalFormatting>
  <conditionalFormatting sqref="A7:AF10">
    <cfRule type="expression" priority="1" dxfId="5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&amp;R&amp;A</firstHeader>
    <firstFooter>&amp;R&amp;P/&amp;N</first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G10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" customFormat="1" ht="17.25">
      <c r="A1" s="37" t="s">
        <v>113</v>
      </c>
      <c r="B1" s="1"/>
      <c r="C1" s="1"/>
      <c r="AB1" s="33"/>
      <c r="AG1" s="35"/>
    </row>
    <row r="2" spans="1:33" s="3" customFormat="1" ht="25.5" customHeight="1">
      <c r="A2" s="78" t="s">
        <v>0</v>
      </c>
      <c r="B2" s="78" t="s">
        <v>1</v>
      </c>
      <c r="C2" s="78" t="s">
        <v>2</v>
      </c>
      <c r="D2" s="27" t="s">
        <v>72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9"/>
      <c r="B3" s="79"/>
      <c r="C3" s="80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9"/>
      <c r="B4" s="79"/>
      <c r="C4" s="80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9"/>
      <c r="B5" s="79"/>
      <c r="C5" s="80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9"/>
      <c r="B6" s="79"/>
      <c r="C6" s="80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SUM(D8:D10)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120</v>
      </c>
      <c r="B9" s="60" t="s">
        <v>124</v>
      </c>
      <c r="C9" s="59" t="s">
        <v>125</v>
      </c>
      <c r="D9" s="61">
        <f>SUM(E9:AF9)</f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  <row r="10" spans="1:32" s="8" customFormat="1" ht="12" customHeight="1">
      <c r="A10" s="59" t="s">
        <v>120</v>
      </c>
      <c r="B10" s="60" t="s">
        <v>126</v>
      </c>
      <c r="C10" s="59" t="s">
        <v>127</v>
      </c>
      <c r="D10" s="61">
        <f>SUM(E10:AF10)</f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I3:I5"/>
    <mergeCell ref="J3:J5"/>
    <mergeCell ref="K3:K5"/>
    <mergeCell ref="L3:L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F10">
    <cfRule type="expression" priority="30" dxfId="58" stopIfTrue="1">
      <formula>$A7&lt;&gt;""</formula>
    </cfRule>
  </conditionalFormatting>
  <conditionalFormatting sqref="A7:AF10">
    <cfRule type="expression" priority="1" dxfId="5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G10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" customFormat="1" ht="17.25">
      <c r="A1" s="37" t="s">
        <v>113</v>
      </c>
      <c r="B1" s="1"/>
      <c r="C1" s="1"/>
      <c r="AB1" s="33"/>
      <c r="AG1" s="35"/>
    </row>
    <row r="2" spans="1:33" s="3" customFormat="1" ht="25.5" customHeight="1">
      <c r="A2" s="78" t="s">
        <v>0</v>
      </c>
      <c r="B2" s="78" t="s">
        <v>1</v>
      </c>
      <c r="C2" s="78" t="s">
        <v>2</v>
      </c>
      <c r="D2" s="27" t="s">
        <v>73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9"/>
      <c r="B3" s="79"/>
      <c r="C3" s="80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9"/>
      <c r="B4" s="79"/>
      <c r="C4" s="80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9"/>
      <c r="B5" s="79"/>
      <c r="C5" s="80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9"/>
      <c r="B6" s="79"/>
      <c r="C6" s="80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SUM(D8:D10)</f>
        <v>3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1</v>
      </c>
      <c r="P7" s="61">
        <f t="shared" si="0"/>
        <v>0</v>
      </c>
      <c r="Q7" s="61">
        <f t="shared" si="0"/>
        <v>2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>SUM(E8:AF8)</f>
        <v>1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1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120</v>
      </c>
      <c r="B9" s="60" t="s">
        <v>124</v>
      </c>
      <c r="C9" s="59" t="s">
        <v>125</v>
      </c>
      <c r="D9" s="61">
        <f>SUM(E9:AF9)</f>
        <v>2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2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  <row r="10" spans="1:32" s="8" customFormat="1" ht="12" customHeight="1">
      <c r="A10" s="59" t="s">
        <v>120</v>
      </c>
      <c r="B10" s="60" t="s">
        <v>126</v>
      </c>
      <c r="C10" s="59" t="s">
        <v>127</v>
      </c>
      <c r="D10" s="61">
        <f>SUM(E10:AF10)</f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I3:I5"/>
    <mergeCell ref="J3:J5"/>
    <mergeCell ref="K3:K5"/>
    <mergeCell ref="L3:L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F10">
    <cfRule type="expression" priority="30" dxfId="58" stopIfTrue="1">
      <formula>$A7&lt;&gt;""</formula>
    </cfRule>
  </conditionalFormatting>
  <conditionalFormatting sqref="A7:AF10">
    <cfRule type="expression" priority="1" dxfId="5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&amp;R&amp;A</firstHeader>
    <firstFooter>&amp;R&amp;P/&amp;N</first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BI10"/>
  <sheetViews>
    <sheetView zoomScaleSheetLayoutView="100" zoomScalePageLayoutView="0" workbookViewId="0" topLeftCell="A1">
      <pane xSplit="3" ySplit="6" topLeftCell="D7" activePane="bottomRight" state="frozen"/>
      <selection pane="topLeft" activeCell="K36" sqref="K36"/>
      <selection pane="topRight" activeCell="K36" sqref="K36"/>
      <selection pane="bottomLeft" activeCell="K36" sqref="K36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50" width="10.59765625" style="48" customWidth="1"/>
    <col min="51" max="16384" width="9" style="35" customWidth="1"/>
  </cols>
  <sheetData>
    <row r="1" spans="1:60" s="3" customFormat="1" ht="17.25">
      <c r="A1" s="37" t="s">
        <v>112</v>
      </c>
      <c r="B1" s="1"/>
      <c r="C1" s="1"/>
      <c r="D1" s="2"/>
      <c r="E1" s="29"/>
      <c r="F1" s="30"/>
      <c r="G1" s="30"/>
      <c r="H1" s="26"/>
      <c r="I1" s="2"/>
      <c r="J1" s="2"/>
      <c r="K1" s="2"/>
      <c r="L1" s="2"/>
      <c r="M1" s="2"/>
      <c r="N1" s="18"/>
      <c r="O1" s="2"/>
      <c r="P1" s="2"/>
      <c r="Q1" s="17"/>
      <c r="R1" s="17"/>
      <c r="S1" s="17"/>
      <c r="T1" s="2"/>
      <c r="U1" s="2"/>
      <c r="V1" s="2"/>
      <c r="W1" s="2"/>
      <c r="X1" s="2"/>
      <c r="Y1" s="2"/>
      <c r="Z1" s="2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18"/>
      <c r="AY1" s="2"/>
      <c r="AZ1" s="2"/>
      <c r="BA1" s="2"/>
      <c r="BB1" s="2"/>
      <c r="BC1" s="2"/>
      <c r="BD1" s="2"/>
      <c r="BE1" s="2"/>
      <c r="BF1" s="2"/>
      <c r="BG1" s="2"/>
      <c r="BH1" s="18"/>
    </row>
    <row r="2" spans="1:61" s="2" customFormat="1" ht="25.5" customHeight="1">
      <c r="A2" s="78" t="s">
        <v>0</v>
      </c>
      <c r="B2" s="78" t="s">
        <v>25</v>
      </c>
      <c r="C2" s="78" t="s">
        <v>26</v>
      </c>
      <c r="D2" s="20" t="s">
        <v>35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0" t="s">
        <v>36</v>
      </c>
      <c r="R2" s="19"/>
      <c r="S2" s="19"/>
      <c r="T2" s="19"/>
      <c r="U2" s="19"/>
      <c r="V2" s="19"/>
      <c r="W2" s="19"/>
      <c r="X2" s="19"/>
      <c r="Y2" s="19"/>
      <c r="Z2" s="19"/>
      <c r="AA2" s="21"/>
      <c r="AB2" s="20" t="s">
        <v>77</v>
      </c>
      <c r="AC2" s="19"/>
      <c r="AD2" s="19"/>
      <c r="AE2" s="19"/>
      <c r="AF2" s="19"/>
      <c r="AG2" s="19"/>
      <c r="AH2" s="19"/>
      <c r="AI2" s="19"/>
      <c r="AJ2" s="19"/>
      <c r="AK2" s="19"/>
      <c r="AL2" s="21"/>
      <c r="AM2" s="20" t="s">
        <v>37</v>
      </c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21"/>
      <c r="AY2" s="20" t="s">
        <v>90</v>
      </c>
      <c r="AZ2" s="19"/>
      <c r="BA2" s="19"/>
      <c r="BB2" s="19"/>
      <c r="BC2" s="19"/>
      <c r="BD2" s="19"/>
      <c r="BE2" s="19"/>
      <c r="BF2" s="19"/>
      <c r="BG2" s="19"/>
      <c r="BH2" s="19"/>
      <c r="BI2" s="21"/>
    </row>
    <row r="3" spans="1:61" s="2" customFormat="1" ht="25.5" customHeight="1">
      <c r="A3" s="79"/>
      <c r="B3" s="79"/>
      <c r="C3" s="80"/>
      <c r="D3" s="94" t="s">
        <v>11</v>
      </c>
      <c r="E3" s="78" t="s">
        <v>8</v>
      </c>
      <c r="F3" s="91" t="s">
        <v>38</v>
      </c>
      <c r="G3" s="92"/>
      <c r="H3" s="92"/>
      <c r="I3" s="92"/>
      <c r="J3" s="92"/>
      <c r="K3" s="92"/>
      <c r="L3" s="92"/>
      <c r="M3" s="92"/>
      <c r="N3" s="93"/>
      <c r="O3" s="78" t="s">
        <v>103</v>
      </c>
      <c r="P3" s="78" t="s">
        <v>39</v>
      </c>
      <c r="Q3" s="94" t="s">
        <v>11</v>
      </c>
      <c r="R3" s="78" t="s">
        <v>8</v>
      </c>
      <c r="S3" s="95" t="s">
        <v>40</v>
      </c>
      <c r="T3" s="96"/>
      <c r="U3" s="96"/>
      <c r="V3" s="96"/>
      <c r="W3" s="96"/>
      <c r="X3" s="96"/>
      <c r="Y3" s="96"/>
      <c r="Z3" s="96"/>
      <c r="AA3" s="97"/>
      <c r="AB3" s="94" t="s">
        <v>7</v>
      </c>
      <c r="AC3" s="78" t="s">
        <v>79</v>
      </c>
      <c r="AD3" s="22" t="s">
        <v>78</v>
      </c>
      <c r="AE3" s="19"/>
      <c r="AF3" s="19"/>
      <c r="AG3" s="19"/>
      <c r="AH3" s="19"/>
      <c r="AI3" s="19"/>
      <c r="AJ3" s="19"/>
      <c r="AK3" s="19"/>
      <c r="AL3" s="21"/>
      <c r="AM3" s="94" t="s">
        <v>11</v>
      </c>
      <c r="AN3" s="78" t="s">
        <v>102</v>
      </c>
      <c r="AO3" s="78" t="s">
        <v>19</v>
      </c>
      <c r="AP3" s="22" t="s">
        <v>41</v>
      </c>
      <c r="AQ3" s="19"/>
      <c r="AR3" s="19"/>
      <c r="AS3" s="19"/>
      <c r="AT3" s="19"/>
      <c r="AU3" s="19"/>
      <c r="AV3" s="19"/>
      <c r="AW3" s="19"/>
      <c r="AX3" s="21"/>
      <c r="AY3" s="94" t="s">
        <v>87</v>
      </c>
      <c r="AZ3" s="78" t="s">
        <v>91</v>
      </c>
      <c r="BA3" s="78" t="s">
        <v>92</v>
      </c>
      <c r="BB3" s="78" t="s">
        <v>93</v>
      </c>
      <c r="BC3" s="78" t="s">
        <v>94</v>
      </c>
      <c r="BD3" s="78" t="s">
        <v>95</v>
      </c>
      <c r="BE3" s="78" t="s">
        <v>96</v>
      </c>
      <c r="BF3" s="78" t="s">
        <v>97</v>
      </c>
      <c r="BG3" s="78" t="s">
        <v>72</v>
      </c>
      <c r="BH3" s="78" t="s">
        <v>98</v>
      </c>
      <c r="BI3" s="78" t="s">
        <v>101</v>
      </c>
    </row>
    <row r="4" spans="1:61" s="2" customFormat="1" ht="25.5" customHeight="1">
      <c r="A4" s="79"/>
      <c r="B4" s="79"/>
      <c r="C4" s="80"/>
      <c r="D4" s="94"/>
      <c r="E4" s="80"/>
      <c r="F4" s="94" t="s">
        <v>11</v>
      </c>
      <c r="G4" s="78" t="s">
        <v>13</v>
      </c>
      <c r="H4" s="78" t="s">
        <v>14</v>
      </c>
      <c r="I4" s="78" t="s">
        <v>15</v>
      </c>
      <c r="J4" s="78" t="s">
        <v>16</v>
      </c>
      <c r="K4" s="78" t="s">
        <v>21</v>
      </c>
      <c r="L4" s="78" t="s">
        <v>18</v>
      </c>
      <c r="M4" s="78" t="s">
        <v>72</v>
      </c>
      <c r="N4" s="78" t="s">
        <v>22</v>
      </c>
      <c r="O4" s="80"/>
      <c r="P4" s="98"/>
      <c r="Q4" s="94"/>
      <c r="R4" s="79"/>
      <c r="S4" s="79" t="s">
        <v>11</v>
      </c>
      <c r="T4" s="78" t="s">
        <v>13</v>
      </c>
      <c r="U4" s="78" t="s">
        <v>14</v>
      </c>
      <c r="V4" s="78" t="s">
        <v>15</v>
      </c>
      <c r="W4" s="78" t="s">
        <v>16</v>
      </c>
      <c r="X4" s="78" t="s">
        <v>21</v>
      </c>
      <c r="Y4" s="78" t="s">
        <v>18</v>
      </c>
      <c r="Z4" s="78" t="s">
        <v>72</v>
      </c>
      <c r="AA4" s="78" t="s">
        <v>22</v>
      </c>
      <c r="AB4" s="94"/>
      <c r="AC4" s="80"/>
      <c r="AD4" s="94" t="s">
        <v>7</v>
      </c>
      <c r="AE4" s="78" t="s">
        <v>13</v>
      </c>
      <c r="AF4" s="78" t="s">
        <v>14</v>
      </c>
      <c r="AG4" s="78" t="s">
        <v>15</v>
      </c>
      <c r="AH4" s="78" t="s">
        <v>16</v>
      </c>
      <c r="AI4" s="78" t="s">
        <v>21</v>
      </c>
      <c r="AJ4" s="78" t="s">
        <v>18</v>
      </c>
      <c r="AK4" s="78" t="s">
        <v>72</v>
      </c>
      <c r="AL4" s="78" t="s">
        <v>22</v>
      </c>
      <c r="AM4" s="94"/>
      <c r="AN4" s="80"/>
      <c r="AO4" s="80"/>
      <c r="AP4" s="94" t="s">
        <v>11</v>
      </c>
      <c r="AQ4" s="78" t="s">
        <v>13</v>
      </c>
      <c r="AR4" s="78" t="s">
        <v>14</v>
      </c>
      <c r="AS4" s="78" t="s">
        <v>15</v>
      </c>
      <c r="AT4" s="78" t="s">
        <v>16</v>
      </c>
      <c r="AU4" s="78" t="s">
        <v>21</v>
      </c>
      <c r="AV4" s="78" t="s">
        <v>18</v>
      </c>
      <c r="AW4" s="78" t="s">
        <v>72</v>
      </c>
      <c r="AX4" s="78" t="s">
        <v>22</v>
      </c>
      <c r="AY4" s="94"/>
      <c r="AZ4" s="79"/>
      <c r="BA4" s="79"/>
      <c r="BB4" s="79"/>
      <c r="BC4" s="79"/>
      <c r="BD4" s="79"/>
      <c r="BE4" s="79"/>
      <c r="BF4" s="79"/>
      <c r="BG4" s="79"/>
      <c r="BH4" s="79"/>
      <c r="BI4" s="79"/>
    </row>
    <row r="5" spans="1:61" s="2" customFormat="1" ht="25.5" customHeight="1">
      <c r="A5" s="79"/>
      <c r="B5" s="79"/>
      <c r="C5" s="80"/>
      <c r="D5" s="94"/>
      <c r="E5" s="80"/>
      <c r="F5" s="94"/>
      <c r="G5" s="80"/>
      <c r="H5" s="79"/>
      <c r="I5" s="79"/>
      <c r="J5" s="79"/>
      <c r="K5" s="79"/>
      <c r="L5" s="79"/>
      <c r="M5" s="79"/>
      <c r="N5" s="80"/>
      <c r="O5" s="79"/>
      <c r="P5" s="98"/>
      <c r="Q5" s="94"/>
      <c r="R5" s="79"/>
      <c r="S5" s="80"/>
      <c r="T5" s="80"/>
      <c r="U5" s="79"/>
      <c r="V5" s="79"/>
      <c r="W5" s="79"/>
      <c r="X5" s="79"/>
      <c r="Y5" s="79"/>
      <c r="Z5" s="79"/>
      <c r="AA5" s="80"/>
      <c r="AB5" s="94"/>
      <c r="AC5" s="79"/>
      <c r="AD5" s="94"/>
      <c r="AE5" s="80"/>
      <c r="AF5" s="79"/>
      <c r="AG5" s="79"/>
      <c r="AH5" s="79"/>
      <c r="AI5" s="79"/>
      <c r="AJ5" s="79"/>
      <c r="AK5" s="79"/>
      <c r="AL5" s="80"/>
      <c r="AM5" s="94"/>
      <c r="AN5" s="79"/>
      <c r="AO5" s="79"/>
      <c r="AP5" s="94"/>
      <c r="AQ5" s="80"/>
      <c r="AR5" s="79"/>
      <c r="AS5" s="79"/>
      <c r="AT5" s="79"/>
      <c r="AU5" s="79"/>
      <c r="AV5" s="79"/>
      <c r="AW5" s="79"/>
      <c r="AX5" s="80"/>
      <c r="AY5" s="94"/>
      <c r="AZ5" s="79"/>
      <c r="BA5" s="79"/>
      <c r="BB5" s="79"/>
      <c r="BC5" s="79"/>
      <c r="BD5" s="79"/>
      <c r="BE5" s="79"/>
      <c r="BF5" s="79"/>
      <c r="BG5" s="79"/>
      <c r="BH5" s="79"/>
      <c r="BI5" s="79"/>
    </row>
    <row r="6" spans="1:61" s="11" customFormat="1" ht="11.25">
      <c r="A6" s="79"/>
      <c r="B6" s="79"/>
      <c r="C6" s="80"/>
      <c r="D6" s="24" t="s">
        <v>23</v>
      </c>
      <c r="E6" s="24" t="s">
        <v>23</v>
      </c>
      <c r="F6" s="24" t="s">
        <v>23</v>
      </c>
      <c r="G6" s="23" t="s">
        <v>23</v>
      </c>
      <c r="H6" s="23" t="s">
        <v>23</v>
      </c>
      <c r="I6" s="23" t="s">
        <v>23</v>
      </c>
      <c r="J6" s="23" t="s">
        <v>23</v>
      </c>
      <c r="K6" s="23" t="s">
        <v>23</v>
      </c>
      <c r="L6" s="23" t="s">
        <v>23</v>
      </c>
      <c r="M6" s="23" t="s">
        <v>23</v>
      </c>
      <c r="N6" s="23" t="s">
        <v>23</v>
      </c>
      <c r="O6" s="23" t="s">
        <v>23</v>
      </c>
      <c r="P6" s="24" t="s">
        <v>23</v>
      </c>
      <c r="Q6" s="24" t="s">
        <v>23</v>
      </c>
      <c r="R6" s="23" t="s">
        <v>23</v>
      </c>
      <c r="S6" s="23" t="s">
        <v>23</v>
      </c>
      <c r="T6" s="23" t="s">
        <v>23</v>
      </c>
      <c r="U6" s="23" t="s">
        <v>23</v>
      </c>
      <c r="V6" s="23" t="s">
        <v>23</v>
      </c>
      <c r="W6" s="23" t="s">
        <v>23</v>
      </c>
      <c r="X6" s="23" t="s">
        <v>23</v>
      </c>
      <c r="Y6" s="23" t="s">
        <v>23</v>
      </c>
      <c r="Z6" s="23" t="s">
        <v>23</v>
      </c>
      <c r="AA6" s="23" t="s">
        <v>23</v>
      </c>
      <c r="AB6" s="24" t="s">
        <v>23</v>
      </c>
      <c r="AC6" s="23" t="s">
        <v>23</v>
      </c>
      <c r="AD6" s="24" t="s">
        <v>23</v>
      </c>
      <c r="AE6" s="23" t="s">
        <v>23</v>
      </c>
      <c r="AF6" s="23" t="s">
        <v>23</v>
      </c>
      <c r="AG6" s="23" t="s">
        <v>23</v>
      </c>
      <c r="AH6" s="23" t="s">
        <v>23</v>
      </c>
      <c r="AI6" s="23" t="s">
        <v>23</v>
      </c>
      <c r="AJ6" s="23" t="s">
        <v>23</v>
      </c>
      <c r="AK6" s="23" t="s">
        <v>23</v>
      </c>
      <c r="AL6" s="23" t="s">
        <v>23</v>
      </c>
      <c r="AM6" s="24" t="s">
        <v>23</v>
      </c>
      <c r="AN6" s="23" t="s">
        <v>23</v>
      </c>
      <c r="AO6" s="23" t="s">
        <v>23</v>
      </c>
      <c r="AP6" s="24" t="s">
        <v>23</v>
      </c>
      <c r="AQ6" s="23" t="s">
        <v>23</v>
      </c>
      <c r="AR6" s="23" t="s">
        <v>23</v>
      </c>
      <c r="AS6" s="23" t="s">
        <v>23</v>
      </c>
      <c r="AT6" s="23" t="s">
        <v>23</v>
      </c>
      <c r="AU6" s="23" t="s">
        <v>23</v>
      </c>
      <c r="AV6" s="23" t="s">
        <v>23</v>
      </c>
      <c r="AW6" s="23" t="s">
        <v>23</v>
      </c>
      <c r="AX6" s="23" t="s">
        <v>23</v>
      </c>
      <c r="AY6" s="24" t="s">
        <v>89</v>
      </c>
      <c r="AZ6" s="24" t="s">
        <v>89</v>
      </c>
      <c r="BA6" s="23" t="s">
        <v>89</v>
      </c>
      <c r="BB6" s="23" t="s">
        <v>89</v>
      </c>
      <c r="BC6" s="23" t="s">
        <v>89</v>
      </c>
      <c r="BD6" s="23" t="s">
        <v>89</v>
      </c>
      <c r="BE6" s="23" t="s">
        <v>89</v>
      </c>
      <c r="BF6" s="23" t="s">
        <v>89</v>
      </c>
      <c r="BG6" s="23" t="s">
        <v>89</v>
      </c>
      <c r="BH6" s="23" t="s">
        <v>89</v>
      </c>
      <c r="BI6" s="23" t="s">
        <v>23</v>
      </c>
    </row>
    <row r="7" spans="1:61" s="10" customFormat="1" ht="12" customHeight="1">
      <c r="A7" s="59" t="s">
        <v>120</v>
      </c>
      <c r="B7" s="60" t="s">
        <v>121</v>
      </c>
      <c r="C7" s="66" t="s">
        <v>118</v>
      </c>
      <c r="D7" s="61">
        <f aca="true" t="shared" si="0" ref="D7:BH7">SUM(D8:D10)</f>
        <v>738</v>
      </c>
      <c r="E7" s="61">
        <f t="shared" si="0"/>
        <v>601</v>
      </c>
      <c r="F7" s="61">
        <f t="shared" si="0"/>
        <v>137</v>
      </c>
      <c r="G7" s="61">
        <f t="shared" si="0"/>
        <v>134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3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629</v>
      </c>
      <c r="R7" s="61">
        <f t="shared" si="0"/>
        <v>601</v>
      </c>
      <c r="S7" s="61">
        <f t="shared" si="0"/>
        <v>28</v>
      </c>
      <c r="T7" s="61">
        <f t="shared" si="0"/>
        <v>28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10</v>
      </c>
      <c r="AC7" s="61">
        <f t="shared" si="0"/>
        <v>7</v>
      </c>
      <c r="AD7" s="61">
        <f t="shared" si="0"/>
        <v>3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  <c r="AI7" s="61">
        <f t="shared" si="0"/>
        <v>0</v>
      </c>
      <c r="AJ7" s="61">
        <f t="shared" si="0"/>
        <v>3</v>
      </c>
      <c r="AK7" s="61">
        <f t="shared" si="0"/>
        <v>0</v>
      </c>
      <c r="AL7" s="61">
        <f t="shared" si="0"/>
        <v>0</v>
      </c>
      <c r="AM7" s="61">
        <f t="shared" si="0"/>
        <v>0</v>
      </c>
      <c r="AN7" s="61">
        <f t="shared" si="0"/>
        <v>0</v>
      </c>
      <c r="AO7" s="61">
        <f t="shared" si="0"/>
        <v>0</v>
      </c>
      <c r="AP7" s="61">
        <f t="shared" si="0"/>
        <v>0</v>
      </c>
      <c r="AQ7" s="61">
        <f t="shared" si="0"/>
        <v>0</v>
      </c>
      <c r="AR7" s="61">
        <f t="shared" si="0"/>
        <v>0</v>
      </c>
      <c r="AS7" s="61">
        <f t="shared" si="0"/>
        <v>0</v>
      </c>
      <c r="AT7" s="61">
        <f t="shared" si="0"/>
        <v>0</v>
      </c>
      <c r="AU7" s="61">
        <f t="shared" si="0"/>
        <v>0</v>
      </c>
      <c r="AV7" s="61">
        <f t="shared" si="0"/>
        <v>0</v>
      </c>
      <c r="AW7" s="61">
        <f t="shared" si="0"/>
        <v>0</v>
      </c>
      <c r="AX7" s="61">
        <f t="shared" si="0"/>
        <v>0</v>
      </c>
      <c r="AY7" s="61">
        <f t="shared" si="0"/>
        <v>0</v>
      </c>
      <c r="AZ7" s="61">
        <f t="shared" si="0"/>
        <v>0</v>
      </c>
      <c r="BA7" s="61">
        <f t="shared" si="0"/>
        <v>0</v>
      </c>
      <c r="BB7" s="61">
        <f t="shared" si="0"/>
        <v>0</v>
      </c>
      <c r="BC7" s="61">
        <f t="shared" si="0"/>
        <v>0</v>
      </c>
      <c r="BD7" s="61">
        <f t="shared" si="0"/>
        <v>0</v>
      </c>
      <c r="BE7" s="61">
        <f t="shared" si="0"/>
        <v>0</v>
      </c>
      <c r="BF7" s="61">
        <f t="shared" si="0"/>
        <v>0</v>
      </c>
      <c r="BG7" s="61">
        <f t="shared" si="0"/>
        <v>0</v>
      </c>
      <c r="BH7" s="61">
        <f t="shared" si="0"/>
        <v>0</v>
      </c>
      <c r="BI7" s="61" t="s">
        <v>119</v>
      </c>
    </row>
    <row r="8" spans="1:61" s="10" customFormat="1" ht="12" customHeight="1">
      <c r="A8" s="59" t="s">
        <v>120</v>
      </c>
      <c r="B8" s="60" t="s">
        <v>122</v>
      </c>
      <c r="C8" s="59" t="s">
        <v>123</v>
      </c>
      <c r="D8" s="64">
        <f>SUM(E8,F8,O8,P8)</f>
        <v>76</v>
      </c>
      <c r="E8" s="64">
        <f>R8</f>
        <v>47</v>
      </c>
      <c r="F8" s="64">
        <f>SUM(G8:N8)</f>
        <v>29</v>
      </c>
      <c r="G8" s="64">
        <v>28</v>
      </c>
      <c r="H8" s="64">
        <v>0</v>
      </c>
      <c r="I8" s="64">
        <v>0</v>
      </c>
      <c r="J8" s="64">
        <v>0</v>
      </c>
      <c r="K8" s="64">
        <v>0</v>
      </c>
      <c r="L8" s="64">
        <v>1</v>
      </c>
      <c r="M8" s="64">
        <v>0</v>
      </c>
      <c r="N8" s="64">
        <v>0</v>
      </c>
      <c r="O8" s="64">
        <f>AN8</f>
        <v>0</v>
      </c>
      <c r="P8" s="61">
        <f>'資源化量内訳'!AG8</f>
        <v>0</v>
      </c>
      <c r="Q8" s="64">
        <f>SUM(R8:S8)</f>
        <v>75</v>
      </c>
      <c r="R8" s="64">
        <v>47</v>
      </c>
      <c r="S8" s="64">
        <f>SUM(T8:AA8)</f>
        <v>28</v>
      </c>
      <c r="T8" s="64">
        <v>28</v>
      </c>
      <c r="U8" s="64">
        <v>0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f>SUM(AC8:AD8)</f>
        <v>8</v>
      </c>
      <c r="AC8" s="64">
        <v>7</v>
      </c>
      <c r="AD8" s="64">
        <f>SUM(AE8:AK8)</f>
        <v>1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1</v>
      </c>
      <c r="AK8" s="64">
        <v>0</v>
      </c>
      <c r="AL8" s="65" t="s">
        <v>119</v>
      </c>
      <c r="AM8" s="59">
        <f>SUM(AN8:AP8)</f>
        <v>0</v>
      </c>
      <c r="AN8" s="63">
        <v>0</v>
      </c>
      <c r="AO8" s="59">
        <v>0</v>
      </c>
      <c r="AP8" s="59">
        <f>SUM(AQ8:AX8)</f>
        <v>0</v>
      </c>
      <c r="AQ8" s="59">
        <v>0</v>
      </c>
      <c r="AR8" s="59">
        <v>0</v>
      </c>
      <c r="AS8" s="59">
        <v>0</v>
      </c>
      <c r="AT8" s="59">
        <v>0</v>
      </c>
      <c r="AU8" s="59">
        <v>0</v>
      </c>
      <c r="AV8" s="59">
        <v>0</v>
      </c>
      <c r="AW8" s="59">
        <v>0</v>
      </c>
      <c r="AX8" s="59">
        <v>0</v>
      </c>
      <c r="AY8" s="59">
        <f>SUM(AZ8:BI8)</f>
        <v>0</v>
      </c>
      <c r="AZ8" s="59">
        <v>0</v>
      </c>
      <c r="BA8" s="59">
        <v>0</v>
      </c>
      <c r="BB8" s="59">
        <v>0</v>
      </c>
      <c r="BC8" s="59">
        <v>0</v>
      </c>
      <c r="BD8" s="59">
        <v>0</v>
      </c>
      <c r="BE8" s="59">
        <v>0</v>
      </c>
      <c r="BF8" s="59">
        <v>0</v>
      </c>
      <c r="BG8" s="59">
        <v>0</v>
      </c>
      <c r="BH8" s="59">
        <v>0</v>
      </c>
      <c r="BI8" s="59" t="s">
        <v>119</v>
      </c>
    </row>
    <row r="9" spans="1:61" s="10" customFormat="1" ht="12" customHeight="1">
      <c r="A9" s="59" t="s">
        <v>120</v>
      </c>
      <c r="B9" s="60" t="s">
        <v>124</v>
      </c>
      <c r="C9" s="59" t="s">
        <v>125</v>
      </c>
      <c r="D9" s="64">
        <f>SUM(E9,F9,O9,P9)</f>
        <v>50</v>
      </c>
      <c r="E9" s="64">
        <f>R9</f>
        <v>48</v>
      </c>
      <c r="F9" s="64">
        <f>SUM(G9:N9)</f>
        <v>2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2</v>
      </c>
      <c r="M9" s="64">
        <v>0</v>
      </c>
      <c r="N9" s="64">
        <v>0</v>
      </c>
      <c r="O9" s="64">
        <f>AN9</f>
        <v>0</v>
      </c>
      <c r="P9" s="61">
        <f>'資源化量内訳'!AG9</f>
        <v>0</v>
      </c>
      <c r="Q9" s="64">
        <f>SUM(R9:S9)</f>
        <v>48</v>
      </c>
      <c r="R9" s="64">
        <v>48</v>
      </c>
      <c r="S9" s="64">
        <f>SUM(T9:AA9)</f>
        <v>0</v>
      </c>
      <c r="T9" s="64">
        <v>0</v>
      </c>
      <c r="U9" s="64">
        <v>0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f>SUM(AC9:AD9)</f>
        <v>2</v>
      </c>
      <c r="AC9" s="64">
        <v>0</v>
      </c>
      <c r="AD9" s="64">
        <f>SUM(AE9:AK9)</f>
        <v>2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2</v>
      </c>
      <c r="AK9" s="64">
        <v>0</v>
      </c>
      <c r="AL9" s="65" t="s">
        <v>119</v>
      </c>
      <c r="AM9" s="59">
        <f>SUM(AN9:AP9)</f>
        <v>0</v>
      </c>
      <c r="AN9" s="63">
        <v>0</v>
      </c>
      <c r="AO9" s="59">
        <v>0</v>
      </c>
      <c r="AP9" s="59">
        <f>SUM(AQ9:AX9)</f>
        <v>0</v>
      </c>
      <c r="AQ9" s="59">
        <v>0</v>
      </c>
      <c r="AR9" s="59">
        <v>0</v>
      </c>
      <c r="AS9" s="59">
        <v>0</v>
      </c>
      <c r="AT9" s="59">
        <v>0</v>
      </c>
      <c r="AU9" s="59">
        <v>0</v>
      </c>
      <c r="AV9" s="59">
        <v>0</v>
      </c>
      <c r="AW9" s="59">
        <v>0</v>
      </c>
      <c r="AX9" s="59">
        <v>0</v>
      </c>
      <c r="AY9" s="59">
        <f>SUM(AZ9:BI9)</f>
        <v>0</v>
      </c>
      <c r="AZ9" s="59">
        <v>0</v>
      </c>
      <c r="BA9" s="59">
        <v>0</v>
      </c>
      <c r="BB9" s="59">
        <v>0</v>
      </c>
      <c r="BC9" s="59">
        <v>0</v>
      </c>
      <c r="BD9" s="59">
        <v>0</v>
      </c>
      <c r="BE9" s="59">
        <v>0</v>
      </c>
      <c r="BF9" s="59">
        <v>0</v>
      </c>
      <c r="BG9" s="59">
        <v>0</v>
      </c>
      <c r="BH9" s="59">
        <v>0</v>
      </c>
      <c r="BI9" s="59" t="s">
        <v>119</v>
      </c>
    </row>
    <row r="10" spans="1:61" s="10" customFormat="1" ht="12" customHeight="1">
      <c r="A10" s="59" t="s">
        <v>120</v>
      </c>
      <c r="B10" s="60" t="s">
        <v>126</v>
      </c>
      <c r="C10" s="59" t="s">
        <v>127</v>
      </c>
      <c r="D10" s="64">
        <f>SUM(E10,F10,O10,P10)</f>
        <v>612</v>
      </c>
      <c r="E10" s="64">
        <f>R10</f>
        <v>506</v>
      </c>
      <c r="F10" s="64">
        <f>SUM(G10:N10)</f>
        <v>106</v>
      </c>
      <c r="G10" s="64">
        <v>106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f>AN10</f>
        <v>0</v>
      </c>
      <c r="P10" s="61">
        <f>'資源化量内訳'!AG10</f>
        <v>0</v>
      </c>
      <c r="Q10" s="64">
        <f>SUM(R10:S10)</f>
        <v>506</v>
      </c>
      <c r="R10" s="64">
        <v>506</v>
      </c>
      <c r="S10" s="64">
        <f>SUM(T10:AA10)</f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f>SUM(AC10:AD10)</f>
        <v>0</v>
      </c>
      <c r="AC10" s="64">
        <v>0</v>
      </c>
      <c r="AD10" s="64">
        <f>SUM(AE10:AK10)</f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5" t="s">
        <v>119</v>
      </c>
      <c r="AM10" s="59">
        <f>SUM(AN10:AP10)</f>
        <v>0</v>
      </c>
      <c r="AN10" s="63">
        <v>0</v>
      </c>
      <c r="AO10" s="59">
        <v>0</v>
      </c>
      <c r="AP10" s="59">
        <f>SUM(AQ10:AX10)</f>
        <v>0</v>
      </c>
      <c r="AQ10" s="59">
        <v>0</v>
      </c>
      <c r="AR10" s="59">
        <v>0</v>
      </c>
      <c r="AS10" s="59">
        <v>0</v>
      </c>
      <c r="AT10" s="59">
        <v>0</v>
      </c>
      <c r="AU10" s="59">
        <v>0</v>
      </c>
      <c r="AV10" s="59">
        <v>0</v>
      </c>
      <c r="AW10" s="59">
        <v>0</v>
      </c>
      <c r="AX10" s="59">
        <v>0</v>
      </c>
      <c r="AY10" s="59">
        <f>SUM(AZ10:BI10)</f>
        <v>0</v>
      </c>
      <c r="AZ10" s="59">
        <v>0</v>
      </c>
      <c r="BA10" s="59">
        <v>0</v>
      </c>
      <c r="BB10" s="59">
        <v>0</v>
      </c>
      <c r="BC10" s="59">
        <v>0</v>
      </c>
      <c r="BD10" s="59">
        <v>0</v>
      </c>
      <c r="BE10" s="59">
        <v>0</v>
      </c>
      <c r="BF10" s="59">
        <v>0</v>
      </c>
      <c r="BG10" s="59">
        <v>0</v>
      </c>
      <c r="BH10" s="59">
        <v>0</v>
      </c>
      <c r="BI10" s="59" t="s">
        <v>119</v>
      </c>
    </row>
  </sheetData>
  <sheetProtection/>
  <mergeCells count="63">
    <mergeCell ref="AO3:AO5"/>
    <mergeCell ref="AW4:AW5"/>
    <mergeCell ref="AX4:AX5"/>
    <mergeCell ref="AQ4:AQ5"/>
    <mergeCell ref="AR4:AR5"/>
    <mergeCell ref="AS4:AS5"/>
    <mergeCell ref="AT4:AT5"/>
    <mergeCell ref="BH3:BH5"/>
    <mergeCell ref="AY3:AY5"/>
    <mergeCell ref="AZ3:AZ5"/>
    <mergeCell ref="BA3:BA5"/>
    <mergeCell ref="BB3:BB5"/>
    <mergeCell ref="BC3:BC5"/>
    <mergeCell ref="BD3:BD5"/>
    <mergeCell ref="BE3:BE5"/>
    <mergeCell ref="BF3:BF5"/>
    <mergeCell ref="BG3:BG5"/>
    <mergeCell ref="O3:O5"/>
    <mergeCell ref="H4:H5"/>
    <mergeCell ref="I4:I5"/>
    <mergeCell ref="V4:V5"/>
    <mergeCell ref="L4:L5"/>
    <mergeCell ref="P3:P5"/>
    <mergeCell ref="AJ4:AJ5"/>
    <mergeCell ref="AA4:AA5"/>
    <mergeCell ref="AL4:AL5"/>
    <mergeCell ref="AV4:AV5"/>
    <mergeCell ref="AU4:AU5"/>
    <mergeCell ref="AP4:AP5"/>
    <mergeCell ref="AN3:AN5"/>
    <mergeCell ref="AF4:AF5"/>
    <mergeCell ref="AG4:AG5"/>
    <mergeCell ref="AH4:AH5"/>
    <mergeCell ref="D3:D5"/>
    <mergeCell ref="G4:G5"/>
    <mergeCell ref="J4:J5"/>
    <mergeCell ref="M4:M5"/>
    <mergeCell ref="AD4:AD5"/>
    <mergeCell ref="Q3:Q5"/>
    <mergeCell ref="X4:X5"/>
    <mergeCell ref="S4:S5"/>
    <mergeCell ref="R3:R5"/>
    <mergeCell ref="Z4:Z5"/>
    <mergeCell ref="AM3:AM5"/>
    <mergeCell ref="K4:K5"/>
    <mergeCell ref="AB3:AB5"/>
    <mergeCell ref="AC3:AC5"/>
    <mergeCell ref="AK4:AK5"/>
    <mergeCell ref="W4:W5"/>
    <mergeCell ref="T4:T5"/>
    <mergeCell ref="AI4:AI5"/>
    <mergeCell ref="AE4:AE5"/>
    <mergeCell ref="Y4:Y5"/>
    <mergeCell ref="BI3:BI5"/>
    <mergeCell ref="A2:A6"/>
    <mergeCell ref="B2:B6"/>
    <mergeCell ref="C2:C6"/>
    <mergeCell ref="F3:N3"/>
    <mergeCell ref="U4:U5"/>
    <mergeCell ref="F4:F5"/>
    <mergeCell ref="E3:E5"/>
    <mergeCell ref="S3:AA3"/>
    <mergeCell ref="N4:N5"/>
  </mergeCells>
  <conditionalFormatting sqref="A7:BH7 A8:BI10">
    <cfRule type="expression" priority="60" dxfId="58" stopIfTrue="1">
      <formula>$A7&lt;&gt;""</formula>
    </cfRule>
  </conditionalFormatting>
  <conditionalFormatting sqref="BI7">
    <cfRule type="expression" priority="59" dxfId="58" stopIfTrue="1">
      <formula>$A7&lt;&gt;""</formula>
    </cfRule>
  </conditionalFormatting>
  <conditionalFormatting sqref="A8:BI10 A7:BH7">
    <cfRule type="expression" priority="2" dxfId="58" stopIfTrue="1">
      <formula>$A7&lt;&gt;""</formula>
    </cfRule>
  </conditionalFormatting>
  <conditionalFormatting sqref="BI7">
    <cfRule type="expression" priority="1" dxfId="5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&amp;L&amp;"ＭＳ ゴシック,標準"&amp;14【災害】ごみ処理の状況（平成24年度実績）&amp;R&amp;A</oddHeader>
    <oddFooter>&amp;R&amp;P/&amp;N</oddFooter>
    <firstHeader>&amp;L&amp;"ＭＳ ゴシック,標準"&amp;14【災害】ごみ処理の状況（平成23年度実績）&amp;R&amp;A</firstHeader>
    <firstFooter>&amp;R&amp;P/&amp;N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10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9" customFormat="1" ht="17.25">
      <c r="A1" s="37" t="s">
        <v>115</v>
      </c>
      <c r="B1" s="38"/>
      <c r="C1" s="38"/>
      <c r="AB1" s="40"/>
    </row>
    <row r="2" spans="1:34" s="3" customFormat="1" ht="25.5" customHeight="1">
      <c r="A2" s="78" t="s">
        <v>32</v>
      </c>
      <c r="B2" s="78" t="s">
        <v>33</v>
      </c>
      <c r="C2" s="78" t="s">
        <v>34</v>
      </c>
      <c r="D2" s="27" t="s">
        <v>42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45"/>
      <c r="AH2" s="31"/>
    </row>
    <row r="3" spans="1:34" s="3" customFormat="1" ht="25.5" customHeight="1">
      <c r="A3" s="79"/>
      <c r="B3" s="79"/>
      <c r="C3" s="80"/>
      <c r="D3" s="89" t="s">
        <v>11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8" t="s">
        <v>65</v>
      </c>
      <c r="AH3" s="87" t="s">
        <v>117</v>
      </c>
    </row>
    <row r="4" spans="1:34" s="3" customFormat="1" ht="25.5" customHeight="1">
      <c r="A4" s="79"/>
      <c r="B4" s="79"/>
      <c r="C4" s="80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9"/>
      <c r="B5" s="79"/>
      <c r="C5" s="80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9"/>
      <c r="B6" s="79"/>
      <c r="C6" s="80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SUM(D8:D10)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>SUM(E9:AH9)</f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>SUM(E10:AH10)</f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</sheetData>
  <sheetProtection/>
  <mergeCells count="34">
    <mergeCell ref="V3:V5"/>
    <mergeCell ref="T3:T5"/>
    <mergeCell ref="O3:O5"/>
    <mergeCell ref="P3:P5"/>
    <mergeCell ref="Q3:Q5"/>
    <mergeCell ref="R3:R5"/>
    <mergeCell ref="S3:S5"/>
    <mergeCell ref="AH3:AH5"/>
    <mergeCell ref="AD3:AD5"/>
    <mergeCell ref="AE3:AE5"/>
    <mergeCell ref="AF3:AF5"/>
    <mergeCell ref="AG3:AG5"/>
    <mergeCell ref="AA3:AA5"/>
    <mergeCell ref="AB3:AB5"/>
    <mergeCell ref="A2:A6"/>
    <mergeCell ref="B2:B6"/>
    <mergeCell ref="C2:C6"/>
    <mergeCell ref="M3:M5"/>
    <mergeCell ref="K3:K5"/>
    <mergeCell ref="D3:D5"/>
    <mergeCell ref="L3:L5"/>
    <mergeCell ref="I3:I5"/>
    <mergeCell ref="J3:J5"/>
    <mergeCell ref="E3:E5"/>
    <mergeCell ref="F3:F5"/>
    <mergeCell ref="G3:G5"/>
    <mergeCell ref="H3:H5"/>
    <mergeCell ref="U3:U5"/>
    <mergeCell ref="AC3:AC5"/>
    <mergeCell ref="Z3:Z5"/>
    <mergeCell ref="X3:X5"/>
    <mergeCell ref="N3:N5"/>
    <mergeCell ref="Y3:Y5"/>
    <mergeCell ref="W3:W5"/>
  </mergeCells>
  <conditionalFormatting sqref="A7:AH10">
    <cfRule type="expression" priority="30" dxfId="58" stopIfTrue="1">
      <formula>$A7&lt;&gt;""</formula>
    </cfRule>
  </conditionalFormatting>
  <conditionalFormatting sqref="A7:AH10">
    <cfRule type="expression" priority="1" dxfId="5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10"/>
  <sheetViews>
    <sheetView zoomScaleSheetLayoutView="100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8" t="s">
        <v>0</v>
      </c>
      <c r="B2" s="78" t="s">
        <v>1</v>
      </c>
      <c r="C2" s="78" t="s">
        <v>2</v>
      </c>
      <c r="D2" s="27" t="s">
        <v>67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9"/>
      <c r="B3" s="79"/>
      <c r="C3" s="80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9"/>
      <c r="B4" s="79"/>
      <c r="C4" s="80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9"/>
      <c r="B5" s="79"/>
      <c r="C5" s="80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9"/>
      <c r="B6" s="79"/>
      <c r="C6" s="80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SUM(D8:D10)</f>
        <v>601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594</v>
      </c>
      <c r="N7" s="61">
        <f t="shared" si="0"/>
        <v>0</v>
      </c>
      <c r="O7" s="61">
        <f t="shared" si="0"/>
        <v>0</v>
      </c>
      <c r="P7" s="61">
        <f t="shared" si="0"/>
        <v>6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1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>SUM(E8:AH8)</f>
        <v>47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47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>SUM(E9:AH9)</f>
        <v>48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41</v>
      </c>
      <c r="N9" s="61">
        <v>0</v>
      </c>
      <c r="O9" s="61">
        <v>0</v>
      </c>
      <c r="P9" s="61">
        <v>6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1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>SUM(E10:AH10)</f>
        <v>506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506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</sheetData>
  <sheetProtection/>
  <mergeCells count="34">
    <mergeCell ref="Y3:Y5"/>
    <mergeCell ref="Z3:Z5"/>
    <mergeCell ref="AA3:AA5"/>
    <mergeCell ref="AB3:AB5"/>
    <mergeCell ref="AH3:AH5"/>
    <mergeCell ref="AE3:AE5"/>
    <mergeCell ref="AF3:AF5"/>
    <mergeCell ref="AG3:AG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H10">
    <cfRule type="expression" priority="30" dxfId="58" stopIfTrue="1">
      <formula>$A7&lt;&gt;""</formula>
    </cfRule>
  </conditionalFormatting>
  <conditionalFormatting sqref="A7:AH10">
    <cfRule type="expression" priority="1" dxfId="5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evenHeader>&amp;R&amp;A</evenHeader>
    <evenFooter>&amp;R&amp;P/&amp;N</evenFooter>
    <firstHeader>&amp;R&amp;A</firstHeader>
    <firstFooter>&amp;R&amp;P/&amp;N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10"/>
  <sheetViews>
    <sheetView zoomScaleSheetLayoutView="100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8" t="s">
        <v>0</v>
      </c>
      <c r="B2" s="78" t="s">
        <v>1</v>
      </c>
      <c r="C2" s="78" t="s">
        <v>2</v>
      </c>
      <c r="D2" s="27" t="s">
        <v>68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9"/>
      <c r="B3" s="79"/>
      <c r="C3" s="80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9"/>
      <c r="B4" s="79"/>
      <c r="C4" s="80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9"/>
      <c r="B5" s="79"/>
      <c r="C5" s="80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9"/>
      <c r="B6" s="79"/>
      <c r="C6" s="80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SUM(D8:D10)</f>
        <v>134</v>
      </c>
      <c r="E7" s="61">
        <f t="shared" si="0"/>
        <v>0</v>
      </c>
      <c r="F7" s="61">
        <f t="shared" si="0"/>
        <v>106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4</v>
      </c>
      <c r="O7" s="61">
        <f t="shared" si="0"/>
        <v>0</v>
      </c>
      <c r="P7" s="61">
        <f t="shared" si="0"/>
        <v>24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>SUM(E8:AH8)</f>
        <v>28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4</v>
      </c>
      <c r="O8" s="61">
        <v>0</v>
      </c>
      <c r="P8" s="61">
        <v>24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>SUM(E9:AH9)</f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>SUM(E10:AH10)</f>
        <v>106</v>
      </c>
      <c r="E10" s="61">
        <v>0</v>
      </c>
      <c r="F10" s="61">
        <v>106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</sheetData>
  <sheetProtection/>
  <mergeCells count="34">
    <mergeCell ref="Y3:Y5"/>
    <mergeCell ref="Z3:Z5"/>
    <mergeCell ref="AA3:AA5"/>
    <mergeCell ref="AB3:AB5"/>
    <mergeCell ref="AH3:AH5"/>
    <mergeCell ref="AE3:AE5"/>
    <mergeCell ref="AF3:AF5"/>
    <mergeCell ref="AG3:AG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H10">
    <cfRule type="expression" priority="30" dxfId="58" stopIfTrue="1">
      <formula>$A7&lt;&gt;""</formula>
    </cfRule>
  </conditionalFormatting>
  <conditionalFormatting sqref="A7:AH10">
    <cfRule type="expression" priority="1" dxfId="5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H10"/>
  <sheetViews>
    <sheetView zoomScaleSheetLayoutView="100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8" t="s">
        <v>0</v>
      </c>
      <c r="B2" s="78" t="s">
        <v>1</v>
      </c>
      <c r="C2" s="78" t="s">
        <v>2</v>
      </c>
      <c r="D2" s="27" t="s">
        <v>69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9"/>
      <c r="B3" s="79"/>
      <c r="C3" s="80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9"/>
      <c r="B4" s="79"/>
      <c r="C4" s="80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9"/>
      <c r="B5" s="79"/>
      <c r="C5" s="80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9"/>
      <c r="B6" s="79"/>
      <c r="C6" s="80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SUM(D8:D10)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>SUM(E9:AH9)</f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>SUM(E10:AH10)</f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</sheetData>
  <sheetProtection/>
  <mergeCells count="34">
    <mergeCell ref="Y3:Y5"/>
    <mergeCell ref="Z3:Z5"/>
    <mergeCell ref="AA3:AA5"/>
    <mergeCell ref="AB3:AB5"/>
    <mergeCell ref="AH3:AH5"/>
    <mergeCell ref="AE3:AE5"/>
    <mergeCell ref="AF3:AF5"/>
    <mergeCell ref="AG3:AG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H10">
    <cfRule type="expression" priority="30" dxfId="58" stopIfTrue="1">
      <formula>$A7&lt;&gt;""</formula>
    </cfRule>
  </conditionalFormatting>
  <conditionalFormatting sqref="A7:AH10">
    <cfRule type="expression" priority="1" dxfId="5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H10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8" t="s">
        <v>0</v>
      </c>
      <c r="B2" s="78" t="s">
        <v>1</v>
      </c>
      <c r="C2" s="78" t="s">
        <v>2</v>
      </c>
      <c r="D2" s="27" t="s">
        <v>70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9"/>
      <c r="B3" s="79"/>
      <c r="C3" s="80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9"/>
      <c r="B4" s="79"/>
      <c r="C4" s="80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9"/>
      <c r="B5" s="79"/>
      <c r="C5" s="80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9"/>
      <c r="B6" s="79"/>
      <c r="C6" s="80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SUM(D8:D10)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>SUM(E9:AH9)</f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>SUM(E10:AH10)</f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</sheetData>
  <sheetProtection/>
  <mergeCells count="34">
    <mergeCell ref="Y3:Y5"/>
    <mergeCell ref="Z3:Z5"/>
    <mergeCell ref="AA3:AA5"/>
    <mergeCell ref="AB3:AB5"/>
    <mergeCell ref="AH3:AH5"/>
    <mergeCell ref="AE3:AE5"/>
    <mergeCell ref="AF3:AF5"/>
    <mergeCell ref="AG3:AG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H10">
    <cfRule type="expression" priority="30" dxfId="58" stopIfTrue="1">
      <formula>$A7&lt;&gt;""</formula>
    </cfRule>
  </conditionalFormatting>
  <conditionalFormatting sqref="A7:AH10">
    <cfRule type="expression" priority="1" dxfId="5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H10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9" customFormat="1" ht="17.25">
      <c r="A1" s="37" t="s">
        <v>115</v>
      </c>
      <c r="B1" s="38"/>
      <c r="C1" s="38"/>
      <c r="AB1" s="40"/>
    </row>
    <row r="2" spans="1:34" s="3" customFormat="1" ht="25.5" customHeight="1">
      <c r="A2" s="78" t="s">
        <v>0</v>
      </c>
      <c r="B2" s="78" t="s">
        <v>1</v>
      </c>
      <c r="C2" s="78" t="s">
        <v>2</v>
      </c>
      <c r="D2" s="27" t="s">
        <v>71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9"/>
      <c r="B3" s="79"/>
      <c r="C3" s="80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9"/>
      <c r="B4" s="79"/>
      <c r="C4" s="80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9"/>
      <c r="B5" s="79"/>
      <c r="C5" s="80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9"/>
      <c r="B6" s="79"/>
      <c r="C6" s="80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SUM(D8:D10)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>SUM(E9:AH9)</f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>SUM(E10:AH10)</f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</sheetData>
  <sheetProtection/>
  <mergeCells count="34">
    <mergeCell ref="Y3:Y5"/>
    <mergeCell ref="Z3:Z5"/>
    <mergeCell ref="AA3:AA5"/>
    <mergeCell ref="AB3:AB5"/>
    <mergeCell ref="AH3:AH5"/>
    <mergeCell ref="AE3:AE5"/>
    <mergeCell ref="AF3:AF5"/>
    <mergeCell ref="AG3:AG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H10">
    <cfRule type="expression" priority="30" dxfId="58" stopIfTrue="1">
      <formula>$A7&lt;&gt;""</formula>
    </cfRule>
  </conditionalFormatting>
  <conditionalFormatting sqref="A7:AH10">
    <cfRule type="expression" priority="1" dxfId="5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10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9" customFormat="1" ht="17.25">
      <c r="A1" s="37" t="s">
        <v>115</v>
      </c>
      <c r="B1" s="38"/>
      <c r="C1" s="38"/>
      <c r="AB1" s="40"/>
    </row>
    <row r="2" spans="1:34" s="3" customFormat="1" ht="25.5" customHeight="1">
      <c r="A2" s="78" t="s">
        <v>0</v>
      </c>
      <c r="B2" s="78" t="s">
        <v>1</v>
      </c>
      <c r="C2" s="78" t="s">
        <v>2</v>
      </c>
      <c r="D2" s="27" t="s">
        <v>108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9"/>
      <c r="B3" s="79"/>
      <c r="C3" s="80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9"/>
      <c r="B4" s="79"/>
      <c r="C4" s="80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9"/>
      <c r="B5" s="79"/>
      <c r="C5" s="80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9"/>
      <c r="B6" s="79"/>
      <c r="C6" s="80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SUM(D8:D10)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>SUM(E9:AH9)</f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>SUM(E10:AH10)</f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</sheetData>
  <sheetProtection/>
  <mergeCells count="34">
    <mergeCell ref="Y3:Y5"/>
    <mergeCell ref="Z3:Z5"/>
    <mergeCell ref="AA3:AA5"/>
    <mergeCell ref="AB3:AB5"/>
    <mergeCell ref="AH3:AH5"/>
    <mergeCell ref="AE3:AE5"/>
    <mergeCell ref="AF3:AF5"/>
    <mergeCell ref="AG3:AG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G3:G5"/>
    <mergeCell ref="H3:H5"/>
    <mergeCell ref="A2:A6"/>
    <mergeCell ref="B2:B6"/>
    <mergeCell ref="C2:C6"/>
    <mergeCell ref="D3:D5"/>
    <mergeCell ref="E3:E5"/>
    <mergeCell ref="F3:F5"/>
  </mergeCells>
  <conditionalFormatting sqref="A7:AH10">
    <cfRule type="expression" priority="30" dxfId="58" stopIfTrue="1">
      <formula>$A7&lt;&gt;""</formula>
    </cfRule>
  </conditionalFormatting>
  <conditionalFormatting sqref="A7:AH10">
    <cfRule type="expression" priority="1" dxfId="5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hikari minami</cp:lastModifiedBy>
  <cp:lastPrinted>2013-09-25T10:18:37Z</cp:lastPrinted>
  <dcterms:created xsi:type="dcterms:W3CDTF">2008-01-06T09:11:49Z</dcterms:created>
  <dcterms:modified xsi:type="dcterms:W3CDTF">2014-10-14T09:50:21Z</dcterms:modified>
  <cp:category/>
  <cp:version/>
  <cp:contentType/>
  <cp:contentStatus/>
</cp:coreProperties>
</file>