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'委託許可件数（市町村）'!$A$7:$S$27</definedName>
    <definedName name="_xlnm.Print_Area" localSheetId="6">'委託許可件数（組合）'!$A$7:$S$16</definedName>
    <definedName name="_xlnm.Print_Area" localSheetId="3">'収集運搬機材（市町村）'!$A$7:$AY$27</definedName>
    <definedName name="_xlnm.Print_Area" localSheetId="4">'収集運搬機材（組合）'!$A$7:$AY$16</definedName>
    <definedName name="_xlnm.Print_Area" localSheetId="7">'処理業者と従業員数'!$A$7:$J$27</definedName>
    <definedName name="_xlnm.Print_Area" localSheetId="0">'組合状況'!$A$7:$CC$16</definedName>
    <definedName name="_xlnm.Print_Area" localSheetId="1">'廃棄物処理従事職員数（市町村）'!$A$7:$AD$27</definedName>
    <definedName name="_xlnm.Print_Area" localSheetId="2">'廃棄物処理従事職員数（組合）'!$A$7:$AD$16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<sst xmlns="http://schemas.openxmlformats.org/spreadsheetml/2006/main" count="1016" uniqueCount="157">
  <si>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</si>
  <si>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</si>
  <si>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</si>
  <si>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</si>
  <si>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</si>
  <si>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</si>
  <si>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</si>
  <si>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</si>
  <si>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</si>
  <si>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</si>
  <si>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</si>
  <si>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</si>
  <si>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</si>
  <si>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</si>
  <si>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</si>
  <si>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</si>
  <si>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</si>
  <si>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</si>
  <si>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</si>
  <si>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</si>
  <si>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</si>
  <si>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</si>
  <si>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</si>
  <si>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</si>
  <si>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</si>
  <si>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</si>
  <si>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</si>
  <si>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</si>
  <si>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</si>
  <si>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</si>
  <si>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</si>
  <si>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</si>
  <si>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</si>
  <si>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</si>
  <si>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</si>
  <si>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</si>
  <si>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</si>
  <si>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</si>
  <si>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</si>
  <si>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</si>
  <si>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</si>
  <si>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</si>
  <si>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</si>
  <si>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</si>
  <si>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</si>
  <si>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</si>
  <si>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</si>
  <si>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</si>
  <si>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</si>
  <si>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</si>
  <si>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</si>
  <si>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</si>
  <si>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</si>
  <si>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</si>
  <si>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</si>
  <si>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</si>
  <si>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</si>
  <si>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</si>
  <si>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</si>
  <si>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</si>
  <si>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</si>
  <si>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</si>
  <si>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</si>
  <si>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</si>
  <si>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</si>
  <si>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</si>
  <si>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</si>
  <si>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</si>
  <si>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</si>
  <si>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</si>
  <si>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</si>
  <si>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</si>
  <si>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</si>
  <si>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</si>
  <si>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</si>
  <si>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</si>
  <si>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</si>
  <si>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</si>
  <si>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</si>
  <si>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</si>
  <si>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</si>
  <si>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</si>
  <si>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</si>
  <si>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</si>
  <si>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</si>
  <si>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</si>
  <si>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</si>
  <si>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</si>
  <si>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</si>
  <si>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</si>
  <si>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</si>
  <si>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</si>
  <si>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</si>
  <si>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</si>
  <si>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</si>
  <si>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</si>
  <si>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</si>
  <si>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41341</t>
  </si>
  <si>
    <t>基山町</t>
  </si>
  <si>
    <t>佐賀県</t>
  </si>
  <si>
    <t>41000</t>
  </si>
  <si>
    <t>41812</t>
  </si>
  <si>
    <t>天山地区共同衛生処理場組合</t>
  </si>
  <si>
    <t>41208</t>
  </si>
  <si>
    <t>小城市</t>
  </si>
  <si>
    <t>41201</t>
  </si>
  <si>
    <t>佐賀市</t>
  </si>
  <si>
    <t>41204</t>
  </si>
  <si>
    <t>多久市</t>
  </si>
  <si>
    <t>41813</t>
  </si>
  <si>
    <t>杵東地区衛生処理場組合</t>
  </si>
  <si>
    <t>41206</t>
  </si>
  <si>
    <t>武雄市</t>
  </si>
  <si>
    <t>41423</t>
  </si>
  <si>
    <t>大町町</t>
  </si>
  <si>
    <t>41424</t>
  </si>
  <si>
    <t>江北町</t>
  </si>
  <si>
    <t>41425</t>
  </si>
  <si>
    <t>白石町</t>
  </si>
  <si>
    <t>41814</t>
  </si>
  <si>
    <t>鹿島・藤津地区衛生施設組合</t>
  </si>
  <si>
    <t>41207</t>
  </si>
  <si>
    <t>鹿島市</t>
  </si>
  <si>
    <t>41209</t>
  </si>
  <si>
    <t>嬉野市</t>
  </si>
  <si>
    <t>41441</t>
  </si>
  <si>
    <t>太良町</t>
  </si>
  <si>
    <t>41830</t>
  </si>
  <si>
    <t>杵藤地区広域市町村圏組合</t>
  </si>
  <si>
    <t>41840</t>
  </si>
  <si>
    <t>脊振共同塵芥処理組合</t>
  </si>
  <si>
    <t>41327</t>
  </si>
  <si>
    <t>吉野ヶ里町</t>
  </si>
  <si>
    <t>41210</t>
  </si>
  <si>
    <t>神埼市</t>
  </si>
  <si>
    <t>41851</t>
  </si>
  <si>
    <t>伊万里・有田地区衛生組合</t>
  </si>
  <si>
    <t>41205</t>
  </si>
  <si>
    <t>伊万里市</t>
  </si>
  <si>
    <t>41401</t>
  </si>
  <si>
    <t>有田町</t>
  </si>
  <si>
    <t>41857</t>
  </si>
  <si>
    <t>三神地区環境事務組合</t>
  </si>
  <si>
    <t>41346</t>
  </si>
  <si>
    <t>みやき町</t>
  </si>
  <si>
    <t>41345</t>
  </si>
  <si>
    <t>上峰町</t>
  </si>
  <si>
    <t>41858</t>
  </si>
  <si>
    <t>鳥栖・三養基西部環境施設組合</t>
  </si>
  <si>
    <t>41203</t>
  </si>
  <si>
    <t>鳥栖市</t>
  </si>
  <si>
    <t>41861</t>
  </si>
  <si>
    <t>佐賀県西部広域環境組合</t>
  </si>
  <si>
    <t>41202</t>
  </si>
  <si>
    <t>唐津市</t>
  </si>
  <si>
    <t>41387</t>
  </si>
  <si>
    <t>玄海町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</si>
</sst>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 quotePrefix="1">
      <alignment vertical="center"/>
    </xf>
    <xf numFmtId="49" fontId="13" fillId="0" borderId="18" xfId="0" applyNumberFormat="1" applyFont="1" applyFill="1" applyBorder="1" applyAlignment="1" quotePrefix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21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21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0" fontId="11" fillId="33" borderId="18" xfId="0" applyNumberFormat="1" applyFont="1" applyFill="1" applyBorder="1" applyAlignment="1">
      <alignment vertical="center" wrapText="1"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21" xfId="62" applyNumberFormat="1" applyFont="1" applyFill="1" applyBorder="1" applyAlignment="1" quotePrefix="1">
      <alignment vertical="center" wrapText="1"/>
      <protection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21" xfId="62" applyNumberFormat="1" applyFont="1" applyFill="1" applyBorder="1" applyAlignment="1">
      <alignment vertical="center" wrapText="1"/>
      <protection/>
    </xf>
    <xf numFmtId="49" fontId="11" fillId="33" borderId="21" xfId="62" applyNumberFormat="1" applyFont="1" applyFill="1" applyBorder="1" applyAlignment="1">
      <alignment vertical="center" wrapText="1"/>
      <protection/>
    </xf>
    <xf numFmtId="0" fontId="11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6" xfId="0" applyNumberFormat="1" applyFont="1" applyFill="1" applyBorder="1" applyAlignment="1">
      <alignment vertical="center"/>
    </xf>
    <xf numFmtId="0" fontId="11" fillId="33" borderId="21" xfId="0" applyNumberFormat="1" applyFont="1" applyFill="1" applyBorder="1" applyAlignment="1">
      <alignment vertical="center"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19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19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19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21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20" width="6.59765625" style="75" customWidth="1"/>
    <col min="21" max="21" width="9" style="75" customWidth="1"/>
    <col min="22" max="22" width="6.59765625" style="76" customWidth="1"/>
    <col min="23" max="23" width="20.59765625" style="75" customWidth="1"/>
    <col min="24" max="24" width="6.59765625" style="76" customWidth="1"/>
    <col min="25" max="25" width="20.59765625" style="75" customWidth="1"/>
    <col min="26" max="26" width="6.59765625" style="76" customWidth="1"/>
    <col min="27" max="27" width="20.59765625" style="75" customWidth="1"/>
    <col min="28" max="28" width="6.59765625" style="76" customWidth="1"/>
    <col min="29" max="29" width="20.59765625" style="75" customWidth="1"/>
    <col min="30" max="30" width="6.59765625" style="76" customWidth="1"/>
    <col min="31" max="31" width="20.59765625" style="75" customWidth="1"/>
    <col min="32" max="32" width="6.59765625" style="76" customWidth="1"/>
    <col min="33" max="33" width="20.59765625" style="75" customWidth="1"/>
    <col min="34" max="34" width="6.59765625" style="76" customWidth="1"/>
    <col min="35" max="35" width="20.59765625" style="75" customWidth="1"/>
    <col min="36" max="36" width="6.59765625" style="76" customWidth="1"/>
    <col min="37" max="37" width="20.59765625" style="75" customWidth="1"/>
    <col min="38" max="38" width="6.59765625" style="76" customWidth="1"/>
    <col min="39" max="39" width="20.59765625" style="75" customWidth="1"/>
    <col min="40" max="40" width="6.59765625" style="76" customWidth="1"/>
    <col min="41" max="41" width="20.59765625" style="75" customWidth="1"/>
    <col min="42" max="42" width="6.59765625" style="76" customWidth="1"/>
    <col min="43" max="43" width="20.59765625" style="75" customWidth="1"/>
    <col min="44" max="44" width="6.59765625" style="76" customWidth="1"/>
    <col min="45" max="45" width="20.59765625" style="75" customWidth="1"/>
    <col min="46" max="46" width="6.59765625" style="76" customWidth="1"/>
    <col min="47" max="47" width="20.59765625" style="75" customWidth="1"/>
    <col min="48" max="48" width="6.59765625" style="76" customWidth="1"/>
    <col min="49" max="49" width="20.59765625" style="75" customWidth="1"/>
    <col min="50" max="50" width="6.59765625" style="76" customWidth="1"/>
    <col min="51" max="51" width="20.59765625" style="75" customWidth="1"/>
    <col min="52" max="52" width="6.59765625" style="76" customWidth="1"/>
    <col min="53" max="53" width="20.59765625" style="75" customWidth="1"/>
    <col min="54" max="54" width="6.59765625" style="76" customWidth="1"/>
    <col min="55" max="55" width="20.59765625" style="75" customWidth="1"/>
    <col min="56" max="56" width="6.59765625" style="76" customWidth="1"/>
    <col min="57" max="57" width="20.59765625" style="75" customWidth="1"/>
    <col min="58" max="58" width="6.5" style="76" customWidth="1"/>
    <col min="59" max="59" width="20.59765625" style="75" customWidth="1"/>
    <col min="60" max="60" width="6.5" style="76" customWidth="1"/>
    <col min="61" max="61" width="20.59765625" style="75" customWidth="1"/>
    <col min="62" max="62" width="6.59765625" style="76" customWidth="1"/>
    <col min="63" max="63" width="20.59765625" style="75" customWidth="1"/>
    <col min="64" max="64" width="6.59765625" style="76" customWidth="1"/>
    <col min="65" max="65" width="20.59765625" style="75" customWidth="1"/>
    <col min="66" max="66" width="6.59765625" style="76" customWidth="1"/>
    <col min="67" max="67" width="20.59765625" style="75" customWidth="1"/>
    <col min="68" max="68" width="6.59765625" style="76" customWidth="1"/>
    <col min="69" max="69" width="20.59765625" style="75" customWidth="1"/>
    <col min="70" max="70" width="6.59765625" style="76" customWidth="1"/>
    <col min="71" max="71" width="20.59765625" style="75" customWidth="1"/>
    <col min="72" max="72" width="6.59765625" style="76" customWidth="1"/>
    <col min="73" max="73" width="20.59765625" style="75" customWidth="1"/>
    <col min="74" max="74" width="6.59765625" style="76" customWidth="1"/>
    <col min="75" max="75" width="20.59765625" style="75" customWidth="1"/>
    <col min="76" max="76" width="6.59765625" style="76" customWidth="1"/>
    <col min="77" max="77" width="20.59765625" style="75" customWidth="1"/>
    <col min="78" max="78" width="6.59765625" style="76" customWidth="1"/>
    <col min="79" max="79" width="20.59765625" style="75" customWidth="1"/>
    <col min="80" max="80" width="6.59765625" style="76" customWidth="1"/>
    <col min="81" max="81" width="20.59765625" style="75" customWidth="1"/>
    <col min="82" max="16384" width="9" style="75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89" t="s">
        <v>5</v>
      </c>
      <c r="B2" s="92" t="s">
        <v>6</v>
      </c>
      <c r="C2" s="89" t="s">
        <v>7</v>
      </c>
      <c r="D2" s="95" t="s">
        <v>8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89" t="s">
        <v>9</v>
      </c>
      <c r="V2" s="85" t="s">
        <v>10</v>
      </c>
      <c r="W2" s="86"/>
      <c r="X2" s="85" t="s">
        <v>11</v>
      </c>
      <c r="Y2" s="86"/>
      <c r="Z2" s="85" t="s">
        <v>12</v>
      </c>
      <c r="AA2" s="86"/>
      <c r="AB2" s="85" t="s">
        <v>13</v>
      </c>
      <c r="AC2" s="86"/>
      <c r="AD2" s="85" t="s">
        <v>14</v>
      </c>
      <c r="AE2" s="86"/>
      <c r="AF2" s="85" t="s">
        <v>15</v>
      </c>
      <c r="AG2" s="86"/>
      <c r="AH2" s="85" t="s">
        <v>16</v>
      </c>
      <c r="AI2" s="86"/>
      <c r="AJ2" s="85" t="s">
        <v>17</v>
      </c>
      <c r="AK2" s="86"/>
      <c r="AL2" s="85" t="s">
        <v>18</v>
      </c>
      <c r="AM2" s="86"/>
      <c r="AN2" s="85" t="s">
        <v>19</v>
      </c>
      <c r="AO2" s="86"/>
      <c r="AP2" s="85" t="s">
        <v>20</v>
      </c>
      <c r="AQ2" s="86"/>
      <c r="AR2" s="85" t="s">
        <v>21</v>
      </c>
      <c r="AS2" s="86"/>
      <c r="AT2" s="85" t="s">
        <v>22</v>
      </c>
      <c r="AU2" s="86"/>
      <c r="AV2" s="85" t="s">
        <v>23</v>
      </c>
      <c r="AW2" s="86"/>
      <c r="AX2" s="85" t="s">
        <v>24</v>
      </c>
      <c r="AY2" s="86"/>
      <c r="AZ2" s="85" t="s">
        <v>25</v>
      </c>
      <c r="BA2" s="86"/>
      <c r="BB2" s="85" t="s">
        <v>26</v>
      </c>
      <c r="BC2" s="86"/>
      <c r="BD2" s="85" t="s">
        <v>27</v>
      </c>
      <c r="BE2" s="86"/>
      <c r="BF2" s="85" t="s">
        <v>28</v>
      </c>
      <c r="BG2" s="86"/>
      <c r="BH2" s="85" t="s">
        <v>29</v>
      </c>
      <c r="BI2" s="86"/>
      <c r="BJ2" s="85" t="s">
        <v>30</v>
      </c>
      <c r="BK2" s="86"/>
      <c r="BL2" s="85" t="s">
        <v>31</v>
      </c>
      <c r="BM2" s="86"/>
      <c r="BN2" s="85" t="s">
        <v>32</v>
      </c>
      <c r="BO2" s="86"/>
      <c r="BP2" s="85" t="s">
        <v>33</v>
      </c>
      <c r="BQ2" s="86"/>
      <c r="BR2" s="85" t="s">
        <v>34</v>
      </c>
      <c r="BS2" s="86"/>
      <c r="BT2" s="85" t="s">
        <v>35</v>
      </c>
      <c r="BU2" s="86"/>
      <c r="BV2" s="85" t="s">
        <v>36</v>
      </c>
      <c r="BW2" s="86"/>
      <c r="BX2" s="85" t="s">
        <v>37</v>
      </c>
      <c r="BY2" s="86"/>
      <c r="BZ2" s="85" t="s">
        <v>38</v>
      </c>
      <c r="CA2" s="86"/>
      <c r="CB2" s="85" t="s">
        <v>39</v>
      </c>
      <c r="CC2" s="86"/>
    </row>
    <row r="3" spans="1:81" s="5" customFormat="1" ht="13.5">
      <c r="A3" s="90"/>
      <c r="B3" s="93"/>
      <c r="C3" s="90"/>
      <c r="D3" s="95" t="s">
        <v>4</v>
      </c>
      <c r="E3" s="96"/>
      <c r="F3" s="96"/>
      <c r="G3" s="96"/>
      <c r="H3" s="96"/>
      <c r="I3" s="96"/>
      <c r="J3" s="96"/>
      <c r="K3" s="96"/>
      <c r="L3" s="97"/>
      <c r="M3" s="95" t="s">
        <v>40</v>
      </c>
      <c r="N3" s="96"/>
      <c r="O3" s="96"/>
      <c r="P3" s="96"/>
      <c r="Q3" s="96"/>
      <c r="R3" s="96"/>
      <c r="S3" s="96"/>
      <c r="T3" s="97"/>
      <c r="U3" s="90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</row>
    <row r="4" spans="1:81" s="5" customFormat="1" ht="22.5" customHeight="1">
      <c r="A4" s="90"/>
      <c r="B4" s="93"/>
      <c r="C4" s="90"/>
      <c r="D4" s="98" t="s">
        <v>41</v>
      </c>
      <c r="E4" s="98" t="s">
        <v>0</v>
      </c>
      <c r="F4" s="98" t="s">
        <v>1</v>
      </c>
      <c r="G4" s="98" t="s">
        <v>2</v>
      </c>
      <c r="H4" s="98" t="s">
        <v>42</v>
      </c>
      <c r="I4" s="98" t="s">
        <v>43</v>
      </c>
      <c r="J4" s="98" t="s">
        <v>44</v>
      </c>
      <c r="K4" s="98" t="s">
        <v>45</v>
      </c>
      <c r="L4" s="98" t="s">
        <v>3</v>
      </c>
      <c r="M4" s="98" t="s">
        <v>41</v>
      </c>
      <c r="N4" s="98" t="s">
        <v>0</v>
      </c>
      <c r="O4" s="98" t="s">
        <v>1</v>
      </c>
      <c r="P4" s="98" t="s">
        <v>46</v>
      </c>
      <c r="Q4" s="98" t="s">
        <v>42</v>
      </c>
      <c r="R4" s="98" t="s">
        <v>43</v>
      </c>
      <c r="S4" s="98" t="s">
        <v>47</v>
      </c>
      <c r="T4" s="98" t="s">
        <v>3</v>
      </c>
      <c r="U4" s="90"/>
      <c r="V4" s="99" t="s">
        <v>48</v>
      </c>
      <c r="W4" s="102" t="s">
        <v>49</v>
      </c>
      <c r="X4" s="99" t="s">
        <v>48</v>
      </c>
      <c r="Y4" s="102" t="s">
        <v>49</v>
      </c>
      <c r="Z4" s="99" t="s">
        <v>48</v>
      </c>
      <c r="AA4" s="102" t="s">
        <v>49</v>
      </c>
      <c r="AB4" s="99" t="s">
        <v>48</v>
      </c>
      <c r="AC4" s="102" t="s">
        <v>49</v>
      </c>
      <c r="AD4" s="99" t="s">
        <v>48</v>
      </c>
      <c r="AE4" s="102" t="s">
        <v>49</v>
      </c>
      <c r="AF4" s="99" t="s">
        <v>48</v>
      </c>
      <c r="AG4" s="102" t="s">
        <v>49</v>
      </c>
      <c r="AH4" s="99" t="s">
        <v>48</v>
      </c>
      <c r="AI4" s="102" t="s">
        <v>49</v>
      </c>
      <c r="AJ4" s="99" t="s">
        <v>48</v>
      </c>
      <c r="AK4" s="102" t="s">
        <v>49</v>
      </c>
      <c r="AL4" s="99" t="s">
        <v>48</v>
      </c>
      <c r="AM4" s="102" t="s">
        <v>49</v>
      </c>
      <c r="AN4" s="99" t="s">
        <v>48</v>
      </c>
      <c r="AO4" s="102" t="s">
        <v>49</v>
      </c>
      <c r="AP4" s="99" t="s">
        <v>48</v>
      </c>
      <c r="AQ4" s="102" t="s">
        <v>49</v>
      </c>
      <c r="AR4" s="99" t="s">
        <v>48</v>
      </c>
      <c r="AS4" s="102" t="s">
        <v>49</v>
      </c>
      <c r="AT4" s="99" t="s">
        <v>48</v>
      </c>
      <c r="AU4" s="102" t="s">
        <v>49</v>
      </c>
      <c r="AV4" s="99" t="s">
        <v>48</v>
      </c>
      <c r="AW4" s="102" t="s">
        <v>49</v>
      </c>
      <c r="AX4" s="99" t="s">
        <v>48</v>
      </c>
      <c r="AY4" s="102" t="s">
        <v>49</v>
      </c>
      <c r="AZ4" s="99" t="s">
        <v>48</v>
      </c>
      <c r="BA4" s="102" t="s">
        <v>49</v>
      </c>
      <c r="BB4" s="99" t="s">
        <v>48</v>
      </c>
      <c r="BC4" s="102" t="s">
        <v>49</v>
      </c>
      <c r="BD4" s="99" t="s">
        <v>48</v>
      </c>
      <c r="BE4" s="102" t="s">
        <v>49</v>
      </c>
      <c r="BF4" s="99" t="s">
        <v>48</v>
      </c>
      <c r="BG4" s="102" t="s">
        <v>49</v>
      </c>
      <c r="BH4" s="99" t="s">
        <v>48</v>
      </c>
      <c r="BI4" s="102" t="s">
        <v>49</v>
      </c>
      <c r="BJ4" s="99" t="s">
        <v>48</v>
      </c>
      <c r="BK4" s="102" t="s">
        <v>49</v>
      </c>
      <c r="BL4" s="99" t="s">
        <v>48</v>
      </c>
      <c r="BM4" s="102" t="s">
        <v>49</v>
      </c>
      <c r="BN4" s="99" t="s">
        <v>48</v>
      </c>
      <c r="BO4" s="102" t="s">
        <v>49</v>
      </c>
      <c r="BP4" s="99" t="s">
        <v>48</v>
      </c>
      <c r="BQ4" s="102" t="s">
        <v>49</v>
      </c>
      <c r="BR4" s="99" t="s">
        <v>48</v>
      </c>
      <c r="BS4" s="102" t="s">
        <v>49</v>
      </c>
      <c r="BT4" s="99" t="s">
        <v>48</v>
      </c>
      <c r="BU4" s="102" t="s">
        <v>49</v>
      </c>
      <c r="BV4" s="99" t="s">
        <v>48</v>
      </c>
      <c r="BW4" s="102" t="s">
        <v>49</v>
      </c>
      <c r="BX4" s="99" t="s">
        <v>48</v>
      </c>
      <c r="BY4" s="102" t="s">
        <v>49</v>
      </c>
      <c r="BZ4" s="99" t="s">
        <v>48</v>
      </c>
      <c r="CA4" s="102" t="s">
        <v>49</v>
      </c>
      <c r="CB4" s="99" t="s">
        <v>48</v>
      </c>
      <c r="CC4" s="102" t="s">
        <v>49</v>
      </c>
    </row>
    <row r="5" spans="1:81" s="5" customFormat="1" ht="13.5">
      <c r="A5" s="90"/>
      <c r="B5" s="93"/>
      <c r="C5" s="90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0"/>
      <c r="V5" s="100"/>
      <c r="W5" s="103"/>
      <c r="X5" s="100"/>
      <c r="Y5" s="103"/>
      <c r="Z5" s="100"/>
      <c r="AA5" s="103"/>
      <c r="AB5" s="100"/>
      <c r="AC5" s="103"/>
      <c r="AD5" s="100"/>
      <c r="AE5" s="103"/>
      <c r="AF5" s="100"/>
      <c r="AG5" s="103"/>
      <c r="AH5" s="100"/>
      <c r="AI5" s="103"/>
      <c r="AJ5" s="100"/>
      <c r="AK5" s="103"/>
      <c r="AL5" s="100"/>
      <c r="AM5" s="103"/>
      <c r="AN5" s="100"/>
      <c r="AO5" s="103"/>
      <c r="AP5" s="100"/>
      <c r="AQ5" s="103"/>
      <c r="AR5" s="100"/>
      <c r="AS5" s="103"/>
      <c r="AT5" s="100"/>
      <c r="AU5" s="103"/>
      <c r="AV5" s="100"/>
      <c r="AW5" s="103"/>
      <c r="AX5" s="100"/>
      <c r="AY5" s="103"/>
      <c r="AZ5" s="100"/>
      <c r="BA5" s="103"/>
      <c r="BB5" s="100"/>
      <c r="BC5" s="103"/>
      <c r="BD5" s="100"/>
      <c r="BE5" s="103"/>
      <c r="BF5" s="100"/>
      <c r="BG5" s="103"/>
      <c r="BH5" s="100"/>
      <c r="BI5" s="103"/>
      <c r="BJ5" s="100"/>
      <c r="BK5" s="103"/>
      <c r="BL5" s="100"/>
      <c r="BM5" s="103"/>
      <c r="BN5" s="100"/>
      <c r="BO5" s="103"/>
      <c r="BP5" s="100"/>
      <c r="BQ5" s="103"/>
      <c r="BR5" s="100"/>
      <c r="BS5" s="103"/>
      <c r="BT5" s="100"/>
      <c r="BU5" s="103"/>
      <c r="BV5" s="100"/>
      <c r="BW5" s="103"/>
      <c r="BX5" s="100"/>
      <c r="BY5" s="103"/>
      <c r="BZ5" s="100"/>
      <c r="CA5" s="103"/>
      <c r="CB5" s="100"/>
      <c r="CC5" s="103"/>
    </row>
    <row r="6" spans="1:81" s="5" customFormat="1" ht="13.5">
      <c r="A6" s="91"/>
      <c r="B6" s="94"/>
      <c r="C6" s="9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1"/>
      <c r="V6" s="101"/>
      <c r="W6" s="104"/>
      <c r="X6" s="101"/>
      <c r="Y6" s="104"/>
      <c r="Z6" s="105"/>
      <c r="AA6" s="104"/>
      <c r="AB6" s="105"/>
      <c r="AC6" s="104"/>
      <c r="AD6" s="105"/>
      <c r="AE6" s="104"/>
      <c r="AF6" s="105"/>
      <c r="AG6" s="104"/>
      <c r="AH6" s="105"/>
      <c r="AI6" s="104"/>
      <c r="AJ6" s="105"/>
      <c r="AK6" s="104"/>
      <c r="AL6" s="105"/>
      <c r="AM6" s="104"/>
      <c r="AN6" s="105"/>
      <c r="AO6" s="104"/>
      <c r="AP6" s="105"/>
      <c r="AQ6" s="104"/>
      <c r="AR6" s="105"/>
      <c r="AS6" s="104"/>
      <c r="AT6" s="105"/>
      <c r="AU6" s="104"/>
      <c r="AV6" s="105"/>
      <c r="AW6" s="104"/>
      <c r="AX6" s="105"/>
      <c r="AY6" s="104"/>
      <c r="AZ6" s="105"/>
      <c r="BA6" s="104"/>
      <c r="BB6" s="105"/>
      <c r="BC6" s="104"/>
      <c r="BD6" s="105"/>
      <c r="BE6" s="104"/>
      <c r="BF6" s="105"/>
      <c r="BG6" s="104"/>
      <c r="BH6" s="105"/>
      <c r="BI6" s="104"/>
      <c r="BJ6" s="105"/>
      <c r="BK6" s="104"/>
      <c r="BL6" s="105"/>
      <c r="BM6" s="104"/>
      <c r="BN6" s="105"/>
      <c r="BO6" s="104"/>
      <c r="BP6" s="105"/>
      <c r="BQ6" s="104"/>
      <c r="BR6" s="105"/>
      <c r="BS6" s="104"/>
      <c r="BT6" s="105"/>
      <c r="BU6" s="104"/>
      <c r="BV6" s="105"/>
      <c r="BW6" s="104"/>
      <c r="BX6" s="105"/>
      <c r="BY6" s="104"/>
      <c r="BZ6" s="105"/>
      <c r="CA6" s="104"/>
      <c r="CB6" s="105"/>
      <c r="CC6" s="104"/>
    </row>
    <row r="7" spans="1:81" s="56" customFormat="1" ht="12" customHeight="1">
      <c r="A7" s="54" t="s">
        <v>99</v>
      </c>
      <c r="B7" s="55" t="s">
        <v>100</v>
      </c>
      <c r="C7" s="54" t="s">
        <v>56</v>
      </c>
      <c r="D7" s="73">
        <f aca="true" t="shared" si="0" ref="D7:T7">COUNTIF(D8:D16,"○")</f>
        <v>5</v>
      </c>
      <c r="E7" s="73">
        <f t="shared" si="0"/>
        <v>1</v>
      </c>
      <c r="F7" s="73">
        <f t="shared" si="0"/>
        <v>3</v>
      </c>
      <c r="G7" s="73">
        <f t="shared" si="0"/>
        <v>2</v>
      </c>
      <c r="H7" s="73">
        <f t="shared" si="0"/>
        <v>0</v>
      </c>
      <c r="I7" s="73">
        <f t="shared" si="0"/>
        <v>3</v>
      </c>
      <c r="J7" s="73">
        <f t="shared" si="0"/>
        <v>3</v>
      </c>
      <c r="K7" s="73">
        <f t="shared" si="0"/>
        <v>2</v>
      </c>
      <c r="L7" s="73">
        <f t="shared" si="0"/>
        <v>0</v>
      </c>
      <c r="M7" s="73">
        <f t="shared" si="0"/>
        <v>4</v>
      </c>
      <c r="N7" s="73">
        <f t="shared" si="0"/>
        <v>0</v>
      </c>
      <c r="O7" s="73">
        <f t="shared" si="0"/>
        <v>5</v>
      </c>
      <c r="P7" s="73">
        <f t="shared" si="0"/>
        <v>5</v>
      </c>
      <c r="Q7" s="73">
        <f t="shared" si="0"/>
        <v>0</v>
      </c>
      <c r="R7" s="73">
        <f t="shared" si="0"/>
        <v>5</v>
      </c>
      <c r="S7" s="73">
        <f t="shared" si="0"/>
        <v>1</v>
      </c>
      <c r="T7" s="73">
        <f t="shared" si="0"/>
        <v>0</v>
      </c>
      <c r="U7" s="73">
        <f aca="true" t="shared" si="1" ref="U7:AZ7">COUNTIF(U8:U16,"&lt;&gt;")</f>
        <v>9</v>
      </c>
      <c r="V7" s="73">
        <f t="shared" si="1"/>
        <v>9</v>
      </c>
      <c r="W7" s="73">
        <f t="shared" si="1"/>
        <v>9</v>
      </c>
      <c r="X7" s="73">
        <f t="shared" si="1"/>
        <v>9</v>
      </c>
      <c r="Y7" s="73">
        <f t="shared" si="1"/>
        <v>9</v>
      </c>
      <c r="Z7" s="73">
        <f t="shared" si="1"/>
        <v>8</v>
      </c>
      <c r="AA7" s="73">
        <f t="shared" si="1"/>
        <v>8</v>
      </c>
      <c r="AB7" s="73">
        <f t="shared" si="1"/>
        <v>4</v>
      </c>
      <c r="AC7" s="73">
        <f t="shared" si="1"/>
        <v>4</v>
      </c>
      <c r="AD7" s="73">
        <f t="shared" si="1"/>
        <v>3</v>
      </c>
      <c r="AE7" s="73">
        <f t="shared" si="1"/>
        <v>3</v>
      </c>
      <c r="AF7" s="73">
        <f t="shared" si="1"/>
        <v>3</v>
      </c>
      <c r="AG7" s="73">
        <f t="shared" si="1"/>
        <v>3</v>
      </c>
      <c r="AH7" s="73">
        <f t="shared" si="1"/>
        <v>2</v>
      </c>
      <c r="AI7" s="73">
        <f t="shared" si="1"/>
        <v>2</v>
      </c>
      <c r="AJ7" s="73">
        <f t="shared" si="1"/>
        <v>1</v>
      </c>
      <c r="AK7" s="73">
        <f t="shared" si="1"/>
        <v>1</v>
      </c>
      <c r="AL7" s="73">
        <f t="shared" si="1"/>
        <v>1</v>
      </c>
      <c r="AM7" s="73">
        <f t="shared" si="1"/>
        <v>1</v>
      </c>
      <c r="AN7" s="73">
        <f t="shared" si="1"/>
        <v>0</v>
      </c>
      <c r="AO7" s="73">
        <f t="shared" si="1"/>
        <v>0</v>
      </c>
      <c r="AP7" s="73">
        <f t="shared" si="1"/>
        <v>0</v>
      </c>
      <c r="AQ7" s="73">
        <f t="shared" si="1"/>
        <v>0</v>
      </c>
      <c r="AR7" s="73">
        <f t="shared" si="1"/>
        <v>0</v>
      </c>
      <c r="AS7" s="73">
        <f t="shared" si="1"/>
        <v>0</v>
      </c>
      <c r="AT7" s="73">
        <f t="shared" si="1"/>
        <v>0</v>
      </c>
      <c r="AU7" s="73">
        <f t="shared" si="1"/>
        <v>0</v>
      </c>
      <c r="AV7" s="73">
        <f t="shared" si="1"/>
        <v>0</v>
      </c>
      <c r="AW7" s="73">
        <f t="shared" si="1"/>
        <v>0</v>
      </c>
      <c r="AX7" s="73">
        <f t="shared" si="1"/>
        <v>0</v>
      </c>
      <c r="AY7" s="73">
        <f t="shared" si="1"/>
        <v>0</v>
      </c>
      <c r="AZ7" s="73">
        <f t="shared" si="1"/>
        <v>0</v>
      </c>
      <c r="BA7" s="73">
        <f aca="true" t="shared" si="2" ref="BA7:CC7">COUNTIF(BA8:BA16,"&lt;&gt;")</f>
        <v>0</v>
      </c>
      <c r="BB7" s="73">
        <f t="shared" si="2"/>
        <v>0</v>
      </c>
      <c r="BC7" s="73">
        <f t="shared" si="2"/>
        <v>0</v>
      </c>
      <c r="BD7" s="73">
        <f t="shared" si="2"/>
        <v>0</v>
      </c>
      <c r="BE7" s="73">
        <f t="shared" si="2"/>
        <v>0</v>
      </c>
      <c r="BF7" s="73">
        <f t="shared" si="2"/>
        <v>0</v>
      </c>
      <c r="BG7" s="73">
        <f t="shared" si="2"/>
        <v>0</v>
      </c>
      <c r="BH7" s="73">
        <f t="shared" si="2"/>
        <v>0</v>
      </c>
      <c r="BI7" s="73">
        <f t="shared" si="2"/>
        <v>0</v>
      </c>
      <c r="BJ7" s="73">
        <f t="shared" si="2"/>
        <v>0</v>
      </c>
      <c r="BK7" s="73">
        <f t="shared" si="2"/>
        <v>0</v>
      </c>
      <c r="BL7" s="73">
        <f t="shared" si="2"/>
        <v>0</v>
      </c>
      <c r="BM7" s="73">
        <f t="shared" si="2"/>
        <v>0</v>
      </c>
      <c r="BN7" s="73">
        <f t="shared" si="2"/>
        <v>0</v>
      </c>
      <c r="BO7" s="73">
        <f t="shared" si="2"/>
        <v>0</v>
      </c>
      <c r="BP7" s="73">
        <f t="shared" si="2"/>
        <v>0</v>
      </c>
      <c r="BQ7" s="73">
        <f t="shared" si="2"/>
        <v>0</v>
      </c>
      <c r="BR7" s="73">
        <f t="shared" si="2"/>
        <v>0</v>
      </c>
      <c r="BS7" s="73">
        <f t="shared" si="2"/>
        <v>0</v>
      </c>
      <c r="BT7" s="73">
        <f t="shared" si="2"/>
        <v>0</v>
      </c>
      <c r="BU7" s="73">
        <f t="shared" si="2"/>
        <v>0</v>
      </c>
      <c r="BV7" s="73">
        <f t="shared" si="2"/>
        <v>0</v>
      </c>
      <c r="BW7" s="73">
        <f t="shared" si="2"/>
        <v>0</v>
      </c>
      <c r="BX7" s="73">
        <f t="shared" si="2"/>
        <v>0</v>
      </c>
      <c r="BY7" s="73">
        <f t="shared" si="2"/>
        <v>0</v>
      </c>
      <c r="BZ7" s="73">
        <f t="shared" si="2"/>
        <v>0</v>
      </c>
      <c r="CA7" s="73">
        <f t="shared" si="2"/>
        <v>0</v>
      </c>
      <c r="CB7" s="73">
        <f t="shared" si="2"/>
        <v>0</v>
      </c>
      <c r="CC7" s="73">
        <f t="shared" si="2"/>
        <v>0</v>
      </c>
    </row>
    <row r="8" spans="1:81" s="8" customFormat="1" ht="12">
      <c r="A8" s="57" t="s">
        <v>99</v>
      </c>
      <c r="B8" s="58" t="s">
        <v>101</v>
      </c>
      <c r="C8" s="57" t="s">
        <v>102</v>
      </c>
      <c r="D8" s="57" t="s">
        <v>88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88</v>
      </c>
      <c r="P8" s="57" t="s">
        <v>88</v>
      </c>
      <c r="Q8" s="57"/>
      <c r="R8" s="57" t="s">
        <v>88</v>
      </c>
      <c r="S8" s="57"/>
      <c r="T8" s="57"/>
      <c r="U8" s="57">
        <v>3</v>
      </c>
      <c r="V8" s="58" t="s">
        <v>103</v>
      </c>
      <c r="W8" s="57" t="s">
        <v>104</v>
      </c>
      <c r="X8" s="58" t="s">
        <v>105</v>
      </c>
      <c r="Y8" s="57" t="s">
        <v>106</v>
      </c>
      <c r="Z8" s="58" t="s">
        <v>107</v>
      </c>
      <c r="AA8" s="57" t="s">
        <v>108</v>
      </c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99</v>
      </c>
      <c r="B9" s="58" t="s">
        <v>109</v>
      </c>
      <c r="C9" s="57" t="s">
        <v>110</v>
      </c>
      <c r="D9" s="57" t="s">
        <v>88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88</v>
      </c>
      <c r="P9" s="57" t="s">
        <v>88</v>
      </c>
      <c r="Q9" s="57"/>
      <c r="R9" s="57" t="s">
        <v>88</v>
      </c>
      <c r="S9" s="57"/>
      <c r="T9" s="57"/>
      <c r="U9" s="57">
        <v>4</v>
      </c>
      <c r="V9" s="58" t="s">
        <v>111</v>
      </c>
      <c r="W9" s="57" t="s">
        <v>112</v>
      </c>
      <c r="X9" s="58" t="s">
        <v>113</v>
      </c>
      <c r="Y9" s="57" t="s">
        <v>114</v>
      </c>
      <c r="Z9" s="58" t="s">
        <v>115</v>
      </c>
      <c r="AA9" s="57" t="s">
        <v>116</v>
      </c>
      <c r="AB9" s="58" t="s">
        <v>117</v>
      </c>
      <c r="AC9" s="57" t="s">
        <v>118</v>
      </c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99</v>
      </c>
      <c r="B10" s="58" t="s">
        <v>119</v>
      </c>
      <c r="C10" s="57" t="s">
        <v>120</v>
      </c>
      <c r="D10" s="57" t="s">
        <v>88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 t="s">
        <v>88</v>
      </c>
      <c r="P10" s="57" t="s">
        <v>88</v>
      </c>
      <c r="Q10" s="57"/>
      <c r="R10" s="57" t="s">
        <v>88</v>
      </c>
      <c r="S10" s="57"/>
      <c r="T10" s="57"/>
      <c r="U10" s="57">
        <v>3</v>
      </c>
      <c r="V10" s="58" t="s">
        <v>121</v>
      </c>
      <c r="W10" s="57" t="s">
        <v>122</v>
      </c>
      <c r="X10" s="58" t="s">
        <v>123</v>
      </c>
      <c r="Y10" s="57" t="s">
        <v>124</v>
      </c>
      <c r="Z10" s="58" t="s">
        <v>125</v>
      </c>
      <c r="AA10" s="57" t="s">
        <v>126</v>
      </c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99</v>
      </c>
      <c r="B11" s="71" t="s">
        <v>127</v>
      </c>
      <c r="C11" s="57" t="s">
        <v>128</v>
      </c>
      <c r="D11" s="57"/>
      <c r="E11" s="57"/>
      <c r="F11" s="57" t="s">
        <v>88</v>
      </c>
      <c r="G11" s="57" t="s">
        <v>88</v>
      </c>
      <c r="H11" s="57"/>
      <c r="I11" s="57"/>
      <c r="J11" s="57" t="s">
        <v>88</v>
      </c>
      <c r="K11" s="57"/>
      <c r="L11" s="57"/>
      <c r="M11" s="57" t="s">
        <v>88</v>
      </c>
      <c r="N11" s="57"/>
      <c r="O11" s="57"/>
      <c r="P11" s="57"/>
      <c r="Q11" s="57"/>
      <c r="R11" s="57"/>
      <c r="S11" s="57"/>
      <c r="T11" s="57"/>
      <c r="U11" s="57">
        <v>7</v>
      </c>
      <c r="V11" s="58" t="s">
        <v>111</v>
      </c>
      <c r="W11" s="57" t="s">
        <v>112</v>
      </c>
      <c r="X11" s="58" t="s">
        <v>121</v>
      </c>
      <c r="Y11" s="57" t="s">
        <v>122</v>
      </c>
      <c r="Z11" s="58" t="s">
        <v>123</v>
      </c>
      <c r="AA11" s="57" t="s">
        <v>124</v>
      </c>
      <c r="AB11" s="58" t="s">
        <v>113</v>
      </c>
      <c r="AC11" s="57" t="s">
        <v>114</v>
      </c>
      <c r="AD11" s="58" t="s">
        <v>115</v>
      </c>
      <c r="AE11" s="57" t="s">
        <v>116</v>
      </c>
      <c r="AF11" s="58" t="s">
        <v>117</v>
      </c>
      <c r="AG11" s="57" t="s">
        <v>118</v>
      </c>
      <c r="AH11" s="58" t="s">
        <v>125</v>
      </c>
      <c r="AI11" s="57" t="s">
        <v>126</v>
      </c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99</v>
      </c>
      <c r="B12" s="58" t="s">
        <v>129</v>
      </c>
      <c r="C12" s="57" t="s">
        <v>130</v>
      </c>
      <c r="D12" s="57"/>
      <c r="E12" s="57" t="s">
        <v>88</v>
      </c>
      <c r="F12" s="57" t="s">
        <v>88</v>
      </c>
      <c r="G12" s="57" t="s">
        <v>88</v>
      </c>
      <c r="H12" s="57"/>
      <c r="I12" s="57" t="s">
        <v>88</v>
      </c>
      <c r="J12" s="57" t="s">
        <v>88</v>
      </c>
      <c r="K12" s="57" t="s">
        <v>88</v>
      </c>
      <c r="L12" s="57"/>
      <c r="M12" s="57" t="s">
        <v>88</v>
      </c>
      <c r="N12" s="57"/>
      <c r="O12" s="57"/>
      <c r="P12" s="57"/>
      <c r="Q12" s="57"/>
      <c r="R12" s="57"/>
      <c r="S12" s="57"/>
      <c r="T12" s="57"/>
      <c r="U12" s="57">
        <v>3</v>
      </c>
      <c r="V12" s="58" t="s">
        <v>131</v>
      </c>
      <c r="W12" s="57" t="s">
        <v>132</v>
      </c>
      <c r="X12" s="58" t="s">
        <v>133</v>
      </c>
      <c r="Y12" s="57" t="s">
        <v>134</v>
      </c>
      <c r="Z12" s="58" t="s">
        <v>105</v>
      </c>
      <c r="AA12" s="57" t="s">
        <v>106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99</v>
      </c>
      <c r="B13" s="58" t="s">
        <v>135</v>
      </c>
      <c r="C13" s="57" t="s">
        <v>136</v>
      </c>
      <c r="D13" s="57" t="s">
        <v>88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 t="s">
        <v>88</v>
      </c>
      <c r="P13" s="57" t="s">
        <v>88</v>
      </c>
      <c r="Q13" s="57"/>
      <c r="R13" s="57" t="s">
        <v>88</v>
      </c>
      <c r="S13" s="57"/>
      <c r="T13" s="57"/>
      <c r="U13" s="57">
        <v>2</v>
      </c>
      <c r="V13" s="58" t="s">
        <v>137</v>
      </c>
      <c r="W13" s="57" t="s">
        <v>138</v>
      </c>
      <c r="X13" s="58" t="s">
        <v>139</v>
      </c>
      <c r="Y13" s="57" t="s">
        <v>140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99</v>
      </c>
      <c r="B14" s="58" t="s">
        <v>141</v>
      </c>
      <c r="C14" s="57" t="s">
        <v>142</v>
      </c>
      <c r="D14" s="57" t="s">
        <v>88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88</v>
      </c>
      <c r="P14" s="57" t="s">
        <v>88</v>
      </c>
      <c r="Q14" s="57"/>
      <c r="R14" s="57" t="s">
        <v>88</v>
      </c>
      <c r="S14" s="57" t="s">
        <v>88</v>
      </c>
      <c r="T14" s="57"/>
      <c r="U14" s="57">
        <v>6</v>
      </c>
      <c r="V14" s="58" t="s">
        <v>133</v>
      </c>
      <c r="W14" s="57" t="s">
        <v>134</v>
      </c>
      <c r="X14" s="58" t="s">
        <v>131</v>
      </c>
      <c r="Y14" s="57" t="s">
        <v>132</v>
      </c>
      <c r="Z14" s="58" t="s">
        <v>105</v>
      </c>
      <c r="AA14" s="57" t="s">
        <v>106</v>
      </c>
      <c r="AB14" s="58" t="s">
        <v>97</v>
      </c>
      <c r="AC14" s="57" t="s">
        <v>98</v>
      </c>
      <c r="AD14" s="58" t="s">
        <v>143</v>
      </c>
      <c r="AE14" s="57" t="s">
        <v>144</v>
      </c>
      <c r="AF14" s="58" t="s">
        <v>145</v>
      </c>
      <c r="AG14" s="57" t="s">
        <v>146</v>
      </c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99</v>
      </c>
      <c r="B15" s="58" t="s">
        <v>147</v>
      </c>
      <c r="C15" s="57" t="s">
        <v>148</v>
      </c>
      <c r="D15" s="57"/>
      <c r="E15" s="57"/>
      <c r="F15" s="57" t="s">
        <v>88</v>
      </c>
      <c r="G15" s="57"/>
      <c r="H15" s="57"/>
      <c r="I15" s="57" t="s">
        <v>88</v>
      </c>
      <c r="J15" s="57" t="s">
        <v>88</v>
      </c>
      <c r="K15" s="57" t="s">
        <v>88</v>
      </c>
      <c r="L15" s="57"/>
      <c r="M15" s="57" t="s">
        <v>88</v>
      </c>
      <c r="N15" s="57"/>
      <c r="O15" s="57"/>
      <c r="P15" s="57"/>
      <c r="Q15" s="57"/>
      <c r="R15" s="57"/>
      <c r="S15" s="57"/>
      <c r="T15" s="57"/>
      <c r="U15" s="57">
        <v>3</v>
      </c>
      <c r="V15" s="58" t="s">
        <v>149</v>
      </c>
      <c r="W15" s="57" t="s">
        <v>150</v>
      </c>
      <c r="X15" s="58" t="s">
        <v>145</v>
      </c>
      <c r="Y15" s="57" t="s">
        <v>146</v>
      </c>
      <c r="Z15" s="58" t="s">
        <v>143</v>
      </c>
      <c r="AA15" s="57" t="s">
        <v>144</v>
      </c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8" customFormat="1" ht="12" customHeight="1">
      <c r="A16" s="57" t="s">
        <v>99</v>
      </c>
      <c r="B16" s="58" t="s">
        <v>151</v>
      </c>
      <c r="C16" s="57" t="s">
        <v>152</v>
      </c>
      <c r="D16" s="57"/>
      <c r="E16" s="57"/>
      <c r="F16" s="57"/>
      <c r="G16" s="57"/>
      <c r="H16" s="57"/>
      <c r="I16" s="57" t="s">
        <v>88</v>
      </c>
      <c r="J16" s="57"/>
      <c r="K16" s="57"/>
      <c r="L16" s="57"/>
      <c r="M16" s="57" t="s">
        <v>88</v>
      </c>
      <c r="N16" s="57"/>
      <c r="O16" s="57"/>
      <c r="P16" s="57"/>
      <c r="Q16" s="57"/>
      <c r="R16" s="57"/>
      <c r="S16" s="57"/>
      <c r="T16" s="57"/>
      <c r="U16" s="57">
        <v>9</v>
      </c>
      <c r="V16" s="58" t="s">
        <v>137</v>
      </c>
      <c r="W16" s="57" t="s">
        <v>138</v>
      </c>
      <c r="X16" s="58" t="s">
        <v>111</v>
      </c>
      <c r="Y16" s="57" t="s">
        <v>112</v>
      </c>
      <c r="Z16" s="58" t="s">
        <v>121</v>
      </c>
      <c r="AA16" s="57" t="s">
        <v>122</v>
      </c>
      <c r="AB16" s="58" t="s">
        <v>123</v>
      </c>
      <c r="AC16" s="57" t="s">
        <v>124</v>
      </c>
      <c r="AD16" s="58" t="s">
        <v>139</v>
      </c>
      <c r="AE16" s="57" t="s">
        <v>140</v>
      </c>
      <c r="AF16" s="58" t="s">
        <v>113</v>
      </c>
      <c r="AG16" s="57" t="s">
        <v>114</v>
      </c>
      <c r="AH16" s="58" t="s">
        <v>115</v>
      </c>
      <c r="AI16" s="57" t="s">
        <v>116</v>
      </c>
      <c r="AJ16" s="58" t="s">
        <v>117</v>
      </c>
      <c r="AK16" s="57" t="s">
        <v>118</v>
      </c>
      <c r="AL16" s="58" t="s">
        <v>125</v>
      </c>
      <c r="AM16" s="57" t="s">
        <v>126</v>
      </c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AX2:AY3"/>
    <mergeCell ref="AZ2:BA3"/>
    <mergeCell ref="BB2:BC3"/>
    <mergeCell ref="BD2:BE3"/>
    <mergeCell ref="BJ2:BK3"/>
    <mergeCell ref="BL2:BM3"/>
    <mergeCell ref="BF2:BG3"/>
    <mergeCell ref="BH2:BI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30" width="9" style="80" customWidth="1"/>
    <col min="31" max="16384" width="9" style="79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89" t="s">
        <v>50</v>
      </c>
      <c r="B2" s="89" t="s">
        <v>51</v>
      </c>
      <c r="C2" s="108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0"/>
      <c r="B3" s="90"/>
      <c r="C3" s="106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0"/>
      <c r="B4" s="90"/>
      <c r="C4" s="106"/>
      <c r="D4" s="21"/>
      <c r="E4" s="106" t="s">
        <v>56</v>
      </c>
      <c r="F4" s="89" t="s">
        <v>59</v>
      </c>
      <c r="G4" s="89" t="s">
        <v>60</v>
      </c>
      <c r="H4" s="106" t="s">
        <v>56</v>
      </c>
      <c r="I4" s="89" t="s">
        <v>61</v>
      </c>
      <c r="J4" s="89" t="s">
        <v>62</v>
      </c>
      <c r="K4" s="89" t="s">
        <v>63</v>
      </c>
      <c r="L4" s="89" t="s">
        <v>64</v>
      </c>
      <c r="M4" s="21"/>
      <c r="N4" s="106" t="s">
        <v>56</v>
      </c>
      <c r="O4" s="89" t="s">
        <v>59</v>
      </c>
      <c r="P4" s="89" t="s">
        <v>60</v>
      </c>
      <c r="Q4" s="106" t="s">
        <v>56</v>
      </c>
      <c r="R4" s="89" t="s">
        <v>61</v>
      </c>
      <c r="S4" s="89" t="s">
        <v>62</v>
      </c>
      <c r="T4" s="89" t="s">
        <v>63</v>
      </c>
      <c r="U4" s="89" t="s">
        <v>64</v>
      </c>
      <c r="V4" s="21"/>
      <c r="W4" s="106" t="s">
        <v>56</v>
      </c>
      <c r="X4" s="89" t="s">
        <v>59</v>
      </c>
      <c r="Y4" s="89" t="s">
        <v>60</v>
      </c>
      <c r="Z4" s="106" t="s">
        <v>56</v>
      </c>
      <c r="AA4" s="89" t="s">
        <v>61</v>
      </c>
      <c r="AB4" s="89" t="s">
        <v>62</v>
      </c>
      <c r="AC4" s="89" t="s">
        <v>63</v>
      </c>
      <c r="AD4" s="89" t="s">
        <v>64</v>
      </c>
    </row>
    <row r="5" spans="1:30" s="6" customFormat="1" ht="18" customHeight="1">
      <c r="A5" s="90"/>
      <c r="B5" s="90"/>
      <c r="C5" s="106"/>
      <c r="D5" s="21"/>
      <c r="E5" s="106"/>
      <c r="F5" s="107"/>
      <c r="G5" s="107"/>
      <c r="H5" s="106"/>
      <c r="I5" s="107"/>
      <c r="J5" s="107"/>
      <c r="K5" s="107"/>
      <c r="L5" s="107"/>
      <c r="M5" s="21"/>
      <c r="N5" s="106"/>
      <c r="O5" s="107"/>
      <c r="P5" s="107"/>
      <c r="Q5" s="106"/>
      <c r="R5" s="107"/>
      <c r="S5" s="107"/>
      <c r="T5" s="107"/>
      <c r="U5" s="107"/>
      <c r="V5" s="21"/>
      <c r="W5" s="106"/>
      <c r="X5" s="107"/>
      <c r="Y5" s="107"/>
      <c r="Z5" s="106"/>
      <c r="AA5" s="107"/>
      <c r="AB5" s="107"/>
      <c r="AC5" s="107"/>
      <c r="AD5" s="107"/>
    </row>
    <row r="6" spans="1:30" s="7" customFormat="1" ht="18" customHeight="1">
      <c r="A6" s="91"/>
      <c r="B6" s="91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AD7">SUM(D8:D27)</f>
        <v>279</v>
      </c>
      <c r="E7" s="74">
        <f t="shared" si="0"/>
        <v>129</v>
      </c>
      <c r="F7" s="74">
        <f t="shared" si="0"/>
        <v>120</v>
      </c>
      <c r="G7" s="74">
        <f t="shared" si="0"/>
        <v>9</v>
      </c>
      <c r="H7" s="74">
        <f t="shared" si="0"/>
        <v>150</v>
      </c>
      <c r="I7" s="74">
        <f t="shared" si="0"/>
        <v>114</v>
      </c>
      <c r="J7" s="74">
        <f t="shared" si="0"/>
        <v>34</v>
      </c>
      <c r="K7" s="74">
        <f t="shared" si="0"/>
        <v>0</v>
      </c>
      <c r="L7" s="74">
        <f t="shared" si="0"/>
        <v>2</v>
      </c>
      <c r="M7" s="74">
        <f t="shared" si="0"/>
        <v>46</v>
      </c>
      <c r="N7" s="74">
        <f t="shared" si="0"/>
        <v>33</v>
      </c>
      <c r="O7" s="74">
        <f t="shared" si="0"/>
        <v>30</v>
      </c>
      <c r="P7" s="74">
        <f t="shared" si="0"/>
        <v>3</v>
      </c>
      <c r="Q7" s="74">
        <f t="shared" si="0"/>
        <v>13</v>
      </c>
      <c r="R7" s="74">
        <f t="shared" si="0"/>
        <v>0</v>
      </c>
      <c r="S7" s="74">
        <f t="shared" si="0"/>
        <v>13</v>
      </c>
      <c r="T7" s="74">
        <f t="shared" si="0"/>
        <v>0</v>
      </c>
      <c r="U7" s="74">
        <f t="shared" si="0"/>
        <v>0</v>
      </c>
      <c r="V7" s="74">
        <f t="shared" si="0"/>
        <v>325</v>
      </c>
      <c r="W7" s="74">
        <f t="shared" si="0"/>
        <v>162</v>
      </c>
      <c r="X7" s="74">
        <f t="shared" si="0"/>
        <v>150</v>
      </c>
      <c r="Y7" s="74">
        <f t="shared" si="0"/>
        <v>12</v>
      </c>
      <c r="Z7" s="74">
        <f t="shared" si="0"/>
        <v>163</v>
      </c>
      <c r="AA7" s="74">
        <f t="shared" si="0"/>
        <v>114</v>
      </c>
      <c r="AB7" s="74">
        <f t="shared" si="0"/>
        <v>47</v>
      </c>
      <c r="AC7" s="74">
        <f t="shared" si="0"/>
        <v>0</v>
      </c>
      <c r="AD7" s="74">
        <f t="shared" si="0"/>
        <v>2</v>
      </c>
    </row>
    <row r="8" spans="1:30" s="65" customFormat="1" ht="12" customHeight="1">
      <c r="A8" s="62" t="s">
        <v>99</v>
      </c>
      <c r="B8" s="63" t="s">
        <v>105</v>
      </c>
      <c r="C8" s="62" t="s">
        <v>106</v>
      </c>
      <c r="D8" s="64">
        <f aca="true" t="shared" si="1" ref="D8:D27">SUM(E8,+H8)</f>
        <v>144</v>
      </c>
      <c r="E8" s="64">
        <f aca="true" t="shared" si="2" ref="E8:E27">SUM(F8:G8)</f>
        <v>45</v>
      </c>
      <c r="F8" s="64">
        <v>40</v>
      </c>
      <c r="G8" s="64">
        <v>5</v>
      </c>
      <c r="H8" s="64">
        <f aca="true" t="shared" si="3" ref="H8:H27">SUM(I8:L8)</f>
        <v>99</v>
      </c>
      <c r="I8" s="64">
        <v>71</v>
      </c>
      <c r="J8" s="64">
        <v>28</v>
      </c>
      <c r="K8" s="64">
        <v>0</v>
      </c>
      <c r="L8" s="64">
        <v>0</v>
      </c>
      <c r="M8" s="64">
        <f aca="true" t="shared" si="4" ref="M8:M27">SUM(N8,+Q8)</f>
        <v>15</v>
      </c>
      <c r="N8" s="64">
        <f aca="true" t="shared" si="5" ref="N8:N27">SUM(O8:P8)</f>
        <v>5</v>
      </c>
      <c r="O8" s="64">
        <v>3</v>
      </c>
      <c r="P8" s="64">
        <v>2</v>
      </c>
      <c r="Q8" s="64">
        <f aca="true" t="shared" si="6" ref="Q8:Q27">SUM(R8:U8)</f>
        <v>10</v>
      </c>
      <c r="R8" s="64">
        <v>0</v>
      </c>
      <c r="S8" s="64">
        <v>10</v>
      </c>
      <c r="T8" s="64">
        <v>0</v>
      </c>
      <c r="U8" s="64">
        <v>0</v>
      </c>
      <c r="V8" s="64">
        <f aca="true" t="shared" si="7" ref="V8:V27">SUM(D8,+M8)</f>
        <v>159</v>
      </c>
      <c r="W8" s="64">
        <f aca="true" t="shared" si="8" ref="W8:W27">SUM(E8,+N8)</f>
        <v>50</v>
      </c>
      <c r="X8" s="64">
        <f aca="true" t="shared" si="9" ref="X8:X27">SUM(F8,+O8)</f>
        <v>43</v>
      </c>
      <c r="Y8" s="64">
        <f aca="true" t="shared" si="10" ref="Y8:Y27">SUM(G8,+P8)</f>
        <v>7</v>
      </c>
      <c r="Z8" s="64">
        <f aca="true" t="shared" si="11" ref="Z8:Z27">SUM(H8,+Q8)</f>
        <v>109</v>
      </c>
      <c r="AA8" s="64">
        <f aca="true" t="shared" si="12" ref="AA8:AA27">SUM(I8,+R8)</f>
        <v>71</v>
      </c>
      <c r="AB8" s="64">
        <f aca="true" t="shared" si="13" ref="AB8:AB27">SUM(J8,+S8)</f>
        <v>38</v>
      </c>
      <c r="AC8" s="64">
        <f aca="true" t="shared" si="14" ref="AC8:AC27">SUM(K8,+T8)</f>
        <v>0</v>
      </c>
      <c r="AD8" s="64">
        <f aca="true" t="shared" si="15" ref="AD8:AD27">SUM(L8,+U8)</f>
        <v>0</v>
      </c>
    </row>
    <row r="9" spans="1:30" s="65" customFormat="1" ht="12" customHeight="1">
      <c r="A9" s="62" t="s">
        <v>99</v>
      </c>
      <c r="B9" s="72" t="s">
        <v>153</v>
      </c>
      <c r="C9" s="62" t="s">
        <v>154</v>
      </c>
      <c r="D9" s="64">
        <f t="shared" si="1"/>
        <v>47</v>
      </c>
      <c r="E9" s="64">
        <f t="shared" si="2"/>
        <v>18</v>
      </c>
      <c r="F9" s="64">
        <v>18</v>
      </c>
      <c r="G9" s="64">
        <v>0</v>
      </c>
      <c r="H9" s="64">
        <f t="shared" si="3"/>
        <v>29</v>
      </c>
      <c r="I9" s="64">
        <v>25</v>
      </c>
      <c r="J9" s="64">
        <v>4</v>
      </c>
      <c r="K9" s="64">
        <v>0</v>
      </c>
      <c r="L9" s="64">
        <v>0</v>
      </c>
      <c r="M9" s="64">
        <f t="shared" si="4"/>
        <v>10</v>
      </c>
      <c r="N9" s="64">
        <f t="shared" si="5"/>
        <v>10</v>
      </c>
      <c r="O9" s="64">
        <v>10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57</v>
      </c>
      <c r="W9" s="64">
        <f t="shared" si="8"/>
        <v>28</v>
      </c>
      <c r="X9" s="64">
        <f t="shared" si="9"/>
        <v>28</v>
      </c>
      <c r="Y9" s="64">
        <f t="shared" si="10"/>
        <v>0</v>
      </c>
      <c r="Z9" s="64">
        <f t="shared" si="11"/>
        <v>29</v>
      </c>
      <c r="AA9" s="64">
        <f t="shared" si="12"/>
        <v>25</v>
      </c>
      <c r="AB9" s="64">
        <f t="shared" si="13"/>
        <v>4</v>
      </c>
      <c r="AC9" s="64">
        <f t="shared" si="14"/>
        <v>0</v>
      </c>
      <c r="AD9" s="64">
        <f t="shared" si="15"/>
        <v>0</v>
      </c>
    </row>
    <row r="10" spans="1:30" s="65" customFormat="1" ht="12" customHeight="1">
      <c r="A10" s="62" t="s">
        <v>99</v>
      </c>
      <c r="B10" s="72" t="s">
        <v>149</v>
      </c>
      <c r="C10" s="62" t="s">
        <v>150</v>
      </c>
      <c r="D10" s="64">
        <f t="shared" si="1"/>
        <v>10</v>
      </c>
      <c r="E10" s="64">
        <f t="shared" si="2"/>
        <v>10</v>
      </c>
      <c r="F10" s="64">
        <v>10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4</v>
      </c>
      <c r="N10" s="64">
        <f t="shared" si="5"/>
        <v>1</v>
      </c>
      <c r="O10" s="64">
        <v>1</v>
      </c>
      <c r="P10" s="64">
        <v>0</v>
      </c>
      <c r="Q10" s="64">
        <f t="shared" si="6"/>
        <v>3</v>
      </c>
      <c r="R10" s="64">
        <v>0</v>
      </c>
      <c r="S10" s="64">
        <v>3</v>
      </c>
      <c r="T10" s="64">
        <v>0</v>
      </c>
      <c r="U10" s="64">
        <v>0</v>
      </c>
      <c r="V10" s="64">
        <f t="shared" si="7"/>
        <v>14</v>
      </c>
      <c r="W10" s="64">
        <f t="shared" si="8"/>
        <v>11</v>
      </c>
      <c r="X10" s="64">
        <f t="shared" si="9"/>
        <v>11</v>
      </c>
      <c r="Y10" s="64">
        <f t="shared" si="10"/>
        <v>0</v>
      </c>
      <c r="Z10" s="64">
        <f t="shared" si="11"/>
        <v>3</v>
      </c>
      <c r="AA10" s="64">
        <f t="shared" si="12"/>
        <v>0</v>
      </c>
      <c r="AB10" s="64">
        <f t="shared" si="13"/>
        <v>3</v>
      </c>
      <c r="AC10" s="64">
        <f t="shared" si="14"/>
        <v>0</v>
      </c>
      <c r="AD10" s="64">
        <f t="shared" si="15"/>
        <v>0</v>
      </c>
    </row>
    <row r="11" spans="1:30" s="65" customFormat="1" ht="12" customHeight="1">
      <c r="A11" s="62" t="s">
        <v>99</v>
      </c>
      <c r="B11" s="72" t="s">
        <v>107</v>
      </c>
      <c r="C11" s="62" t="s">
        <v>108</v>
      </c>
      <c r="D11" s="64">
        <f t="shared" si="1"/>
        <v>3</v>
      </c>
      <c r="E11" s="64">
        <f t="shared" si="2"/>
        <v>3</v>
      </c>
      <c r="F11" s="64">
        <v>1</v>
      </c>
      <c r="G11" s="64">
        <v>2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3</v>
      </c>
      <c r="W11" s="64">
        <f t="shared" si="8"/>
        <v>3</v>
      </c>
      <c r="X11" s="64">
        <f t="shared" si="9"/>
        <v>1</v>
      </c>
      <c r="Y11" s="64">
        <f t="shared" si="10"/>
        <v>2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5" customFormat="1" ht="12" customHeight="1">
      <c r="A12" s="68" t="s">
        <v>99</v>
      </c>
      <c r="B12" s="69" t="s">
        <v>137</v>
      </c>
      <c r="C12" s="62" t="s">
        <v>138</v>
      </c>
      <c r="D12" s="70">
        <f t="shared" si="1"/>
        <v>11</v>
      </c>
      <c r="E12" s="70">
        <f t="shared" si="2"/>
        <v>9</v>
      </c>
      <c r="F12" s="70">
        <v>8</v>
      </c>
      <c r="G12" s="70">
        <v>1</v>
      </c>
      <c r="H12" s="70">
        <f t="shared" si="3"/>
        <v>2</v>
      </c>
      <c r="I12" s="70">
        <v>0</v>
      </c>
      <c r="J12" s="70">
        <v>0</v>
      </c>
      <c r="K12" s="70">
        <v>0</v>
      </c>
      <c r="L12" s="70">
        <v>2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11</v>
      </c>
      <c r="W12" s="70">
        <f t="shared" si="8"/>
        <v>9</v>
      </c>
      <c r="X12" s="70">
        <f t="shared" si="9"/>
        <v>8</v>
      </c>
      <c r="Y12" s="70">
        <f t="shared" si="10"/>
        <v>1</v>
      </c>
      <c r="Z12" s="70">
        <f t="shared" si="11"/>
        <v>2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2</v>
      </c>
    </row>
    <row r="13" spans="1:30" s="65" customFormat="1" ht="12" customHeight="1">
      <c r="A13" s="68" t="s">
        <v>99</v>
      </c>
      <c r="B13" s="69" t="s">
        <v>111</v>
      </c>
      <c r="C13" s="62" t="s">
        <v>112</v>
      </c>
      <c r="D13" s="70">
        <f t="shared" si="1"/>
        <v>6</v>
      </c>
      <c r="E13" s="70">
        <f t="shared" si="2"/>
        <v>6</v>
      </c>
      <c r="F13" s="70">
        <v>6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2</v>
      </c>
      <c r="N13" s="70">
        <f t="shared" si="5"/>
        <v>2</v>
      </c>
      <c r="O13" s="70">
        <v>1</v>
      </c>
      <c r="P13" s="70">
        <v>1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8</v>
      </c>
      <c r="W13" s="70">
        <f t="shared" si="8"/>
        <v>8</v>
      </c>
      <c r="X13" s="70">
        <f t="shared" si="9"/>
        <v>7</v>
      </c>
      <c r="Y13" s="70">
        <f t="shared" si="10"/>
        <v>1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5" customFormat="1" ht="12" customHeight="1">
      <c r="A14" s="68" t="s">
        <v>99</v>
      </c>
      <c r="B14" s="69" t="s">
        <v>121</v>
      </c>
      <c r="C14" s="62" t="s">
        <v>122</v>
      </c>
      <c r="D14" s="70">
        <f t="shared" si="1"/>
        <v>9</v>
      </c>
      <c r="E14" s="70">
        <f t="shared" si="2"/>
        <v>6</v>
      </c>
      <c r="F14" s="70">
        <v>5</v>
      </c>
      <c r="G14" s="70">
        <v>1</v>
      </c>
      <c r="H14" s="70">
        <f t="shared" si="3"/>
        <v>3</v>
      </c>
      <c r="I14" s="70">
        <v>3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9</v>
      </c>
      <c r="W14" s="70">
        <f t="shared" si="8"/>
        <v>6</v>
      </c>
      <c r="X14" s="70">
        <f t="shared" si="9"/>
        <v>5</v>
      </c>
      <c r="Y14" s="70">
        <f t="shared" si="10"/>
        <v>1</v>
      </c>
      <c r="Z14" s="70">
        <f t="shared" si="11"/>
        <v>3</v>
      </c>
      <c r="AA14" s="70">
        <f t="shared" si="12"/>
        <v>3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5" customFormat="1" ht="12" customHeight="1">
      <c r="A15" s="68" t="s">
        <v>99</v>
      </c>
      <c r="B15" s="69" t="s">
        <v>103</v>
      </c>
      <c r="C15" s="62" t="s">
        <v>104</v>
      </c>
      <c r="D15" s="70">
        <f t="shared" si="1"/>
        <v>16</v>
      </c>
      <c r="E15" s="70">
        <f t="shared" si="2"/>
        <v>7</v>
      </c>
      <c r="F15" s="70">
        <v>7</v>
      </c>
      <c r="G15" s="70">
        <v>0</v>
      </c>
      <c r="H15" s="70">
        <f t="shared" si="3"/>
        <v>9</v>
      </c>
      <c r="I15" s="70">
        <v>9</v>
      </c>
      <c r="J15" s="70">
        <v>0</v>
      </c>
      <c r="K15" s="70">
        <v>0</v>
      </c>
      <c r="L15" s="70">
        <v>0</v>
      </c>
      <c r="M15" s="70">
        <f t="shared" si="4"/>
        <v>1</v>
      </c>
      <c r="N15" s="70">
        <f t="shared" si="5"/>
        <v>1</v>
      </c>
      <c r="O15" s="70">
        <v>1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17</v>
      </c>
      <c r="W15" s="70">
        <f t="shared" si="8"/>
        <v>8</v>
      </c>
      <c r="X15" s="70">
        <f t="shared" si="9"/>
        <v>8</v>
      </c>
      <c r="Y15" s="70">
        <f t="shared" si="10"/>
        <v>0</v>
      </c>
      <c r="Z15" s="70">
        <f t="shared" si="11"/>
        <v>9</v>
      </c>
      <c r="AA15" s="70">
        <f t="shared" si="12"/>
        <v>9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5" customFormat="1" ht="12" customHeight="1">
      <c r="A16" s="68" t="s">
        <v>99</v>
      </c>
      <c r="B16" s="69" t="s">
        <v>123</v>
      </c>
      <c r="C16" s="62" t="s">
        <v>124</v>
      </c>
      <c r="D16" s="70">
        <f t="shared" si="1"/>
        <v>2</v>
      </c>
      <c r="E16" s="70">
        <f t="shared" si="2"/>
        <v>2</v>
      </c>
      <c r="F16" s="70">
        <v>2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2</v>
      </c>
      <c r="N16" s="70">
        <f t="shared" si="5"/>
        <v>2</v>
      </c>
      <c r="O16" s="70">
        <v>2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4</v>
      </c>
      <c r="W16" s="70">
        <f t="shared" si="8"/>
        <v>4</v>
      </c>
      <c r="X16" s="70">
        <f t="shared" si="9"/>
        <v>4</v>
      </c>
      <c r="Y16" s="70">
        <f t="shared" si="10"/>
        <v>0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5" customFormat="1" ht="12" customHeight="1">
      <c r="A17" s="68" t="s">
        <v>99</v>
      </c>
      <c r="B17" s="69" t="s">
        <v>133</v>
      </c>
      <c r="C17" s="62" t="s">
        <v>134</v>
      </c>
      <c r="D17" s="70">
        <f t="shared" si="1"/>
        <v>2</v>
      </c>
      <c r="E17" s="70">
        <f t="shared" si="2"/>
        <v>2</v>
      </c>
      <c r="F17" s="70">
        <v>2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2</v>
      </c>
      <c r="N17" s="70">
        <f t="shared" si="5"/>
        <v>2</v>
      </c>
      <c r="O17" s="70">
        <v>2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4</v>
      </c>
      <c r="W17" s="70">
        <f t="shared" si="8"/>
        <v>4</v>
      </c>
      <c r="X17" s="70">
        <f t="shared" si="9"/>
        <v>4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5" customFormat="1" ht="12" customHeight="1">
      <c r="A18" s="68" t="s">
        <v>99</v>
      </c>
      <c r="B18" s="69" t="s">
        <v>131</v>
      </c>
      <c r="C18" s="62" t="s">
        <v>132</v>
      </c>
      <c r="D18" s="70">
        <f t="shared" si="1"/>
        <v>1</v>
      </c>
      <c r="E18" s="70">
        <f t="shared" si="2"/>
        <v>1</v>
      </c>
      <c r="F18" s="70">
        <v>1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1</v>
      </c>
      <c r="N18" s="70">
        <f t="shared" si="5"/>
        <v>1</v>
      </c>
      <c r="O18" s="70">
        <v>1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2</v>
      </c>
      <c r="W18" s="70">
        <f t="shared" si="8"/>
        <v>2</v>
      </c>
      <c r="X18" s="70">
        <f t="shared" si="9"/>
        <v>2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5" customFormat="1" ht="12" customHeight="1">
      <c r="A19" s="68" t="s">
        <v>99</v>
      </c>
      <c r="B19" s="69" t="s">
        <v>97</v>
      </c>
      <c r="C19" s="62" t="s">
        <v>98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2</v>
      </c>
      <c r="W19" s="70">
        <f t="shared" si="8"/>
        <v>2</v>
      </c>
      <c r="X19" s="70">
        <f t="shared" si="9"/>
        <v>2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5" customFormat="1" ht="12" customHeight="1">
      <c r="A20" s="68" t="s">
        <v>99</v>
      </c>
      <c r="B20" s="69" t="s">
        <v>145</v>
      </c>
      <c r="C20" s="62" t="s">
        <v>146</v>
      </c>
      <c r="D20" s="70">
        <f t="shared" si="1"/>
        <v>4</v>
      </c>
      <c r="E20" s="70">
        <f t="shared" si="2"/>
        <v>4</v>
      </c>
      <c r="F20" s="70">
        <v>4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1</v>
      </c>
      <c r="N20" s="70">
        <f t="shared" si="5"/>
        <v>1</v>
      </c>
      <c r="O20" s="70">
        <v>1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5</v>
      </c>
      <c r="W20" s="70">
        <f t="shared" si="8"/>
        <v>5</v>
      </c>
      <c r="X20" s="70">
        <f t="shared" si="9"/>
        <v>5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5" customFormat="1" ht="12" customHeight="1">
      <c r="A21" s="68" t="s">
        <v>99</v>
      </c>
      <c r="B21" s="69" t="s">
        <v>143</v>
      </c>
      <c r="C21" s="62" t="s">
        <v>144</v>
      </c>
      <c r="D21" s="70">
        <f t="shared" si="1"/>
        <v>3</v>
      </c>
      <c r="E21" s="70">
        <f t="shared" si="2"/>
        <v>3</v>
      </c>
      <c r="F21" s="70">
        <v>3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4</v>
      </c>
      <c r="W21" s="70">
        <f t="shared" si="8"/>
        <v>4</v>
      </c>
      <c r="X21" s="70">
        <f t="shared" si="9"/>
        <v>4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5" customFormat="1" ht="12" customHeight="1">
      <c r="A22" s="68" t="s">
        <v>99</v>
      </c>
      <c r="B22" s="69" t="s">
        <v>155</v>
      </c>
      <c r="C22" s="62" t="s">
        <v>156</v>
      </c>
      <c r="D22" s="70">
        <f t="shared" si="1"/>
        <v>8</v>
      </c>
      <c r="E22" s="70">
        <f t="shared" si="2"/>
        <v>2</v>
      </c>
      <c r="F22" s="70">
        <v>2</v>
      </c>
      <c r="G22" s="70">
        <v>0</v>
      </c>
      <c r="H22" s="70">
        <f t="shared" si="3"/>
        <v>6</v>
      </c>
      <c r="I22" s="70">
        <v>6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8</v>
      </c>
      <c r="W22" s="70">
        <f t="shared" si="8"/>
        <v>2</v>
      </c>
      <c r="X22" s="70">
        <f t="shared" si="9"/>
        <v>2</v>
      </c>
      <c r="Y22" s="70">
        <f t="shared" si="10"/>
        <v>0</v>
      </c>
      <c r="Z22" s="70">
        <f t="shared" si="11"/>
        <v>6</v>
      </c>
      <c r="AA22" s="70">
        <f t="shared" si="12"/>
        <v>6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5" customFormat="1" ht="12" customHeight="1">
      <c r="A23" s="68" t="s">
        <v>99</v>
      </c>
      <c r="B23" s="69" t="s">
        <v>139</v>
      </c>
      <c r="C23" s="62" t="s">
        <v>140</v>
      </c>
      <c r="D23" s="70">
        <f t="shared" si="1"/>
        <v>5</v>
      </c>
      <c r="E23" s="70">
        <f t="shared" si="2"/>
        <v>3</v>
      </c>
      <c r="F23" s="70">
        <v>3</v>
      </c>
      <c r="G23" s="70">
        <v>0</v>
      </c>
      <c r="H23" s="70">
        <f t="shared" si="3"/>
        <v>2</v>
      </c>
      <c r="I23" s="70">
        <v>0</v>
      </c>
      <c r="J23" s="70">
        <v>2</v>
      </c>
      <c r="K23" s="70">
        <v>0</v>
      </c>
      <c r="L23" s="70">
        <v>0</v>
      </c>
      <c r="M23" s="70">
        <f t="shared" si="4"/>
        <v>1</v>
      </c>
      <c r="N23" s="70">
        <f t="shared" si="5"/>
        <v>1</v>
      </c>
      <c r="O23" s="70">
        <v>1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6</v>
      </c>
      <c r="W23" s="70">
        <f t="shared" si="8"/>
        <v>4</v>
      </c>
      <c r="X23" s="70">
        <f t="shared" si="9"/>
        <v>4</v>
      </c>
      <c r="Y23" s="70">
        <f t="shared" si="10"/>
        <v>0</v>
      </c>
      <c r="Z23" s="70">
        <f t="shared" si="11"/>
        <v>2</v>
      </c>
      <c r="AA23" s="70">
        <f t="shared" si="12"/>
        <v>0</v>
      </c>
      <c r="AB23" s="70">
        <f t="shared" si="13"/>
        <v>2</v>
      </c>
      <c r="AC23" s="70">
        <f t="shared" si="14"/>
        <v>0</v>
      </c>
      <c r="AD23" s="70">
        <f t="shared" si="15"/>
        <v>0</v>
      </c>
    </row>
    <row r="24" spans="1:30" s="65" customFormat="1" ht="12" customHeight="1">
      <c r="A24" s="68" t="s">
        <v>99</v>
      </c>
      <c r="B24" s="69" t="s">
        <v>113</v>
      </c>
      <c r="C24" s="62" t="s">
        <v>114</v>
      </c>
      <c r="D24" s="70">
        <f t="shared" si="1"/>
        <v>2</v>
      </c>
      <c r="E24" s="70">
        <f t="shared" si="2"/>
        <v>2</v>
      </c>
      <c r="F24" s="70">
        <v>2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</v>
      </c>
      <c r="W24" s="70">
        <f t="shared" si="8"/>
        <v>2</v>
      </c>
      <c r="X24" s="70">
        <f t="shared" si="9"/>
        <v>2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5" customFormat="1" ht="12" customHeight="1">
      <c r="A25" s="68" t="s">
        <v>99</v>
      </c>
      <c r="B25" s="69" t="s">
        <v>115</v>
      </c>
      <c r="C25" s="62" t="s">
        <v>116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8"/>
        <v>2</v>
      </c>
      <c r="X25" s="70">
        <f t="shared" si="9"/>
        <v>2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5" customFormat="1" ht="12" customHeight="1">
      <c r="A26" s="68" t="s">
        <v>99</v>
      </c>
      <c r="B26" s="69" t="s">
        <v>117</v>
      </c>
      <c r="C26" s="62" t="s">
        <v>118</v>
      </c>
      <c r="D26" s="70">
        <f t="shared" si="1"/>
        <v>3</v>
      </c>
      <c r="E26" s="70">
        <f t="shared" si="2"/>
        <v>3</v>
      </c>
      <c r="F26" s="70">
        <v>3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3</v>
      </c>
      <c r="N26" s="70">
        <f t="shared" si="5"/>
        <v>3</v>
      </c>
      <c r="O26" s="70">
        <v>3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6</v>
      </c>
      <c r="W26" s="70">
        <f t="shared" si="8"/>
        <v>6</v>
      </c>
      <c r="X26" s="70">
        <f t="shared" si="9"/>
        <v>6</v>
      </c>
      <c r="Y26" s="70">
        <f t="shared" si="10"/>
        <v>0</v>
      </c>
      <c r="Z26" s="70">
        <f t="shared" si="11"/>
        <v>0</v>
      </c>
      <c r="AA26" s="70">
        <f t="shared" si="12"/>
        <v>0</v>
      </c>
      <c r="AB26" s="70">
        <f t="shared" si="13"/>
        <v>0</v>
      </c>
      <c r="AC26" s="70">
        <f t="shared" si="14"/>
        <v>0</v>
      </c>
      <c r="AD26" s="70">
        <f t="shared" si="15"/>
        <v>0</v>
      </c>
    </row>
    <row r="27" spans="1:30" s="65" customFormat="1" ht="12" customHeight="1">
      <c r="A27" s="68" t="s">
        <v>99</v>
      </c>
      <c r="B27" s="69" t="s">
        <v>125</v>
      </c>
      <c r="C27" s="62" t="s">
        <v>126</v>
      </c>
      <c r="D27" s="70">
        <f t="shared" si="1"/>
        <v>1</v>
      </c>
      <c r="E27" s="70">
        <f t="shared" si="2"/>
        <v>1</v>
      </c>
      <c r="F27" s="70">
        <v>1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2</v>
      </c>
      <c r="W27" s="70">
        <f t="shared" si="8"/>
        <v>2</v>
      </c>
      <c r="X27" s="70">
        <f t="shared" si="9"/>
        <v>2</v>
      </c>
      <c r="Y27" s="70">
        <f t="shared" si="10"/>
        <v>0</v>
      </c>
      <c r="Z27" s="70">
        <f t="shared" si="11"/>
        <v>0</v>
      </c>
      <c r="AA27" s="70">
        <f t="shared" si="12"/>
        <v>0</v>
      </c>
      <c r="AB27" s="70">
        <f t="shared" si="13"/>
        <v>0</v>
      </c>
      <c r="AC27" s="70">
        <f t="shared" si="14"/>
        <v>0</v>
      </c>
      <c r="AD27" s="7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81" customWidth="1"/>
    <col min="2" max="2" width="8.69921875" style="82" customWidth="1"/>
    <col min="3" max="3" width="35.59765625" style="83" customWidth="1"/>
    <col min="4" max="30" width="9" style="84" customWidth="1"/>
    <col min="31" max="16384" width="9" style="83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89" t="s">
        <v>50</v>
      </c>
      <c r="B2" s="89" t="s">
        <v>51</v>
      </c>
      <c r="C2" s="108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0"/>
      <c r="B3" s="90"/>
      <c r="C3" s="106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0"/>
      <c r="B4" s="90"/>
      <c r="C4" s="106"/>
      <c r="D4" s="21"/>
      <c r="E4" s="106" t="s">
        <v>56</v>
      </c>
      <c r="F4" s="89" t="s">
        <v>59</v>
      </c>
      <c r="G4" s="89" t="s">
        <v>60</v>
      </c>
      <c r="H4" s="106" t="s">
        <v>56</v>
      </c>
      <c r="I4" s="89" t="s">
        <v>61</v>
      </c>
      <c r="J4" s="89" t="s">
        <v>62</v>
      </c>
      <c r="K4" s="89" t="s">
        <v>63</v>
      </c>
      <c r="L4" s="89" t="s">
        <v>64</v>
      </c>
      <c r="M4" s="21"/>
      <c r="N4" s="106" t="s">
        <v>56</v>
      </c>
      <c r="O4" s="89" t="s">
        <v>59</v>
      </c>
      <c r="P4" s="89" t="s">
        <v>60</v>
      </c>
      <c r="Q4" s="106" t="s">
        <v>56</v>
      </c>
      <c r="R4" s="89" t="s">
        <v>61</v>
      </c>
      <c r="S4" s="89" t="s">
        <v>62</v>
      </c>
      <c r="T4" s="89" t="s">
        <v>63</v>
      </c>
      <c r="U4" s="89" t="s">
        <v>64</v>
      </c>
      <c r="V4" s="21"/>
      <c r="W4" s="106" t="s">
        <v>56</v>
      </c>
      <c r="X4" s="89" t="s">
        <v>59</v>
      </c>
      <c r="Y4" s="89" t="s">
        <v>60</v>
      </c>
      <c r="Z4" s="106" t="s">
        <v>56</v>
      </c>
      <c r="AA4" s="89" t="s">
        <v>61</v>
      </c>
      <c r="AB4" s="89" t="s">
        <v>62</v>
      </c>
      <c r="AC4" s="89" t="s">
        <v>63</v>
      </c>
      <c r="AD4" s="89" t="s">
        <v>64</v>
      </c>
    </row>
    <row r="5" spans="1:30" s="11" customFormat="1" ht="18" customHeight="1">
      <c r="A5" s="90"/>
      <c r="B5" s="90"/>
      <c r="C5" s="106"/>
      <c r="D5" s="21"/>
      <c r="E5" s="106"/>
      <c r="F5" s="107"/>
      <c r="G5" s="107"/>
      <c r="H5" s="106"/>
      <c r="I5" s="107"/>
      <c r="J5" s="107"/>
      <c r="K5" s="107"/>
      <c r="L5" s="107"/>
      <c r="M5" s="21"/>
      <c r="N5" s="106"/>
      <c r="O5" s="107"/>
      <c r="P5" s="107"/>
      <c r="Q5" s="106"/>
      <c r="R5" s="107"/>
      <c r="S5" s="107"/>
      <c r="T5" s="107"/>
      <c r="U5" s="107"/>
      <c r="V5" s="21"/>
      <c r="W5" s="106"/>
      <c r="X5" s="107"/>
      <c r="Y5" s="107"/>
      <c r="Z5" s="106"/>
      <c r="AA5" s="107"/>
      <c r="AB5" s="107"/>
      <c r="AC5" s="107"/>
      <c r="AD5" s="107"/>
    </row>
    <row r="6" spans="1:30" s="12" customFormat="1" ht="18" customHeight="1">
      <c r="A6" s="91"/>
      <c r="B6" s="91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AD7">SUM(D8:D16)</f>
        <v>48</v>
      </c>
      <c r="E7" s="74">
        <f t="shared" si="0"/>
        <v>25</v>
      </c>
      <c r="F7" s="74">
        <f t="shared" si="0"/>
        <v>21</v>
      </c>
      <c r="G7" s="74">
        <f t="shared" si="0"/>
        <v>4</v>
      </c>
      <c r="H7" s="74">
        <f t="shared" si="0"/>
        <v>23</v>
      </c>
      <c r="I7" s="74">
        <f t="shared" si="0"/>
        <v>0</v>
      </c>
      <c r="J7" s="74">
        <f t="shared" si="0"/>
        <v>15</v>
      </c>
      <c r="K7" s="74">
        <f t="shared" si="0"/>
        <v>2</v>
      </c>
      <c r="L7" s="74">
        <f t="shared" si="0"/>
        <v>6</v>
      </c>
      <c r="M7" s="74">
        <f t="shared" si="0"/>
        <v>35</v>
      </c>
      <c r="N7" s="74">
        <f t="shared" si="0"/>
        <v>35</v>
      </c>
      <c r="O7" s="74">
        <f t="shared" si="0"/>
        <v>15</v>
      </c>
      <c r="P7" s="74">
        <f t="shared" si="0"/>
        <v>20</v>
      </c>
      <c r="Q7" s="74">
        <f t="shared" si="0"/>
        <v>0</v>
      </c>
      <c r="R7" s="74">
        <f t="shared" si="0"/>
        <v>0</v>
      </c>
      <c r="S7" s="74">
        <f t="shared" si="0"/>
        <v>0</v>
      </c>
      <c r="T7" s="74">
        <f t="shared" si="0"/>
        <v>0</v>
      </c>
      <c r="U7" s="74">
        <f t="shared" si="0"/>
        <v>0</v>
      </c>
      <c r="V7" s="74">
        <f t="shared" si="0"/>
        <v>83</v>
      </c>
      <c r="W7" s="74">
        <f t="shared" si="0"/>
        <v>60</v>
      </c>
      <c r="X7" s="74">
        <f t="shared" si="0"/>
        <v>36</v>
      </c>
      <c r="Y7" s="74">
        <f t="shared" si="0"/>
        <v>24</v>
      </c>
      <c r="Z7" s="74">
        <f t="shared" si="0"/>
        <v>23</v>
      </c>
      <c r="AA7" s="74">
        <f t="shared" si="0"/>
        <v>0</v>
      </c>
      <c r="AB7" s="74">
        <f t="shared" si="0"/>
        <v>15</v>
      </c>
      <c r="AC7" s="74">
        <f t="shared" si="0"/>
        <v>2</v>
      </c>
      <c r="AD7" s="74">
        <f t="shared" si="0"/>
        <v>6</v>
      </c>
    </row>
    <row r="8" spans="1:30" s="67" customFormat="1" ht="12" customHeight="1">
      <c r="A8" s="62" t="s">
        <v>99</v>
      </c>
      <c r="B8" s="72" t="s">
        <v>101</v>
      </c>
      <c r="C8" s="62" t="s">
        <v>102</v>
      </c>
      <c r="D8" s="64">
        <f aca="true" t="shared" si="1" ref="D8:D16">SUM(E8,+H8)</f>
        <v>0</v>
      </c>
      <c r="E8" s="64">
        <f aca="true" t="shared" si="2" ref="E8:E16">SUM(F8:G8)</f>
        <v>0</v>
      </c>
      <c r="F8" s="64">
        <v>0</v>
      </c>
      <c r="G8" s="64">
        <v>0</v>
      </c>
      <c r="H8" s="64">
        <f aca="true" t="shared" si="3" ref="H8:H16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6">SUM(N8,+Q8)</f>
        <v>11</v>
      </c>
      <c r="N8" s="64">
        <f aca="true" t="shared" si="5" ref="N8:N16">SUM(O8:P8)</f>
        <v>11</v>
      </c>
      <c r="O8" s="64">
        <v>4</v>
      </c>
      <c r="P8" s="64">
        <v>7</v>
      </c>
      <c r="Q8" s="64">
        <f aca="true" t="shared" si="6" ref="Q8:Q16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6">SUM(D8,+M8)</f>
        <v>11</v>
      </c>
      <c r="W8" s="64">
        <f aca="true" t="shared" si="8" ref="W8:W16">SUM(E8,+N8)</f>
        <v>11</v>
      </c>
      <c r="X8" s="64">
        <f aca="true" t="shared" si="9" ref="X8:X16">SUM(F8,+O8)</f>
        <v>4</v>
      </c>
      <c r="Y8" s="64">
        <f aca="true" t="shared" si="10" ref="Y8:Y16">SUM(G8,+P8)</f>
        <v>7</v>
      </c>
      <c r="Z8" s="64">
        <f aca="true" t="shared" si="11" ref="Z8:Z16">SUM(H8,+Q8)</f>
        <v>0</v>
      </c>
      <c r="AA8" s="64">
        <f aca="true" t="shared" si="12" ref="AA8:AA16">SUM(I8,+R8)</f>
        <v>0</v>
      </c>
      <c r="AB8" s="64">
        <f aca="true" t="shared" si="13" ref="AB8:AB16">SUM(J8,+S8)</f>
        <v>0</v>
      </c>
      <c r="AC8" s="64">
        <f aca="true" t="shared" si="14" ref="AC8:AC16">SUM(K8,+T8)</f>
        <v>0</v>
      </c>
      <c r="AD8" s="64">
        <f aca="true" t="shared" si="15" ref="AD8:AD16">SUM(L8,+U8)</f>
        <v>0</v>
      </c>
    </row>
    <row r="9" spans="1:30" s="67" customFormat="1" ht="12" customHeight="1">
      <c r="A9" s="62" t="s">
        <v>99</v>
      </c>
      <c r="B9" s="72" t="s">
        <v>109</v>
      </c>
      <c r="C9" s="62" t="s">
        <v>110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9</v>
      </c>
      <c r="N9" s="64">
        <f t="shared" si="5"/>
        <v>9</v>
      </c>
      <c r="O9" s="64">
        <v>3</v>
      </c>
      <c r="P9" s="64">
        <v>6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9</v>
      </c>
      <c r="W9" s="64">
        <f t="shared" si="8"/>
        <v>9</v>
      </c>
      <c r="X9" s="64">
        <f t="shared" si="9"/>
        <v>3</v>
      </c>
      <c r="Y9" s="64">
        <f t="shared" si="10"/>
        <v>6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99</v>
      </c>
      <c r="B10" s="63" t="s">
        <v>119</v>
      </c>
      <c r="C10" s="62" t="s">
        <v>120</v>
      </c>
      <c r="D10" s="64">
        <f t="shared" si="1"/>
        <v>0</v>
      </c>
      <c r="E10" s="64">
        <f t="shared" si="2"/>
        <v>0</v>
      </c>
      <c r="F10" s="64">
        <v>0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9</v>
      </c>
      <c r="N10" s="64">
        <f t="shared" si="5"/>
        <v>9</v>
      </c>
      <c r="O10" s="64">
        <v>2</v>
      </c>
      <c r="P10" s="64">
        <v>7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9</v>
      </c>
      <c r="W10" s="64">
        <f t="shared" si="8"/>
        <v>9</v>
      </c>
      <c r="X10" s="64">
        <f t="shared" si="9"/>
        <v>2</v>
      </c>
      <c r="Y10" s="64">
        <f t="shared" si="10"/>
        <v>7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99</v>
      </c>
      <c r="B11" s="72" t="s">
        <v>127</v>
      </c>
      <c r="C11" s="62" t="s">
        <v>128</v>
      </c>
      <c r="D11" s="64">
        <f t="shared" si="1"/>
        <v>7</v>
      </c>
      <c r="E11" s="64">
        <f t="shared" si="2"/>
        <v>3</v>
      </c>
      <c r="F11" s="64">
        <v>3</v>
      </c>
      <c r="G11" s="64">
        <v>0</v>
      </c>
      <c r="H11" s="64">
        <f t="shared" si="3"/>
        <v>4</v>
      </c>
      <c r="I11" s="64">
        <v>0</v>
      </c>
      <c r="J11" s="64">
        <v>3</v>
      </c>
      <c r="K11" s="64">
        <v>1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7</v>
      </c>
      <c r="W11" s="64">
        <f t="shared" si="8"/>
        <v>3</v>
      </c>
      <c r="X11" s="64">
        <f t="shared" si="9"/>
        <v>3</v>
      </c>
      <c r="Y11" s="64">
        <f t="shared" si="10"/>
        <v>0</v>
      </c>
      <c r="Z11" s="64">
        <f t="shared" si="11"/>
        <v>4</v>
      </c>
      <c r="AA11" s="64">
        <f t="shared" si="12"/>
        <v>0</v>
      </c>
      <c r="AB11" s="64">
        <f t="shared" si="13"/>
        <v>3</v>
      </c>
      <c r="AC11" s="64">
        <f t="shared" si="14"/>
        <v>1</v>
      </c>
      <c r="AD11" s="64">
        <f t="shared" si="15"/>
        <v>0</v>
      </c>
    </row>
    <row r="12" spans="1:30" s="67" customFormat="1" ht="12" customHeight="1">
      <c r="A12" s="68" t="s">
        <v>99</v>
      </c>
      <c r="B12" s="69" t="s">
        <v>129</v>
      </c>
      <c r="C12" s="62" t="s">
        <v>130</v>
      </c>
      <c r="D12" s="70">
        <f t="shared" si="1"/>
        <v>22</v>
      </c>
      <c r="E12" s="70">
        <f t="shared" si="2"/>
        <v>3</v>
      </c>
      <c r="F12" s="70">
        <v>3</v>
      </c>
      <c r="G12" s="70">
        <v>0</v>
      </c>
      <c r="H12" s="70">
        <f t="shared" si="3"/>
        <v>19</v>
      </c>
      <c r="I12" s="70">
        <v>0</v>
      </c>
      <c r="J12" s="70">
        <v>12</v>
      </c>
      <c r="K12" s="70">
        <v>1</v>
      </c>
      <c r="L12" s="70">
        <v>6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22</v>
      </c>
      <c r="W12" s="70">
        <f t="shared" si="8"/>
        <v>3</v>
      </c>
      <c r="X12" s="70">
        <f t="shared" si="9"/>
        <v>3</v>
      </c>
      <c r="Y12" s="70">
        <f t="shared" si="10"/>
        <v>0</v>
      </c>
      <c r="Z12" s="70">
        <f t="shared" si="11"/>
        <v>19</v>
      </c>
      <c r="AA12" s="70">
        <f t="shared" si="12"/>
        <v>0</v>
      </c>
      <c r="AB12" s="70">
        <f t="shared" si="13"/>
        <v>12</v>
      </c>
      <c r="AC12" s="70">
        <f t="shared" si="14"/>
        <v>1</v>
      </c>
      <c r="AD12" s="70">
        <f t="shared" si="15"/>
        <v>6</v>
      </c>
    </row>
    <row r="13" spans="1:30" s="67" customFormat="1" ht="12" customHeight="1">
      <c r="A13" s="68" t="s">
        <v>99</v>
      </c>
      <c r="B13" s="69" t="s">
        <v>135</v>
      </c>
      <c r="C13" s="62" t="s">
        <v>136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5</v>
      </c>
      <c r="N13" s="70">
        <f t="shared" si="5"/>
        <v>5</v>
      </c>
      <c r="O13" s="70">
        <v>5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5</v>
      </c>
      <c r="W13" s="70">
        <f t="shared" si="8"/>
        <v>5</v>
      </c>
      <c r="X13" s="70">
        <f t="shared" si="9"/>
        <v>5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99</v>
      </c>
      <c r="B14" s="69" t="s">
        <v>141</v>
      </c>
      <c r="C14" s="62" t="s">
        <v>142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</v>
      </c>
      <c r="W14" s="70">
        <f t="shared" si="8"/>
        <v>1</v>
      </c>
      <c r="X14" s="70">
        <f t="shared" si="9"/>
        <v>1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99</v>
      </c>
      <c r="B15" s="69" t="s">
        <v>147</v>
      </c>
      <c r="C15" s="62" t="s">
        <v>148</v>
      </c>
      <c r="D15" s="70">
        <f t="shared" si="1"/>
        <v>11</v>
      </c>
      <c r="E15" s="70">
        <f t="shared" si="2"/>
        <v>11</v>
      </c>
      <c r="F15" s="70">
        <v>9</v>
      </c>
      <c r="G15" s="70">
        <v>2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11</v>
      </c>
      <c r="W15" s="70">
        <f t="shared" si="8"/>
        <v>11</v>
      </c>
      <c r="X15" s="70">
        <f t="shared" si="9"/>
        <v>9</v>
      </c>
      <c r="Y15" s="70">
        <f t="shared" si="10"/>
        <v>2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99</v>
      </c>
      <c r="B16" s="69" t="s">
        <v>151</v>
      </c>
      <c r="C16" s="62" t="s">
        <v>152</v>
      </c>
      <c r="D16" s="70">
        <f t="shared" si="1"/>
        <v>8</v>
      </c>
      <c r="E16" s="70">
        <f t="shared" si="2"/>
        <v>8</v>
      </c>
      <c r="F16" s="70">
        <v>6</v>
      </c>
      <c r="G16" s="70">
        <v>2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8</v>
      </c>
      <c r="W16" s="70">
        <f t="shared" si="8"/>
        <v>8</v>
      </c>
      <c r="X16" s="70">
        <f t="shared" si="9"/>
        <v>6</v>
      </c>
      <c r="Y16" s="70">
        <f t="shared" si="10"/>
        <v>2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22" t="s">
        <v>50</v>
      </c>
      <c r="B2" s="89" t="s">
        <v>51</v>
      </c>
      <c r="C2" s="122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23"/>
      <c r="B3" s="90"/>
      <c r="C3" s="125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23"/>
      <c r="B4" s="90"/>
      <c r="C4" s="125"/>
      <c r="D4" s="110" t="s">
        <v>72</v>
      </c>
      <c r="E4" s="111"/>
      <c r="F4" s="114" t="s">
        <v>73</v>
      </c>
      <c r="G4" s="115"/>
      <c r="H4" s="114" t="s">
        <v>74</v>
      </c>
      <c r="I4" s="115"/>
      <c r="J4" s="110" t="s">
        <v>75</v>
      </c>
      <c r="K4" s="111"/>
      <c r="L4" s="110" t="s">
        <v>72</v>
      </c>
      <c r="M4" s="111"/>
      <c r="N4" s="114" t="s">
        <v>73</v>
      </c>
      <c r="O4" s="115"/>
      <c r="P4" s="114" t="s">
        <v>74</v>
      </c>
      <c r="Q4" s="115"/>
      <c r="R4" s="110" t="s">
        <v>75</v>
      </c>
      <c r="S4" s="111"/>
      <c r="T4" s="110" t="s">
        <v>72</v>
      </c>
      <c r="U4" s="111"/>
      <c r="V4" s="114" t="s">
        <v>73</v>
      </c>
      <c r="W4" s="115"/>
      <c r="X4" s="114" t="s">
        <v>74</v>
      </c>
      <c r="Y4" s="115"/>
      <c r="Z4" s="110" t="s">
        <v>75</v>
      </c>
      <c r="AA4" s="111"/>
      <c r="AB4" s="39" t="s">
        <v>72</v>
      </c>
      <c r="AC4" s="40"/>
      <c r="AD4" s="40"/>
      <c r="AE4" s="41"/>
      <c r="AF4" s="118" t="s">
        <v>76</v>
      </c>
      <c r="AG4" s="119"/>
      <c r="AH4" s="118" t="s">
        <v>75</v>
      </c>
      <c r="AI4" s="119"/>
      <c r="AJ4" s="39" t="s">
        <v>72</v>
      </c>
      <c r="AK4" s="40"/>
      <c r="AL4" s="40"/>
      <c r="AM4" s="41"/>
      <c r="AN4" s="118" t="s">
        <v>76</v>
      </c>
      <c r="AO4" s="119"/>
      <c r="AP4" s="118" t="s">
        <v>75</v>
      </c>
      <c r="AQ4" s="119"/>
      <c r="AR4" s="39" t="s">
        <v>72</v>
      </c>
      <c r="AS4" s="40"/>
      <c r="AT4" s="40"/>
      <c r="AU4" s="41"/>
      <c r="AV4" s="118" t="s">
        <v>76</v>
      </c>
      <c r="AW4" s="119"/>
      <c r="AX4" s="118" t="s">
        <v>75</v>
      </c>
      <c r="AY4" s="119"/>
    </row>
    <row r="5" spans="1:51" s="13" customFormat="1" ht="22.5" customHeight="1">
      <c r="A5" s="123"/>
      <c r="B5" s="90"/>
      <c r="C5" s="125"/>
      <c r="D5" s="112"/>
      <c r="E5" s="113"/>
      <c r="F5" s="116"/>
      <c r="G5" s="117"/>
      <c r="H5" s="116"/>
      <c r="I5" s="117"/>
      <c r="J5" s="112"/>
      <c r="K5" s="113"/>
      <c r="L5" s="112"/>
      <c r="M5" s="113"/>
      <c r="N5" s="116"/>
      <c r="O5" s="117"/>
      <c r="P5" s="116"/>
      <c r="Q5" s="117"/>
      <c r="R5" s="112"/>
      <c r="S5" s="113"/>
      <c r="T5" s="112"/>
      <c r="U5" s="113"/>
      <c r="V5" s="116"/>
      <c r="W5" s="117"/>
      <c r="X5" s="116"/>
      <c r="Y5" s="117"/>
      <c r="Z5" s="112"/>
      <c r="AA5" s="113"/>
      <c r="AB5" s="39" t="s">
        <v>77</v>
      </c>
      <c r="AC5" s="41"/>
      <c r="AD5" s="39" t="s">
        <v>64</v>
      </c>
      <c r="AE5" s="41"/>
      <c r="AF5" s="120"/>
      <c r="AG5" s="121"/>
      <c r="AH5" s="120"/>
      <c r="AI5" s="121"/>
      <c r="AJ5" s="39" t="s">
        <v>77</v>
      </c>
      <c r="AK5" s="41"/>
      <c r="AL5" s="39" t="s">
        <v>64</v>
      </c>
      <c r="AM5" s="41"/>
      <c r="AN5" s="120"/>
      <c r="AO5" s="121"/>
      <c r="AP5" s="120"/>
      <c r="AQ5" s="121"/>
      <c r="AR5" s="39" t="s">
        <v>77</v>
      </c>
      <c r="AS5" s="41"/>
      <c r="AT5" s="39" t="s">
        <v>64</v>
      </c>
      <c r="AU5" s="41"/>
      <c r="AV5" s="120"/>
      <c r="AW5" s="121"/>
      <c r="AX5" s="120"/>
      <c r="AY5" s="121"/>
    </row>
    <row r="6" spans="1:51" s="15" customFormat="1" ht="17.25" customHeight="1">
      <c r="A6" s="124"/>
      <c r="B6" s="91"/>
      <c r="C6" s="126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AY7">SUM(D8:D27)</f>
        <v>60</v>
      </c>
      <c r="E7" s="74">
        <f t="shared" si="0"/>
        <v>179</v>
      </c>
      <c r="F7" s="74">
        <f t="shared" si="0"/>
        <v>1</v>
      </c>
      <c r="G7" s="74">
        <f t="shared" si="0"/>
        <v>5</v>
      </c>
      <c r="H7" s="74">
        <f t="shared" si="0"/>
        <v>1</v>
      </c>
      <c r="I7" s="74">
        <f t="shared" si="0"/>
        <v>4</v>
      </c>
      <c r="J7" s="74">
        <f t="shared" si="0"/>
        <v>0</v>
      </c>
      <c r="K7" s="74">
        <f t="shared" si="0"/>
        <v>0</v>
      </c>
      <c r="L7" s="74">
        <f t="shared" si="0"/>
        <v>352</v>
      </c>
      <c r="M7" s="74">
        <f t="shared" si="0"/>
        <v>870</v>
      </c>
      <c r="N7" s="74">
        <f t="shared" si="0"/>
        <v>21</v>
      </c>
      <c r="O7" s="74">
        <f t="shared" si="0"/>
        <v>112</v>
      </c>
      <c r="P7" s="74">
        <f t="shared" si="0"/>
        <v>0</v>
      </c>
      <c r="Q7" s="74">
        <f t="shared" si="0"/>
        <v>0</v>
      </c>
      <c r="R7" s="74">
        <f t="shared" si="0"/>
        <v>1</v>
      </c>
      <c r="S7" s="74">
        <f t="shared" si="0"/>
        <v>7</v>
      </c>
      <c r="T7" s="74">
        <f t="shared" si="0"/>
        <v>1131</v>
      </c>
      <c r="U7" s="74">
        <f t="shared" si="0"/>
        <v>3072</v>
      </c>
      <c r="V7" s="74">
        <f t="shared" si="0"/>
        <v>26</v>
      </c>
      <c r="W7" s="74">
        <f t="shared" si="0"/>
        <v>137</v>
      </c>
      <c r="X7" s="74">
        <f t="shared" si="0"/>
        <v>0</v>
      </c>
      <c r="Y7" s="74">
        <f t="shared" si="0"/>
        <v>0</v>
      </c>
      <c r="Z7" s="74">
        <f t="shared" si="0"/>
        <v>0</v>
      </c>
      <c r="AA7" s="74">
        <f t="shared" si="0"/>
        <v>0</v>
      </c>
      <c r="AB7" s="74">
        <f t="shared" si="0"/>
        <v>0</v>
      </c>
      <c r="AC7" s="74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0</v>
      </c>
      <c r="AH7" s="74">
        <f t="shared" si="0"/>
        <v>0</v>
      </c>
      <c r="AI7" s="74">
        <f t="shared" si="0"/>
        <v>0</v>
      </c>
      <c r="AJ7" s="74">
        <f t="shared" si="0"/>
        <v>13</v>
      </c>
      <c r="AK7" s="74">
        <f t="shared" si="0"/>
        <v>39</v>
      </c>
      <c r="AL7" s="74">
        <f t="shared" si="0"/>
        <v>1</v>
      </c>
      <c r="AM7" s="74">
        <f t="shared" si="0"/>
        <v>4</v>
      </c>
      <c r="AN7" s="74">
        <f t="shared" si="0"/>
        <v>33</v>
      </c>
      <c r="AO7" s="74">
        <f t="shared" si="0"/>
        <v>255</v>
      </c>
      <c r="AP7" s="74">
        <f t="shared" si="0"/>
        <v>1</v>
      </c>
      <c r="AQ7" s="74">
        <f t="shared" si="0"/>
        <v>30</v>
      </c>
      <c r="AR7" s="74">
        <f t="shared" si="0"/>
        <v>356</v>
      </c>
      <c r="AS7" s="74">
        <f t="shared" si="0"/>
        <v>1227</v>
      </c>
      <c r="AT7" s="74">
        <f t="shared" si="0"/>
        <v>20</v>
      </c>
      <c r="AU7" s="74">
        <f t="shared" si="0"/>
        <v>76</v>
      </c>
      <c r="AV7" s="74">
        <f t="shared" si="0"/>
        <v>23</v>
      </c>
      <c r="AW7" s="74">
        <f t="shared" si="0"/>
        <v>205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99</v>
      </c>
      <c r="B8" s="63" t="s">
        <v>105</v>
      </c>
      <c r="C8" s="62" t="s">
        <v>106</v>
      </c>
      <c r="D8" s="64">
        <v>25</v>
      </c>
      <c r="E8" s="64">
        <v>71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103</v>
      </c>
      <c r="M8" s="64">
        <v>235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227</v>
      </c>
      <c r="U8" s="64">
        <v>577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1</v>
      </c>
      <c r="AK8" s="64">
        <v>3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57</v>
      </c>
      <c r="AS8" s="64">
        <v>173</v>
      </c>
      <c r="AT8" s="64">
        <v>3</v>
      </c>
      <c r="AU8" s="64">
        <v>7</v>
      </c>
      <c r="AV8" s="64">
        <v>8</v>
      </c>
      <c r="AW8" s="64">
        <v>80</v>
      </c>
      <c r="AX8" s="64">
        <v>0</v>
      </c>
      <c r="AY8" s="64">
        <v>0</v>
      </c>
    </row>
    <row r="9" spans="1:51" s="67" customFormat="1" ht="12" customHeight="1">
      <c r="A9" s="62" t="s">
        <v>99</v>
      </c>
      <c r="B9" s="72" t="s">
        <v>153</v>
      </c>
      <c r="C9" s="62" t="s">
        <v>154</v>
      </c>
      <c r="D9" s="64">
        <v>11</v>
      </c>
      <c r="E9" s="64">
        <v>23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48</v>
      </c>
      <c r="M9" s="64">
        <v>131</v>
      </c>
      <c r="N9" s="64">
        <v>0</v>
      </c>
      <c r="O9" s="64">
        <v>0</v>
      </c>
      <c r="P9" s="64">
        <v>0</v>
      </c>
      <c r="Q9" s="64">
        <v>0</v>
      </c>
      <c r="R9" s="64">
        <v>1</v>
      </c>
      <c r="S9" s="64">
        <v>7</v>
      </c>
      <c r="T9" s="64">
        <v>79</v>
      </c>
      <c r="U9" s="64">
        <v>175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9</v>
      </c>
      <c r="AO9" s="64">
        <v>70</v>
      </c>
      <c r="AP9" s="64">
        <v>1</v>
      </c>
      <c r="AQ9" s="64">
        <v>30</v>
      </c>
      <c r="AR9" s="64">
        <v>44</v>
      </c>
      <c r="AS9" s="64">
        <v>141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99</v>
      </c>
      <c r="B10" s="72" t="s">
        <v>149</v>
      </c>
      <c r="C10" s="62" t="s">
        <v>150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38</v>
      </c>
      <c r="M10" s="64">
        <v>101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61</v>
      </c>
      <c r="U10" s="64">
        <v>150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12</v>
      </c>
      <c r="AS10" s="64">
        <v>37</v>
      </c>
      <c r="AT10" s="64">
        <v>3</v>
      </c>
      <c r="AU10" s="64">
        <v>11</v>
      </c>
      <c r="AV10" s="64">
        <v>3</v>
      </c>
      <c r="AW10" s="64">
        <v>24</v>
      </c>
      <c r="AX10" s="64">
        <v>0</v>
      </c>
      <c r="AY10" s="64">
        <v>0</v>
      </c>
    </row>
    <row r="11" spans="1:51" s="67" customFormat="1" ht="12" customHeight="1">
      <c r="A11" s="62" t="s">
        <v>99</v>
      </c>
      <c r="B11" s="72" t="s">
        <v>107</v>
      </c>
      <c r="C11" s="62" t="s">
        <v>108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11</v>
      </c>
      <c r="M11" s="64">
        <v>32</v>
      </c>
      <c r="N11" s="64">
        <v>4</v>
      </c>
      <c r="O11" s="64">
        <v>43</v>
      </c>
      <c r="P11" s="64">
        <v>0</v>
      </c>
      <c r="Q11" s="64">
        <v>0</v>
      </c>
      <c r="R11" s="64">
        <v>0</v>
      </c>
      <c r="S11" s="64">
        <v>0</v>
      </c>
      <c r="T11" s="64">
        <v>17</v>
      </c>
      <c r="U11" s="64">
        <v>42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1</v>
      </c>
      <c r="AM11" s="64">
        <v>4</v>
      </c>
      <c r="AN11" s="64">
        <v>0</v>
      </c>
      <c r="AO11" s="64">
        <v>0</v>
      </c>
      <c r="AP11" s="64">
        <v>0</v>
      </c>
      <c r="AQ11" s="64">
        <v>0</v>
      </c>
      <c r="AR11" s="64">
        <v>8</v>
      </c>
      <c r="AS11" s="64">
        <v>25</v>
      </c>
      <c r="AT11" s="64"/>
      <c r="AU11" s="64">
        <v>0</v>
      </c>
      <c r="AV11" s="64">
        <v>1</v>
      </c>
      <c r="AW11" s="64">
        <v>10</v>
      </c>
      <c r="AX11" s="64">
        <v>0</v>
      </c>
      <c r="AY11" s="64">
        <v>0</v>
      </c>
    </row>
    <row r="12" spans="1:51" s="67" customFormat="1" ht="12" customHeight="1">
      <c r="A12" s="68" t="s">
        <v>99</v>
      </c>
      <c r="B12" s="69" t="s">
        <v>137</v>
      </c>
      <c r="C12" s="62" t="s">
        <v>138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10</v>
      </c>
      <c r="M12" s="70">
        <v>26</v>
      </c>
      <c r="N12" s="70">
        <v>3</v>
      </c>
      <c r="O12" s="70">
        <v>18</v>
      </c>
      <c r="P12" s="70">
        <v>0</v>
      </c>
      <c r="Q12" s="70">
        <v>0</v>
      </c>
      <c r="R12" s="70">
        <v>0</v>
      </c>
      <c r="S12" s="70">
        <v>0</v>
      </c>
      <c r="T12" s="70">
        <v>39</v>
      </c>
      <c r="U12" s="70">
        <v>128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3</v>
      </c>
      <c r="AO12" s="70">
        <v>12</v>
      </c>
      <c r="AP12" s="70">
        <v>0</v>
      </c>
      <c r="AQ12" s="70">
        <v>0</v>
      </c>
      <c r="AR12" s="70">
        <v>22</v>
      </c>
      <c r="AS12" s="70">
        <v>72</v>
      </c>
      <c r="AT12" s="70">
        <v>0</v>
      </c>
      <c r="AU12" s="70">
        <v>0</v>
      </c>
      <c r="AV12" s="70">
        <v>2</v>
      </c>
      <c r="AW12" s="70">
        <v>20</v>
      </c>
      <c r="AX12" s="70">
        <v>0</v>
      </c>
      <c r="AY12" s="70">
        <v>0</v>
      </c>
    </row>
    <row r="13" spans="1:51" s="67" customFormat="1" ht="12" customHeight="1">
      <c r="A13" s="68" t="s">
        <v>99</v>
      </c>
      <c r="B13" s="69" t="s">
        <v>111</v>
      </c>
      <c r="C13" s="62" t="s">
        <v>112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26</v>
      </c>
      <c r="M13" s="70">
        <v>52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43</v>
      </c>
      <c r="U13" s="70">
        <v>99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13</v>
      </c>
      <c r="AO13" s="70">
        <v>121</v>
      </c>
      <c r="AP13" s="70">
        <v>0</v>
      </c>
      <c r="AQ13" s="70">
        <v>0</v>
      </c>
      <c r="AR13" s="70">
        <v>27</v>
      </c>
      <c r="AS13" s="70">
        <v>79</v>
      </c>
      <c r="AT13" s="70">
        <v>0</v>
      </c>
      <c r="AU13" s="70">
        <v>0</v>
      </c>
      <c r="AV13" s="70">
        <v>1</v>
      </c>
      <c r="AW13" s="70">
        <v>10</v>
      </c>
      <c r="AX13" s="70">
        <v>0</v>
      </c>
      <c r="AY13" s="70">
        <v>0</v>
      </c>
    </row>
    <row r="14" spans="1:51" s="67" customFormat="1" ht="12" customHeight="1">
      <c r="A14" s="68" t="s">
        <v>99</v>
      </c>
      <c r="B14" s="69" t="s">
        <v>121</v>
      </c>
      <c r="C14" s="62" t="s">
        <v>122</v>
      </c>
      <c r="D14" s="70">
        <v>3</v>
      </c>
      <c r="E14" s="70">
        <v>4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11</v>
      </c>
      <c r="M14" s="70">
        <v>28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17</v>
      </c>
      <c r="U14" s="70">
        <v>58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16</v>
      </c>
      <c r="AS14" s="70">
        <v>48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99</v>
      </c>
      <c r="B15" s="69" t="s">
        <v>103</v>
      </c>
      <c r="C15" s="62" t="s">
        <v>104</v>
      </c>
      <c r="D15" s="70">
        <v>16</v>
      </c>
      <c r="E15" s="70">
        <v>68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21</v>
      </c>
      <c r="M15" s="70">
        <v>55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146</v>
      </c>
      <c r="U15" s="70">
        <v>390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33</v>
      </c>
      <c r="AS15" s="70">
        <v>137</v>
      </c>
      <c r="AT15" s="70">
        <v>0</v>
      </c>
      <c r="AU15" s="70">
        <v>0</v>
      </c>
      <c r="AV15" s="70">
        <v>1</v>
      </c>
      <c r="AW15" s="70">
        <v>3</v>
      </c>
      <c r="AX15" s="70">
        <v>0</v>
      </c>
      <c r="AY15" s="70">
        <v>0</v>
      </c>
    </row>
    <row r="16" spans="1:51" s="67" customFormat="1" ht="12" customHeight="1">
      <c r="A16" s="68" t="s">
        <v>99</v>
      </c>
      <c r="B16" s="69" t="s">
        <v>123</v>
      </c>
      <c r="C16" s="62" t="s">
        <v>124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13</v>
      </c>
      <c r="M16" s="70">
        <v>30</v>
      </c>
      <c r="N16" s="70">
        <v>2</v>
      </c>
      <c r="O16" s="70">
        <v>20</v>
      </c>
      <c r="P16" s="70">
        <v>0</v>
      </c>
      <c r="Q16" s="70">
        <v>0</v>
      </c>
      <c r="R16" s="70">
        <v>0</v>
      </c>
      <c r="S16" s="70">
        <v>0</v>
      </c>
      <c r="T16" s="70">
        <v>20</v>
      </c>
      <c r="U16" s="70">
        <v>50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12</v>
      </c>
      <c r="AK16" s="70">
        <v>36</v>
      </c>
      <c r="AL16" s="70">
        <v>0</v>
      </c>
      <c r="AM16" s="70">
        <v>0</v>
      </c>
      <c r="AN16" s="70">
        <v>2</v>
      </c>
      <c r="AO16" s="70">
        <v>20</v>
      </c>
      <c r="AP16" s="70">
        <v>0</v>
      </c>
      <c r="AQ16" s="70">
        <v>0</v>
      </c>
      <c r="AR16" s="70">
        <v>12</v>
      </c>
      <c r="AS16" s="70">
        <v>36</v>
      </c>
      <c r="AT16" s="70">
        <v>0</v>
      </c>
      <c r="AU16" s="70">
        <v>0</v>
      </c>
      <c r="AV16" s="70">
        <v>2</v>
      </c>
      <c r="AW16" s="70">
        <v>20</v>
      </c>
      <c r="AX16" s="70">
        <v>0</v>
      </c>
      <c r="AY16" s="70">
        <v>0</v>
      </c>
    </row>
    <row r="17" spans="1:51" s="67" customFormat="1" ht="12" customHeight="1">
      <c r="A17" s="68" t="s">
        <v>99</v>
      </c>
      <c r="B17" s="69" t="s">
        <v>133</v>
      </c>
      <c r="C17" s="62" t="s">
        <v>134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154</v>
      </c>
      <c r="U17" s="70">
        <v>366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23</v>
      </c>
      <c r="AS17" s="70">
        <v>111</v>
      </c>
      <c r="AT17" s="70">
        <v>7</v>
      </c>
      <c r="AU17" s="70">
        <v>10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99</v>
      </c>
      <c r="B18" s="69" t="s">
        <v>131</v>
      </c>
      <c r="C18" s="62" t="s">
        <v>132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115</v>
      </c>
      <c r="U18" s="70">
        <v>295</v>
      </c>
      <c r="V18" s="70">
        <v>21</v>
      </c>
      <c r="W18" s="70">
        <v>110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15</v>
      </c>
      <c r="AS18" s="70">
        <v>70</v>
      </c>
      <c r="AT18" s="70">
        <v>6</v>
      </c>
      <c r="AU18" s="70">
        <v>8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99</v>
      </c>
      <c r="B19" s="69" t="s">
        <v>97</v>
      </c>
      <c r="C19" s="62" t="s">
        <v>98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9</v>
      </c>
      <c r="M19" s="70">
        <v>23</v>
      </c>
      <c r="N19" s="70">
        <v>1</v>
      </c>
      <c r="O19" s="70">
        <v>3</v>
      </c>
      <c r="P19" s="70">
        <v>0</v>
      </c>
      <c r="Q19" s="70">
        <v>0</v>
      </c>
      <c r="R19" s="70">
        <v>0</v>
      </c>
      <c r="S19" s="70">
        <v>0</v>
      </c>
      <c r="T19" s="70">
        <v>38</v>
      </c>
      <c r="U19" s="70">
        <v>99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2</v>
      </c>
      <c r="AO19" s="70">
        <v>21</v>
      </c>
      <c r="AP19" s="70">
        <v>0</v>
      </c>
      <c r="AQ19" s="70">
        <v>0</v>
      </c>
      <c r="AR19" s="70">
        <v>7</v>
      </c>
      <c r="AS19" s="70">
        <v>25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99</v>
      </c>
      <c r="B20" s="69" t="s">
        <v>145</v>
      </c>
      <c r="C20" s="62" t="s">
        <v>146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8</v>
      </c>
      <c r="M20" s="70">
        <v>26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17</v>
      </c>
      <c r="U20" s="70">
        <v>36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13</v>
      </c>
      <c r="AS20" s="70">
        <v>56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99</v>
      </c>
      <c r="B21" s="69" t="s">
        <v>143</v>
      </c>
      <c r="C21" s="62" t="s">
        <v>144</v>
      </c>
      <c r="D21" s="70">
        <v>1</v>
      </c>
      <c r="E21" s="70">
        <v>2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21</v>
      </c>
      <c r="M21" s="70">
        <v>57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43</v>
      </c>
      <c r="U21" s="70">
        <v>99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15</v>
      </c>
      <c r="AS21" s="70">
        <v>62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99</v>
      </c>
      <c r="B22" s="69" t="s">
        <v>155</v>
      </c>
      <c r="C22" s="62" t="s">
        <v>156</v>
      </c>
      <c r="D22" s="70">
        <v>3</v>
      </c>
      <c r="E22" s="70">
        <v>10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1</v>
      </c>
      <c r="U22" s="70">
        <v>2</v>
      </c>
      <c r="V22" s="70">
        <v>2</v>
      </c>
      <c r="W22" s="70">
        <v>3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7</v>
      </c>
      <c r="AS22" s="70">
        <v>21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99</v>
      </c>
      <c r="B23" s="69" t="s">
        <v>139</v>
      </c>
      <c r="C23" s="62" t="s">
        <v>140</v>
      </c>
      <c r="D23" s="70">
        <v>0</v>
      </c>
      <c r="E23" s="70">
        <v>0</v>
      </c>
      <c r="F23" s="70">
        <v>0</v>
      </c>
      <c r="G23" s="70">
        <v>0</v>
      </c>
      <c r="H23" s="70">
        <v>1</v>
      </c>
      <c r="I23" s="70">
        <v>4</v>
      </c>
      <c r="J23" s="70">
        <v>0</v>
      </c>
      <c r="K23" s="70">
        <v>0</v>
      </c>
      <c r="L23" s="70">
        <v>11</v>
      </c>
      <c r="M23" s="70">
        <v>15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74</v>
      </c>
      <c r="U23" s="70">
        <v>160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3</v>
      </c>
      <c r="AO23" s="70">
        <v>9</v>
      </c>
      <c r="AP23" s="70">
        <v>0</v>
      </c>
      <c r="AQ23" s="70">
        <v>0</v>
      </c>
      <c r="AR23" s="70">
        <v>9</v>
      </c>
      <c r="AS23" s="70">
        <v>26</v>
      </c>
      <c r="AT23" s="70">
        <v>1</v>
      </c>
      <c r="AU23" s="70">
        <v>40</v>
      </c>
      <c r="AV23" s="70">
        <v>5</v>
      </c>
      <c r="AW23" s="70">
        <v>38</v>
      </c>
      <c r="AX23" s="70">
        <v>0</v>
      </c>
      <c r="AY23" s="70">
        <v>0</v>
      </c>
    </row>
    <row r="24" spans="1:51" s="67" customFormat="1" ht="12" customHeight="1">
      <c r="A24" s="68" t="s">
        <v>99</v>
      </c>
      <c r="B24" s="69" t="s">
        <v>113</v>
      </c>
      <c r="C24" s="62" t="s">
        <v>114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2</v>
      </c>
      <c r="M24" s="70">
        <v>6</v>
      </c>
      <c r="N24" s="70">
        <v>2</v>
      </c>
      <c r="O24" s="70">
        <v>6</v>
      </c>
      <c r="P24" s="70">
        <v>0</v>
      </c>
      <c r="Q24" s="70">
        <v>0</v>
      </c>
      <c r="R24" s="70">
        <v>0</v>
      </c>
      <c r="S24" s="70">
        <v>0</v>
      </c>
      <c r="T24" s="70">
        <v>6</v>
      </c>
      <c r="U24" s="70">
        <v>18</v>
      </c>
      <c r="V24" s="70">
        <v>3</v>
      </c>
      <c r="W24" s="70">
        <v>24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5</v>
      </c>
      <c r="AS24" s="70">
        <v>13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99</v>
      </c>
      <c r="B25" s="69" t="s">
        <v>115</v>
      </c>
      <c r="C25" s="62" t="s">
        <v>116</v>
      </c>
      <c r="D25" s="70">
        <v>1</v>
      </c>
      <c r="E25" s="70">
        <v>1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8</v>
      </c>
      <c r="M25" s="70">
        <v>21</v>
      </c>
      <c r="N25" s="70">
        <v>7</v>
      </c>
      <c r="O25" s="70">
        <v>16</v>
      </c>
      <c r="P25" s="70">
        <v>0</v>
      </c>
      <c r="Q25" s="70">
        <v>0</v>
      </c>
      <c r="R25" s="70">
        <v>0</v>
      </c>
      <c r="S25" s="70">
        <v>0</v>
      </c>
      <c r="T25" s="70">
        <v>4</v>
      </c>
      <c r="U25" s="70">
        <v>10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1</v>
      </c>
      <c r="AO25" s="70">
        <v>2</v>
      </c>
      <c r="AP25" s="70">
        <v>0</v>
      </c>
      <c r="AQ25" s="70">
        <v>0</v>
      </c>
      <c r="AR25" s="70">
        <v>7</v>
      </c>
      <c r="AS25" s="70">
        <v>21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99</v>
      </c>
      <c r="B26" s="69" t="s">
        <v>117</v>
      </c>
      <c r="C26" s="62" t="s">
        <v>118</v>
      </c>
      <c r="D26" s="70">
        <v>0</v>
      </c>
      <c r="E26" s="70">
        <v>0</v>
      </c>
      <c r="F26" s="70">
        <v>1</v>
      </c>
      <c r="G26" s="70">
        <v>5</v>
      </c>
      <c r="H26" s="70">
        <v>0</v>
      </c>
      <c r="I26" s="70">
        <v>0</v>
      </c>
      <c r="J26" s="70">
        <v>0</v>
      </c>
      <c r="K26" s="70">
        <v>0</v>
      </c>
      <c r="L26" s="70">
        <v>10</v>
      </c>
      <c r="M26" s="70">
        <v>26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29</v>
      </c>
      <c r="U26" s="70">
        <v>315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18</v>
      </c>
      <c r="AS26" s="70">
        <v>55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99</v>
      </c>
      <c r="B27" s="69" t="s">
        <v>125</v>
      </c>
      <c r="C27" s="62" t="s">
        <v>126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2</v>
      </c>
      <c r="M27" s="70">
        <v>6</v>
      </c>
      <c r="N27" s="70">
        <v>2</v>
      </c>
      <c r="O27" s="70">
        <v>6</v>
      </c>
      <c r="P27" s="70">
        <v>0</v>
      </c>
      <c r="Q27" s="70">
        <v>0</v>
      </c>
      <c r="R27" s="70">
        <v>0</v>
      </c>
      <c r="S27" s="70">
        <v>0</v>
      </c>
      <c r="T27" s="70">
        <v>1</v>
      </c>
      <c r="U27" s="70">
        <v>3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6</v>
      </c>
      <c r="AS27" s="70">
        <v>19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89" t="s">
        <v>50</v>
      </c>
      <c r="B2" s="89" t="s">
        <v>51</v>
      </c>
      <c r="C2" s="89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0"/>
      <c r="B3" s="90"/>
      <c r="C3" s="107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0"/>
      <c r="B4" s="90"/>
      <c r="C4" s="107"/>
      <c r="D4" s="110" t="s">
        <v>72</v>
      </c>
      <c r="E4" s="111"/>
      <c r="F4" s="114" t="s">
        <v>73</v>
      </c>
      <c r="G4" s="115"/>
      <c r="H4" s="114" t="s">
        <v>74</v>
      </c>
      <c r="I4" s="115"/>
      <c r="J4" s="110" t="s">
        <v>75</v>
      </c>
      <c r="K4" s="111"/>
      <c r="L4" s="110" t="s">
        <v>72</v>
      </c>
      <c r="M4" s="111"/>
      <c r="N4" s="114" t="s">
        <v>73</v>
      </c>
      <c r="O4" s="115"/>
      <c r="P4" s="114" t="s">
        <v>74</v>
      </c>
      <c r="Q4" s="115"/>
      <c r="R4" s="110" t="s">
        <v>75</v>
      </c>
      <c r="S4" s="111"/>
      <c r="T4" s="110" t="s">
        <v>72</v>
      </c>
      <c r="U4" s="111"/>
      <c r="V4" s="114" t="s">
        <v>73</v>
      </c>
      <c r="W4" s="115"/>
      <c r="X4" s="114" t="s">
        <v>74</v>
      </c>
      <c r="Y4" s="115"/>
      <c r="Z4" s="110" t="s">
        <v>75</v>
      </c>
      <c r="AA4" s="111"/>
      <c r="AB4" s="39" t="s">
        <v>72</v>
      </c>
      <c r="AC4" s="40"/>
      <c r="AD4" s="40"/>
      <c r="AE4" s="41"/>
      <c r="AF4" s="118" t="s">
        <v>76</v>
      </c>
      <c r="AG4" s="119"/>
      <c r="AH4" s="118" t="s">
        <v>75</v>
      </c>
      <c r="AI4" s="119"/>
      <c r="AJ4" s="39" t="s">
        <v>72</v>
      </c>
      <c r="AK4" s="40"/>
      <c r="AL4" s="40"/>
      <c r="AM4" s="41"/>
      <c r="AN4" s="118" t="s">
        <v>76</v>
      </c>
      <c r="AO4" s="119"/>
      <c r="AP4" s="118" t="s">
        <v>75</v>
      </c>
      <c r="AQ4" s="119"/>
      <c r="AR4" s="39" t="s">
        <v>72</v>
      </c>
      <c r="AS4" s="40"/>
      <c r="AT4" s="40"/>
      <c r="AU4" s="41"/>
      <c r="AV4" s="118" t="s">
        <v>76</v>
      </c>
      <c r="AW4" s="119"/>
      <c r="AX4" s="118" t="s">
        <v>75</v>
      </c>
      <c r="AY4" s="119"/>
    </row>
    <row r="5" spans="1:51" s="10" customFormat="1" ht="18" customHeight="1">
      <c r="A5" s="90"/>
      <c r="B5" s="90"/>
      <c r="C5" s="107"/>
      <c r="D5" s="112"/>
      <c r="E5" s="113"/>
      <c r="F5" s="116"/>
      <c r="G5" s="117"/>
      <c r="H5" s="116"/>
      <c r="I5" s="117"/>
      <c r="J5" s="112"/>
      <c r="K5" s="113"/>
      <c r="L5" s="112"/>
      <c r="M5" s="113"/>
      <c r="N5" s="116"/>
      <c r="O5" s="117"/>
      <c r="P5" s="116"/>
      <c r="Q5" s="117"/>
      <c r="R5" s="112"/>
      <c r="S5" s="113"/>
      <c r="T5" s="112"/>
      <c r="U5" s="113"/>
      <c r="V5" s="116"/>
      <c r="W5" s="117"/>
      <c r="X5" s="116"/>
      <c r="Y5" s="117"/>
      <c r="Z5" s="112"/>
      <c r="AA5" s="113"/>
      <c r="AB5" s="39" t="s">
        <v>77</v>
      </c>
      <c r="AC5" s="41"/>
      <c r="AD5" s="39" t="s">
        <v>64</v>
      </c>
      <c r="AE5" s="41"/>
      <c r="AF5" s="120"/>
      <c r="AG5" s="121"/>
      <c r="AH5" s="120"/>
      <c r="AI5" s="121"/>
      <c r="AJ5" s="39" t="s">
        <v>77</v>
      </c>
      <c r="AK5" s="41"/>
      <c r="AL5" s="39" t="s">
        <v>64</v>
      </c>
      <c r="AM5" s="41"/>
      <c r="AN5" s="120"/>
      <c r="AO5" s="121"/>
      <c r="AP5" s="120"/>
      <c r="AQ5" s="121"/>
      <c r="AR5" s="39" t="s">
        <v>77</v>
      </c>
      <c r="AS5" s="41"/>
      <c r="AT5" s="39" t="s">
        <v>64</v>
      </c>
      <c r="AU5" s="41"/>
      <c r="AV5" s="120"/>
      <c r="AW5" s="121"/>
      <c r="AX5" s="120"/>
      <c r="AY5" s="121"/>
    </row>
    <row r="6" spans="1:51" s="17" customFormat="1" ht="17.25" customHeight="1">
      <c r="A6" s="91"/>
      <c r="B6" s="91"/>
      <c r="C6" s="107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AY7">SUM(D8:D16)</f>
        <v>0</v>
      </c>
      <c r="E7" s="74">
        <f t="shared" si="0"/>
        <v>0</v>
      </c>
      <c r="F7" s="74">
        <f t="shared" si="0"/>
        <v>0</v>
      </c>
      <c r="G7" s="74">
        <f t="shared" si="0"/>
        <v>0</v>
      </c>
      <c r="H7" s="74">
        <f t="shared" si="0"/>
        <v>1</v>
      </c>
      <c r="I7" s="74">
        <f t="shared" si="0"/>
        <v>2</v>
      </c>
      <c r="J7" s="74">
        <f t="shared" si="0"/>
        <v>0</v>
      </c>
      <c r="K7" s="74">
        <f t="shared" si="0"/>
        <v>0</v>
      </c>
      <c r="L7" s="74">
        <f t="shared" si="0"/>
        <v>22</v>
      </c>
      <c r="M7" s="74">
        <f t="shared" si="0"/>
        <v>68</v>
      </c>
      <c r="N7" s="74">
        <f t="shared" si="0"/>
        <v>39</v>
      </c>
      <c r="O7" s="74">
        <f t="shared" si="0"/>
        <v>179</v>
      </c>
      <c r="P7" s="74">
        <f t="shared" si="0"/>
        <v>3</v>
      </c>
      <c r="Q7" s="74">
        <f t="shared" si="0"/>
        <v>32</v>
      </c>
      <c r="R7" s="74">
        <f t="shared" si="0"/>
        <v>0</v>
      </c>
      <c r="S7" s="74">
        <f t="shared" si="0"/>
        <v>0</v>
      </c>
      <c r="T7" s="74">
        <f t="shared" si="0"/>
        <v>0</v>
      </c>
      <c r="U7" s="74">
        <f t="shared" si="0"/>
        <v>0</v>
      </c>
      <c r="V7" s="74">
        <f t="shared" si="0"/>
        <v>0</v>
      </c>
      <c r="W7" s="74">
        <f t="shared" si="0"/>
        <v>0</v>
      </c>
      <c r="X7" s="74">
        <f t="shared" si="0"/>
        <v>0</v>
      </c>
      <c r="Y7" s="74">
        <f t="shared" si="0"/>
        <v>0</v>
      </c>
      <c r="Z7" s="74">
        <f t="shared" si="0"/>
        <v>0</v>
      </c>
      <c r="AA7" s="74">
        <f t="shared" si="0"/>
        <v>0</v>
      </c>
      <c r="AB7" s="74">
        <f t="shared" si="0"/>
        <v>0</v>
      </c>
      <c r="AC7" s="74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0</v>
      </c>
      <c r="AH7" s="74">
        <f t="shared" si="0"/>
        <v>0</v>
      </c>
      <c r="AI7" s="74">
        <f t="shared" si="0"/>
        <v>0</v>
      </c>
      <c r="AJ7" s="74">
        <f t="shared" si="0"/>
        <v>0</v>
      </c>
      <c r="AK7" s="74">
        <f t="shared" si="0"/>
        <v>0</v>
      </c>
      <c r="AL7" s="74">
        <f t="shared" si="0"/>
        <v>0</v>
      </c>
      <c r="AM7" s="74">
        <f t="shared" si="0"/>
        <v>0</v>
      </c>
      <c r="AN7" s="74">
        <f t="shared" si="0"/>
        <v>46</v>
      </c>
      <c r="AO7" s="74">
        <f t="shared" si="0"/>
        <v>393</v>
      </c>
      <c r="AP7" s="74">
        <f t="shared" si="0"/>
        <v>0</v>
      </c>
      <c r="AQ7" s="74">
        <f t="shared" si="0"/>
        <v>0</v>
      </c>
      <c r="AR7" s="74">
        <f t="shared" si="0"/>
        <v>0</v>
      </c>
      <c r="AS7" s="74">
        <f t="shared" si="0"/>
        <v>0</v>
      </c>
      <c r="AT7" s="74">
        <f t="shared" si="0"/>
        <v>0</v>
      </c>
      <c r="AU7" s="74">
        <f t="shared" si="0"/>
        <v>0</v>
      </c>
      <c r="AV7" s="74">
        <f t="shared" si="0"/>
        <v>0</v>
      </c>
      <c r="AW7" s="74">
        <f t="shared" si="0"/>
        <v>0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99</v>
      </c>
      <c r="B8" s="72" t="s">
        <v>101</v>
      </c>
      <c r="C8" s="62" t="s">
        <v>102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3</v>
      </c>
      <c r="AO8" s="64">
        <v>30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99</v>
      </c>
      <c r="B9" s="72" t="s">
        <v>109</v>
      </c>
      <c r="C9" s="62" t="s">
        <v>110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9</v>
      </c>
      <c r="AO9" s="64">
        <v>86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99</v>
      </c>
      <c r="B10" s="63" t="s">
        <v>119</v>
      </c>
      <c r="C10" s="62" t="s">
        <v>120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18</v>
      </c>
      <c r="AO10" s="64">
        <v>145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99</v>
      </c>
      <c r="B11" s="72" t="s">
        <v>127</v>
      </c>
      <c r="C11" s="62" t="s">
        <v>128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99</v>
      </c>
      <c r="B12" s="69" t="s">
        <v>129</v>
      </c>
      <c r="C12" s="62" t="s">
        <v>130</v>
      </c>
      <c r="D12" s="70">
        <v>0</v>
      </c>
      <c r="E12" s="70">
        <v>0</v>
      </c>
      <c r="F12" s="70">
        <v>0</v>
      </c>
      <c r="G12" s="70">
        <v>0</v>
      </c>
      <c r="H12" s="70">
        <v>1</v>
      </c>
      <c r="I12" s="70">
        <v>2</v>
      </c>
      <c r="J12" s="70">
        <v>0</v>
      </c>
      <c r="K12" s="70">
        <v>0</v>
      </c>
      <c r="L12" s="70">
        <v>22</v>
      </c>
      <c r="M12" s="70">
        <v>68</v>
      </c>
      <c r="N12" s="70">
        <v>34</v>
      </c>
      <c r="O12" s="70">
        <v>133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99</v>
      </c>
      <c r="B13" s="69" t="s">
        <v>135</v>
      </c>
      <c r="C13" s="62" t="s">
        <v>136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8</v>
      </c>
      <c r="AO13" s="70">
        <v>63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99</v>
      </c>
      <c r="B14" s="69" t="s">
        <v>141</v>
      </c>
      <c r="C14" s="62" t="s">
        <v>142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8</v>
      </c>
      <c r="AO14" s="70">
        <v>69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99</v>
      </c>
      <c r="B15" s="69" t="s">
        <v>147</v>
      </c>
      <c r="C15" s="62" t="s">
        <v>148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5</v>
      </c>
      <c r="O15" s="70">
        <v>46</v>
      </c>
      <c r="P15" s="70">
        <v>3</v>
      </c>
      <c r="Q15" s="70">
        <v>32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99</v>
      </c>
      <c r="B16" s="69" t="s">
        <v>151</v>
      </c>
      <c r="C16" s="62" t="s">
        <v>152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9" t="s">
        <v>50</v>
      </c>
      <c r="B2" s="89" t="s">
        <v>51</v>
      </c>
      <c r="C2" s="108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0"/>
      <c r="B3" s="90"/>
      <c r="C3" s="106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0"/>
      <c r="B4" s="90"/>
      <c r="C4" s="106"/>
      <c r="D4" s="106" t="s">
        <v>56</v>
      </c>
      <c r="E4" s="89" t="s">
        <v>61</v>
      </c>
      <c r="F4" s="89" t="s">
        <v>62</v>
      </c>
      <c r="G4" s="89" t="s">
        <v>63</v>
      </c>
      <c r="H4" s="106" t="s">
        <v>56</v>
      </c>
      <c r="I4" s="89" t="s">
        <v>61</v>
      </c>
      <c r="J4" s="89" t="s">
        <v>62</v>
      </c>
      <c r="K4" s="89" t="s">
        <v>63</v>
      </c>
      <c r="L4" s="106" t="s">
        <v>56</v>
      </c>
      <c r="M4" s="89" t="s">
        <v>61</v>
      </c>
      <c r="N4" s="89" t="s">
        <v>62</v>
      </c>
      <c r="O4" s="89" t="s">
        <v>63</v>
      </c>
      <c r="P4" s="106" t="s">
        <v>56</v>
      </c>
      <c r="Q4" s="89" t="s">
        <v>61</v>
      </c>
      <c r="R4" s="89" t="s">
        <v>62</v>
      </c>
      <c r="S4" s="89" t="s">
        <v>63</v>
      </c>
    </row>
    <row r="5" spans="1:19" s="6" customFormat="1" ht="18" customHeight="1">
      <c r="A5" s="90"/>
      <c r="B5" s="90"/>
      <c r="C5" s="106"/>
      <c r="D5" s="106"/>
      <c r="E5" s="107"/>
      <c r="F5" s="107"/>
      <c r="G5" s="107"/>
      <c r="H5" s="106"/>
      <c r="I5" s="107"/>
      <c r="J5" s="107"/>
      <c r="K5" s="107"/>
      <c r="L5" s="106"/>
      <c r="M5" s="107"/>
      <c r="N5" s="107"/>
      <c r="O5" s="107"/>
      <c r="P5" s="106"/>
      <c r="Q5" s="107"/>
      <c r="R5" s="107"/>
      <c r="S5" s="107"/>
    </row>
    <row r="6" spans="1:19" s="6" customFormat="1" ht="18" customHeight="1">
      <c r="A6" s="91"/>
      <c r="B6" s="91"/>
      <c r="C6" s="109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S7">SUM(D8:D27)</f>
        <v>198</v>
      </c>
      <c r="E7" s="74">
        <f t="shared" si="0"/>
        <v>140</v>
      </c>
      <c r="F7" s="74">
        <f t="shared" si="0"/>
        <v>53</v>
      </c>
      <c r="G7" s="74">
        <f t="shared" si="0"/>
        <v>5</v>
      </c>
      <c r="H7" s="74">
        <f t="shared" si="0"/>
        <v>309</v>
      </c>
      <c r="I7" s="74">
        <f t="shared" si="0"/>
        <v>291</v>
      </c>
      <c r="J7" s="74">
        <f t="shared" si="0"/>
        <v>15</v>
      </c>
      <c r="K7" s="74">
        <f t="shared" si="0"/>
        <v>3</v>
      </c>
      <c r="L7" s="74">
        <f t="shared" si="0"/>
        <v>77</v>
      </c>
      <c r="M7" s="74">
        <f t="shared" si="0"/>
        <v>58</v>
      </c>
      <c r="N7" s="74">
        <f t="shared" si="0"/>
        <v>19</v>
      </c>
      <c r="O7" s="74">
        <f t="shared" si="0"/>
        <v>0</v>
      </c>
      <c r="P7" s="74">
        <f t="shared" si="0"/>
        <v>61</v>
      </c>
      <c r="Q7" s="74">
        <f t="shared" si="0"/>
        <v>59</v>
      </c>
      <c r="R7" s="74">
        <f t="shared" si="0"/>
        <v>2</v>
      </c>
      <c r="S7" s="74">
        <f t="shared" si="0"/>
        <v>0</v>
      </c>
    </row>
    <row r="8" spans="1:19" s="65" customFormat="1" ht="12" customHeight="1">
      <c r="A8" s="62" t="s">
        <v>99</v>
      </c>
      <c r="B8" s="63" t="s">
        <v>105</v>
      </c>
      <c r="C8" s="62" t="s">
        <v>106</v>
      </c>
      <c r="D8" s="64">
        <f aca="true" t="shared" si="1" ref="D8:D27">SUM(E8:G8)</f>
        <v>57</v>
      </c>
      <c r="E8" s="64">
        <v>49</v>
      </c>
      <c r="F8" s="64">
        <v>8</v>
      </c>
      <c r="G8" s="64">
        <v>0</v>
      </c>
      <c r="H8" s="64">
        <f aca="true" t="shared" si="2" ref="H8:H27">SUM(I8:K8)</f>
        <v>48</v>
      </c>
      <c r="I8" s="64">
        <v>47</v>
      </c>
      <c r="J8" s="64">
        <v>1</v>
      </c>
      <c r="K8" s="64">
        <v>0</v>
      </c>
      <c r="L8" s="64">
        <f aca="true" t="shared" si="3" ref="L8:L27">SUM(M8:O8)</f>
        <v>3</v>
      </c>
      <c r="M8" s="64">
        <v>2</v>
      </c>
      <c r="N8" s="64">
        <v>1</v>
      </c>
      <c r="O8" s="64">
        <v>0</v>
      </c>
      <c r="P8" s="64">
        <f aca="true" t="shared" si="4" ref="P8:P27">SUM(Q8:S8)</f>
        <v>11</v>
      </c>
      <c r="Q8" s="64">
        <v>11</v>
      </c>
      <c r="R8" s="64">
        <v>0</v>
      </c>
      <c r="S8" s="64">
        <v>0</v>
      </c>
    </row>
    <row r="9" spans="1:19" s="65" customFormat="1" ht="12" customHeight="1">
      <c r="A9" s="62" t="s">
        <v>99</v>
      </c>
      <c r="B9" s="72" t="s">
        <v>153</v>
      </c>
      <c r="C9" s="62" t="s">
        <v>154</v>
      </c>
      <c r="D9" s="64">
        <f t="shared" si="1"/>
        <v>18</v>
      </c>
      <c r="E9" s="64">
        <v>15</v>
      </c>
      <c r="F9" s="64">
        <v>2</v>
      </c>
      <c r="G9" s="64">
        <v>1</v>
      </c>
      <c r="H9" s="64">
        <f t="shared" si="2"/>
        <v>29</v>
      </c>
      <c r="I9" s="64">
        <v>23</v>
      </c>
      <c r="J9" s="64">
        <v>5</v>
      </c>
      <c r="K9" s="64">
        <v>1</v>
      </c>
      <c r="L9" s="64">
        <f t="shared" si="3"/>
        <v>54</v>
      </c>
      <c r="M9" s="64">
        <v>46</v>
      </c>
      <c r="N9" s="64">
        <v>8</v>
      </c>
      <c r="O9" s="64">
        <v>0</v>
      </c>
      <c r="P9" s="64">
        <f t="shared" si="4"/>
        <v>9</v>
      </c>
      <c r="Q9" s="64">
        <v>9</v>
      </c>
      <c r="R9" s="64">
        <v>0</v>
      </c>
      <c r="S9" s="64">
        <v>0</v>
      </c>
    </row>
    <row r="10" spans="1:19" s="65" customFormat="1" ht="12" customHeight="1">
      <c r="A10" s="62" t="s">
        <v>99</v>
      </c>
      <c r="B10" s="72" t="s">
        <v>149</v>
      </c>
      <c r="C10" s="62" t="s">
        <v>150</v>
      </c>
      <c r="D10" s="64">
        <f t="shared" si="1"/>
        <v>4</v>
      </c>
      <c r="E10" s="64">
        <v>4</v>
      </c>
      <c r="F10" s="64">
        <v>0</v>
      </c>
      <c r="G10" s="64">
        <v>0</v>
      </c>
      <c r="H10" s="64">
        <f t="shared" si="2"/>
        <v>36</v>
      </c>
      <c r="I10" s="64">
        <v>31</v>
      </c>
      <c r="J10" s="64">
        <v>4</v>
      </c>
      <c r="K10" s="64">
        <v>1</v>
      </c>
      <c r="L10" s="64">
        <f t="shared" si="3"/>
        <v>3</v>
      </c>
      <c r="M10" s="64">
        <v>0</v>
      </c>
      <c r="N10" s="64">
        <v>3</v>
      </c>
      <c r="O10" s="64">
        <v>0</v>
      </c>
      <c r="P10" s="64">
        <f t="shared" si="4"/>
        <v>1</v>
      </c>
      <c r="Q10" s="64">
        <v>1</v>
      </c>
      <c r="R10" s="64">
        <v>0</v>
      </c>
      <c r="S10" s="64">
        <v>0</v>
      </c>
    </row>
    <row r="11" spans="1:19" s="65" customFormat="1" ht="12" customHeight="1">
      <c r="A11" s="62" t="s">
        <v>99</v>
      </c>
      <c r="B11" s="72" t="s">
        <v>107</v>
      </c>
      <c r="C11" s="62" t="s">
        <v>108</v>
      </c>
      <c r="D11" s="64">
        <f t="shared" si="1"/>
        <v>15</v>
      </c>
      <c r="E11" s="64">
        <v>7</v>
      </c>
      <c r="F11" s="64">
        <v>5</v>
      </c>
      <c r="G11" s="64">
        <v>3</v>
      </c>
      <c r="H11" s="64">
        <f t="shared" si="2"/>
        <v>4</v>
      </c>
      <c r="I11" s="64">
        <v>4</v>
      </c>
      <c r="J11" s="64">
        <v>0</v>
      </c>
      <c r="K11" s="64">
        <v>0</v>
      </c>
      <c r="L11" s="64">
        <f t="shared" si="3"/>
        <v>2</v>
      </c>
      <c r="M11" s="64">
        <v>1</v>
      </c>
      <c r="N11" s="64">
        <v>1</v>
      </c>
      <c r="O11" s="64">
        <v>0</v>
      </c>
      <c r="P11" s="64">
        <f t="shared" si="4"/>
        <v>1</v>
      </c>
      <c r="Q11" s="64">
        <v>1</v>
      </c>
      <c r="R11" s="64">
        <v>0</v>
      </c>
      <c r="S11" s="64">
        <v>0</v>
      </c>
    </row>
    <row r="12" spans="1:19" s="65" customFormat="1" ht="12" customHeight="1">
      <c r="A12" s="68" t="s">
        <v>99</v>
      </c>
      <c r="B12" s="69" t="s">
        <v>137</v>
      </c>
      <c r="C12" s="62" t="s">
        <v>138</v>
      </c>
      <c r="D12" s="70">
        <f t="shared" si="1"/>
        <v>7</v>
      </c>
      <c r="E12" s="70">
        <v>5</v>
      </c>
      <c r="F12" s="70">
        <v>2</v>
      </c>
      <c r="G12" s="70">
        <v>0</v>
      </c>
      <c r="H12" s="70">
        <f t="shared" si="2"/>
        <v>7</v>
      </c>
      <c r="I12" s="70">
        <v>7</v>
      </c>
      <c r="J12" s="70">
        <v>0</v>
      </c>
      <c r="K12" s="70">
        <v>0</v>
      </c>
      <c r="L12" s="70">
        <f t="shared" si="3"/>
        <v>2</v>
      </c>
      <c r="M12" s="70">
        <v>1</v>
      </c>
      <c r="N12" s="70">
        <v>1</v>
      </c>
      <c r="O12" s="70">
        <v>0</v>
      </c>
      <c r="P12" s="70">
        <f t="shared" si="4"/>
        <v>4</v>
      </c>
      <c r="Q12" s="70">
        <v>4</v>
      </c>
      <c r="R12" s="70">
        <v>0</v>
      </c>
      <c r="S12" s="70">
        <v>0</v>
      </c>
    </row>
    <row r="13" spans="1:19" s="65" customFormat="1" ht="12" customHeight="1">
      <c r="A13" s="68" t="s">
        <v>99</v>
      </c>
      <c r="B13" s="69" t="s">
        <v>111</v>
      </c>
      <c r="C13" s="62" t="s">
        <v>112</v>
      </c>
      <c r="D13" s="70">
        <f t="shared" si="1"/>
        <v>11</v>
      </c>
      <c r="E13" s="70">
        <v>8</v>
      </c>
      <c r="F13" s="70">
        <v>3</v>
      </c>
      <c r="G13" s="70">
        <v>0</v>
      </c>
      <c r="H13" s="70">
        <f t="shared" si="2"/>
        <v>17</v>
      </c>
      <c r="I13" s="70">
        <v>15</v>
      </c>
      <c r="J13" s="70">
        <v>2</v>
      </c>
      <c r="K13" s="70">
        <v>0</v>
      </c>
      <c r="L13" s="70">
        <f t="shared" si="3"/>
        <v>3</v>
      </c>
      <c r="M13" s="70">
        <v>2</v>
      </c>
      <c r="N13" s="70">
        <v>1</v>
      </c>
      <c r="O13" s="70">
        <v>0</v>
      </c>
      <c r="P13" s="70">
        <f t="shared" si="4"/>
        <v>4</v>
      </c>
      <c r="Q13" s="70">
        <v>4</v>
      </c>
      <c r="R13" s="70">
        <v>0</v>
      </c>
      <c r="S13" s="70">
        <v>0</v>
      </c>
    </row>
    <row r="14" spans="1:19" s="65" customFormat="1" ht="12" customHeight="1">
      <c r="A14" s="68" t="s">
        <v>99</v>
      </c>
      <c r="B14" s="69" t="s">
        <v>121</v>
      </c>
      <c r="C14" s="62" t="s">
        <v>122</v>
      </c>
      <c r="D14" s="70">
        <f t="shared" si="1"/>
        <v>2</v>
      </c>
      <c r="E14" s="70">
        <v>2</v>
      </c>
      <c r="F14" s="70">
        <v>0</v>
      </c>
      <c r="G14" s="70">
        <v>0</v>
      </c>
      <c r="H14" s="70">
        <f t="shared" si="2"/>
        <v>4</v>
      </c>
      <c r="I14" s="70">
        <v>4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3</v>
      </c>
      <c r="Q14" s="70">
        <v>3</v>
      </c>
      <c r="R14" s="70">
        <v>0</v>
      </c>
      <c r="S14" s="70">
        <v>0</v>
      </c>
    </row>
    <row r="15" spans="1:19" s="65" customFormat="1" ht="12" customHeight="1">
      <c r="A15" s="68" t="s">
        <v>99</v>
      </c>
      <c r="B15" s="69" t="s">
        <v>103</v>
      </c>
      <c r="C15" s="62" t="s">
        <v>104</v>
      </c>
      <c r="D15" s="70">
        <f t="shared" si="1"/>
        <v>27</v>
      </c>
      <c r="E15" s="70">
        <v>21</v>
      </c>
      <c r="F15" s="70">
        <v>5</v>
      </c>
      <c r="G15" s="70">
        <v>1</v>
      </c>
      <c r="H15" s="70">
        <f t="shared" si="2"/>
        <v>23</v>
      </c>
      <c r="I15" s="70">
        <v>23</v>
      </c>
      <c r="J15" s="70">
        <v>0</v>
      </c>
      <c r="K15" s="70">
        <v>0</v>
      </c>
      <c r="L15" s="70">
        <f t="shared" si="3"/>
        <v>1</v>
      </c>
      <c r="M15" s="70">
        <v>0</v>
      </c>
      <c r="N15" s="70">
        <v>1</v>
      </c>
      <c r="O15" s="70">
        <v>0</v>
      </c>
      <c r="P15" s="70">
        <f t="shared" si="4"/>
        <v>3</v>
      </c>
      <c r="Q15" s="70">
        <v>3</v>
      </c>
      <c r="R15" s="70">
        <v>0</v>
      </c>
      <c r="S15" s="70">
        <v>0</v>
      </c>
    </row>
    <row r="16" spans="1:19" s="65" customFormat="1" ht="12" customHeight="1">
      <c r="A16" s="68" t="s">
        <v>99</v>
      </c>
      <c r="B16" s="69" t="s">
        <v>123</v>
      </c>
      <c r="C16" s="62" t="s">
        <v>124</v>
      </c>
      <c r="D16" s="70">
        <f t="shared" si="1"/>
        <v>5</v>
      </c>
      <c r="E16" s="70">
        <v>2</v>
      </c>
      <c r="F16" s="70">
        <v>3</v>
      </c>
      <c r="G16" s="70">
        <v>0</v>
      </c>
      <c r="H16" s="70">
        <f t="shared" si="2"/>
        <v>7</v>
      </c>
      <c r="I16" s="70">
        <v>7</v>
      </c>
      <c r="J16" s="70">
        <v>0</v>
      </c>
      <c r="K16" s="70">
        <v>0</v>
      </c>
      <c r="L16" s="70">
        <f t="shared" si="3"/>
        <v>3</v>
      </c>
      <c r="M16" s="70">
        <v>3</v>
      </c>
      <c r="N16" s="70">
        <v>0</v>
      </c>
      <c r="O16" s="70">
        <v>0</v>
      </c>
      <c r="P16" s="70">
        <f t="shared" si="4"/>
        <v>3</v>
      </c>
      <c r="Q16" s="70">
        <v>3</v>
      </c>
      <c r="R16" s="70">
        <v>0</v>
      </c>
      <c r="S16" s="70">
        <v>0</v>
      </c>
    </row>
    <row r="17" spans="1:19" s="65" customFormat="1" ht="12" customHeight="1">
      <c r="A17" s="68" t="s">
        <v>99</v>
      </c>
      <c r="B17" s="69" t="s">
        <v>133</v>
      </c>
      <c r="C17" s="62" t="s">
        <v>134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39</v>
      </c>
      <c r="I17" s="70">
        <v>37</v>
      </c>
      <c r="J17" s="70">
        <v>1</v>
      </c>
      <c r="K17" s="70">
        <v>1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3</v>
      </c>
      <c r="Q17" s="70">
        <v>3</v>
      </c>
      <c r="R17" s="70">
        <v>0</v>
      </c>
      <c r="S17" s="70">
        <v>0</v>
      </c>
    </row>
    <row r="18" spans="1:19" s="65" customFormat="1" ht="12" customHeight="1">
      <c r="A18" s="68" t="s">
        <v>99</v>
      </c>
      <c r="B18" s="69" t="s">
        <v>131</v>
      </c>
      <c r="C18" s="62" t="s">
        <v>132</v>
      </c>
      <c r="D18" s="70">
        <f t="shared" si="1"/>
        <v>2</v>
      </c>
      <c r="E18" s="70">
        <v>1</v>
      </c>
      <c r="F18" s="70">
        <v>1</v>
      </c>
      <c r="G18" s="70">
        <v>0</v>
      </c>
      <c r="H18" s="70">
        <f t="shared" si="2"/>
        <v>31</v>
      </c>
      <c r="I18" s="70">
        <v>30</v>
      </c>
      <c r="J18" s="70">
        <v>1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2</v>
      </c>
      <c r="Q18" s="70">
        <v>2</v>
      </c>
      <c r="R18" s="70">
        <v>0</v>
      </c>
      <c r="S18" s="70">
        <v>0</v>
      </c>
    </row>
    <row r="19" spans="1:19" s="65" customFormat="1" ht="12" customHeight="1">
      <c r="A19" s="68" t="s">
        <v>99</v>
      </c>
      <c r="B19" s="69" t="s">
        <v>97</v>
      </c>
      <c r="C19" s="62" t="s">
        <v>98</v>
      </c>
      <c r="D19" s="70">
        <f t="shared" si="1"/>
        <v>4</v>
      </c>
      <c r="E19" s="70">
        <v>3</v>
      </c>
      <c r="F19" s="70">
        <v>1</v>
      </c>
      <c r="G19" s="70">
        <v>0</v>
      </c>
      <c r="H19" s="70">
        <f t="shared" si="2"/>
        <v>10</v>
      </c>
      <c r="I19" s="70">
        <v>10</v>
      </c>
      <c r="J19" s="70">
        <v>0</v>
      </c>
      <c r="K19" s="70">
        <v>0</v>
      </c>
      <c r="L19" s="70">
        <f t="shared" si="3"/>
        <v>1</v>
      </c>
      <c r="M19" s="70">
        <v>1</v>
      </c>
      <c r="N19" s="70">
        <v>0</v>
      </c>
      <c r="O19" s="70">
        <v>0</v>
      </c>
      <c r="P19" s="70">
        <f t="shared" si="4"/>
        <v>1</v>
      </c>
      <c r="Q19" s="70">
        <v>1</v>
      </c>
      <c r="R19" s="70">
        <v>0</v>
      </c>
      <c r="S19" s="70">
        <v>0</v>
      </c>
    </row>
    <row r="20" spans="1:19" s="65" customFormat="1" ht="12" customHeight="1">
      <c r="A20" s="68" t="s">
        <v>99</v>
      </c>
      <c r="B20" s="69" t="s">
        <v>145</v>
      </c>
      <c r="C20" s="62" t="s">
        <v>146</v>
      </c>
      <c r="D20" s="70">
        <f t="shared" si="1"/>
        <v>2</v>
      </c>
      <c r="E20" s="70">
        <v>1</v>
      </c>
      <c r="F20" s="70">
        <v>1</v>
      </c>
      <c r="G20" s="70">
        <v>0</v>
      </c>
      <c r="H20" s="70">
        <f t="shared" si="2"/>
        <v>8</v>
      </c>
      <c r="I20" s="70">
        <v>8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1</v>
      </c>
      <c r="Q20" s="70">
        <v>1</v>
      </c>
      <c r="R20" s="70">
        <v>0</v>
      </c>
      <c r="S20" s="70">
        <v>0</v>
      </c>
    </row>
    <row r="21" spans="1:19" s="65" customFormat="1" ht="12" customHeight="1">
      <c r="A21" s="68" t="s">
        <v>99</v>
      </c>
      <c r="B21" s="69" t="s">
        <v>143</v>
      </c>
      <c r="C21" s="62" t="s">
        <v>144</v>
      </c>
      <c r="D21" s="70">
        <f t="shared" si="1"/>
        <v>3</v>
      </c>
      <c r="E21" s="70">
        <v>2</v>
      </c>
      <c r="F21" s="70">
        <v>1</v>
      </c>
      <c r="G21" s="70">
        <v>0</v>
      </c>
      <c r="H21" s="70">
        <f t="shared" si="2"/>
        <v>19</v>
      </c>
      <c r="I21" s="70">
        <v>19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1</v>
      </c>
      <c r="Q21" s="70">
        <v>1</v>
      </c>
      <c r="R21" s="70">
        <v>0</v>
      </c>
      <c r="S21" s="70">
        <v>0</v>
      </c>
    </row>
    <row r="22" spans="1:19" s="65" customFormat="1" ht="12" customHeight="1">
      <c r="A22" s="68" t="s">
        <v>99</v>
      </c>
      <c r="B22" s="69" t="s">
        <v>155</v>
      </c>
      <c r="C22" s="62" t="s">
        <v>156</v>
      </c>
      <c r="D22" s="70">
        <f t="shared" si="1"/>
        <v>1</v>
      </c>
      <c r="E22" s="70">
        <v>0</v>
      </c>
      <c r="F22" s="70">
        <v>1</v>
      </c>
      <c r="G22" s="70">
        <v>0</v>
      </c>
      <c r="H22" s="70">
        <f t="shared" si="2"/>
        <v>4</v>
      </c>
      <c r="I22" s="70">
        <v>4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1</v>
      </c>
      <c r="Q22" s="70">
        <v>1</v>
      </c>
      <c r="R22" s="70">
        <v>0</v>
      </c>
      <c r="S22" s="70">
        <v>0</v>
      </c>
    </row>
    <row r="23" spans="1:19" s="65" customFormat="1" ht="12" customHeight="1">
      <c r="A23" s="68" t="s">
        <v>99</v>
      </c>
      <c r="B23" s="69" t="s">
        <v>139</v>
      </c>
      <c r="C23" s="62" t="s">
        <v>140</v>
      </c>
      <c r="D23" s="70">
        <f t="shared" si="1"/>
        <v>5</v>
      </c>
      <c r="E23" s="70">
        <v>3</v>
      </c>
      <c r="F23" s="70">
        <v>2</v>
      </c>
      <c r="G23" s="70">
        <v>0</v>
      </c>
      <c r="H23" s="70">
        <f t="shared" si="2"/>
        <v>12</v>
      </c>
      <c r="I23" s="70">
        <v>12</v>
      </c>
      <c r="J23" s="70">
        <v>0</v>
      </c>
      <c r="K23" s="70">
        <v>0</v>
      </c>
      <c r="L23" s="70">
        <f t="shared" si="3"/>
        <v>3</v>
      </c>
      <c r="M23" s="70">
        <v>1</v>
      </c>
      <c r="N23" s="70">
        <v>2</v>
      </c>
      <c r="O23" s="70">
        <v>0</v>
      </c>
      <c r="P23" s="70">
        <f t="shared" si="4"/>
        <v>4</v>
      </c>
      <c r="Q23" s="70">
        <v>2</v>
      </c>
      <c r="R23" s="70">
        <v>2</v>
      </c>
      <c r="S23" s="70">
        <v>0</v>
      </c>
    </row>
    <row r="24" spans="1:19" s="65" customFormat="1" ht="12" customHeight="1">
      <c r="A24" s="68" t="s">
        <v>99</v>
      </c>
      <c r="B24" s="69" t="s">
        <v>113</v>
      </c>
      <c r="C24" s="62" t="s">
        <v>114</v>
      </c>
      <c r="D24" s="70">
        <f t="shared" si="1"/>
        <v>8</v>
      </c>
      <c r="E24" s="70">
        <v>3</v>
      </c>
      <c r="F24" s="70">
        <v>5</v>
      </c>
      <c r="G24" s="70">
        <v>0</v>
      </c>
      <c r="H24" s="70">
        <f t="shared" si="2"/>
        <v>2</v>
      </c>
      <c r="I24" s="70">
        <v>2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1</v>
      </c>
      <c r="Q24" s="70">
        <v>1</v>
      </c>
      <c r="R24" s="70">
        <v>0</v>
      </c>
      <c r="S24" s="70">
        <v>0</v>
      </c>
    </row>
    <row r="25" spans="1:19" s="65" customFormat="1" ht="12" customHeight="1">
      <c r="A25" s="68" t="s">
        <v>99</v>
      </c>
      <c r="B25" s="69" t="s">
        <v>115</v>
      </c>
      <c r="C25" s="62" t="s">
        <v>116</v>
      </c>
      <c r="D25" s="70">
        <f t="shared" si="1"/>
        <v>9</v>
      </c>
      <c r="E25" s="70">
        <v>3</v>
      </c>
      <c r="F25" s="70">
        <v>6</v>
      </c>
      <c r="G25" s="70">
        <v>0</v>
      </c>
      <c r="H25" s="70">
        <f t="shared" si="2"/>
        <v>3</v>
      </c>
      <c r="I25" s="70">
        <v>2</v>
      </c>
      <c r="J25" s="70">
        <v>1</v>
      </c>
      <c r="K25" s="70">
        <v>0</v>
      </c>
      <c r="L25" s="70">
        <f t="shared" si="3"/>
        <v>2</v>
      </c>
      <c r="M25" s="70">
        <v>1</v>
      </c>
      <c r="N25" s="70">
        <v>1</v>
      </c>
      <c r="O25" s="70">
        <v>0</v>
      </c>
      <c r="P25" s="70">
        <f t="shared" si="4"/>
        <v>2</v>
      </c>
      <c r="Q25" s="70">
        <v>2</v>
      </c>
      <c r="R25" s="70">
        <v>0</v>
      </c>
      <c r="S25" s="70">
        <v>0</v>
      </c>
    </row>
    <row r="26" spans="1:19" s="65" customFormat="1" ht="12" customHeight="1">
      <c r="A26" s="68" t="s">
        <v>99</v>
      </c>
      <c r="B26" s="69" t="s">
        <v>117</v>
      </c>
      <c r="C26" s="62" t="s">
        <v>118</v>
      </c>
      <c r="D26" s="70">
        <f t="shared" si="1"/>
        <v>17</v>
      </c>
      <c r="E26" s="70">
        <v>10</v>
      </c>
      <c r="F26" s="70">
        <v>7</v>
      </c>
      <c r="G26" s="70">
        <v>0</v>
      </c>
      <c r="H26" s="70">
        <f t="shared" si="2"/>
        <v>3</v>
      </c>
      <c r="I26" s="70">
        <v>3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3</v>
      </c>
      <c r="Q26" s="70">
        <v>3</v>
      </c>
      <c r="R26" s="70">
        <v>0</v>
      </c>
      <c r="S26" s="70">
        <v>0</v>
      </c>
    </row>
    <row r="27" spans="1:19" s="65" customFormat="1" ht="12" customHeight="1">
      <c r="A27" s="68" t="s">
        <v>99</v>
      </c>
      <c r="B27" s="69" t="s">
        <v>125</v>
      </c>
      <c r="C27" s="62" t="s">
        <v>126</v>
      </c>
      <c r="D27" s="70">
        <f t="shared" si="1"/>
        <v>1</v>
      </c>
      <c r="E27" s="70">
        <v>1</v>
      </c>
      <c r="F27" s="70">
        <v>0</v>
      </c>
      <c r="G27" s="70">
        <v>0</v>
      </c>
      <c r="H27" s="70">
        <f t="shared" si="2"/>
        <v>3</v>
      </c>
      <c r="I27" s="70">
        <v>3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3</v>
      </c>
      <c r="Q27" s="70">
        <v>3</v>
      </c>
      <c r="R27" s="70">
        <v>0</v>
      </c>
      <c r="S27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9" t="s">
        <v>50</v>
      </c>
      <c r="B2" s="89" t="s">
        <v>51</v>
      </c>
      <c r="C2" s="108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0"/>
      <c r="B3" s="90"/>
      <c r="C3" s="106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0"/>
      <c r="B4" s="90"/>
      <c r="C4" s="106"/>
      <c r="D4" s="106" t="s">
        <v>56</v>
      </c>
      <c r="E4" s="89" t="s">
        <v>61</v>
      </c>
      <c r="F4" s="89" t="s">
        <v>62</v>
      </c>
      <c r="G4" s="89" t="s">
        <v>63</v>
      </c>
      <c r="H4" s="106" t="s">
        <v>56</v>
      </c>
      <c r="I4" s="89" t="s">
        <v>61</v>
      </c>
      <c r="J4" s="89" t="s">
        <v>62</v>
      </c>
      <c r="K4" s="89" t="s">
        <v>63</v>
      </c>
      <c r="L4" s="106" t="s">
        <v>56</v>
      </c>
      <c r="M4" s="89" t="s">
        <v>61</v>
      </c>
      <c r="N4" s="89" t="s">
        <v>62</v>
      </c>
      <c r="O4" s="89" t="s">
        <v>63</v>
      </c>
      <c r="P4" s="106" t="s">
        <v>56</v>
      </c>
      <c r="Q4" s="89" t="s">
        <v>61</v>
      </c>
      <c r="R4" s="89" t="s">
        <v>62</v>
      </c>
      <c r="S4" s="89" t="s">
        <v>63</v>
      </c>
    </row>
    <row r="5" spans="1:19" s="6" customFormat="1" ht="18" customHeight="1">
      <c r="A5" s="90"/>
      <c r="B5" s="90"/>
      <c r="C5" s="106"/>
      <c r="D5" s="106"/>
      <c r="E5" s="107"/>
      <c r="F5" s="107"/>
      <c r="G5" s="107"/>
      <c r="H5" s="106"/>
      <c r="I5" s="107"/>
      <c r="J5" s="107"/>
      <c r="K5" s="107"/>
      <c r="L5" s="106"/>
      <c r="M5" s="107"/>
      <c r="N5" s="107"/>
      <c r="O5" s="107"/>
      <c r="P5" s="106"/>
      <c r="Q5" s="107"/>
      <c r="R5" s="107"/>
      <c r="S5" s="107"/>
    </row>
    <row r="6" spans="1:19" s="7" customFormat="1" ht="18" customHeight="1">
      <c r="A6" s="91"/>
      <c r="B6" s="91"/>
      <c r="C6" s="109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S7">SUM(D8:D16)</f>
        <v>27</v>
      </c>
      <c r="E7" s="74">
        <f t="shared" si="0"/>
        <v>18</v>
      </c>
      <c r="F7" s="74">
        <f t="shared" si="0"/>
        <v>9</v>
      </c>
      <c r="G7" s="74">
        <f t="shared" si="0"/>
        <v>0</v>
      </c>
      <c r="H7" s="74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21</v>
      </c>
      <c r="M7" s="74">
        <f t="shared" si="0"/>
        <v>10</v>
      </c>
      <c r="N7" s="74">
        <f t="shared" si="0"/>
        <v>11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0</v>
      </c>
      <c r="S7" s="74">
        <f t="shared" si="0"/>
        <v>0</v>
      </c>
    </row>
    <row r="8" spans="1:19" s="65" customFormat="1" ht="12" customHeight="1">
      <c r="A8" s="62" t="s">
        <v>99</v>
      </c>
      <c r="B8" s="63" t="s">
        <v>101</v>
      </c>
      <c r="C8" s="62" t="s">
        <v>102</v>
      </c>
      <c r="D8" s="64">
        <f aca="true" t="shared" si="1" ref="D8:D16">SUM(E8:G8)</f>
        <v>0</v>
      </c>
      <c r="E8" s="64">
        <v>0</v>
      </c>
      <c r="F8" s="64">
        <v>0</v>
      </c>
      <c r="G8" s="64">
        <v>0</v>
      </c>
      <c r="H8" s="64">
        <f aca="true" t="shared" si="2" ref="H8:H16">SUM(I8:K8)</f>
        <v>0</v>
      </c>
      <c r="I8" s="64">
        <v>0</v>
      </c>
      <c r="J8" s="64">
        <v>0</v>
      </c>
      <c r="K8" s="64">
        <v>0</v>
      </c>
      <c r="L8" s="64">
        <f aca="true" t="shared" si="3" ref="L8:L16">SUM(M8:O8)</f>
        <v>3</v>
      </c>
      <c r="M8" s="64">
        <v>1</v>
      </c>
      <c r="N8" s="64">
        <v>2</v>
      </c>
      <c r="O8" s="64">
        <v>0</v>
      </c>
      <c r="P8" s="64">
        <f aca="true" t="shared" si="4" ref="P8:P16"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99</v>
      </c>
      <c r="B9" s="72" t="s">
        <v>109</v>
      </c>
      <c r="C9" s="62" t="s">
        <v>110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2</v>
      </c>
      <c r="M9" s="64">
        <v>1</v>
      </c>
      <c r="N9" s="64">
        <v>1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99</v>
      </c>
      <c r="B10" s="63" t="s">
        <v>119</v>
      </c>
      <c r="C10" s="62" t="s">
        <v>120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10</v>
      </c>
      <c r="M10" s="64">
        <v>5</v>
      </c>
      <c r="N10" s="64">
        <v>5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99</v>
      </c>
      <c r="B11" s="72" t="s">
        <v>127</v>
      </c>
      <c r="C11" s="62" t="s">
        <v>128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99</v>
      </c>
      <c r="B12" s="69" t="s">
        <v>129</v>
      </c>
      <c r="C12" s="62" t="s">
        <v>130</v>
      </c>
      <c r="D12" s="70">
        <f t="shared" si="1"/>
        <v>17</v>
      </c>
      <c r="E12" s="70">
        <v>13</v>
      </c>
      <c r="F12" s="70">
        <v>4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99</v>
      </c>
      <c r="B13" s="69" t="s">
        <v>135</v>
      </c>
      <c r="C13" s="62" t="s">
        <v>136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4</v>
      </c>
      <c r="M13" s="70">
        <v>2</v>
      </c>
      <c r="N13" s="70">
        <v>2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99</v>
      </c>
      <c r="B14" s="69" t="s">
        <v>141</v>
      </c>
      <c r="C14" s="62" t="s">
        <v>142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2</v>
      </c>
      <c r="M14" s="70">
        <v>1</v>
      </c>
      <c r="N14" s="70">
        <v>1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99</v>
      </c>
      <c r="B15" s="69" t="s">
        <v>147</v>
      </c>
      <c r="C15" s="62" t="s">
        <v>148</v>
      </c>
      <c r="D15" s="70">
        <f t="shared" si="1"/>
        <v>10</v>
      </c>
      <c r="E15" s="70">
        <v>5</v>
      </c>
      <c r="F15" s="70">
        <v>5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99</v>
      </c>
      <c r="B16" s="69" t="s">
        <v>151</v>
      </c>
      <c r="C16" s="62" t="s">
        <v>152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0" width="9" style="80" customWidth="1"/>
    <col min="11" max="16384" width="9" style="79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89" t="s">
        <v>50</v>
      </c>
      <c r="B2" s="89" t="s">
        <v>51</v>
      </c>
      <c r="C2" s="108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0"/>
      <c r="B3" s="90"/>
      <c r="C3" s="106"/>
      <c r="D3" s="106" t="s">
        <v>56</v>
      </c>
      <c r="E3" s="108" t="s">
        <v>67</v>
      </c>
      <c r="F3" s="108" t="s">
        <v>68</v>
      </c>
      <c r="G3" s="106" t="s">
        <v>56</v>
      </c>
      <c r="H3" s="89" t="s">
        <v>61</v>
      </c>
      <c r="I3" s="89" t="s">
        <v>62</v>
      </c>
      <c r="J3" s="89" t="s">
        <v>63</v>
      </c>
    </row>
    <row r="4" spans="1:10" s="6" customFormat="1" ht="13.5" customHeight="1">
      <c r="A4" s="90"/>
      <c r="B4" s="90"/>
      <c r="C4" s="106"/>
      <c r="D4" s="106"/>
      <c r="E4" s="106"/>
      <c r="F4" s="106"/>
      <c r="G4" s="106"/>
      <c r="H4" s="107"/>
      <c r="I4" s="107"/>
      <c r="J4" s="107"/>
    </row>
    <row r="5" spans="1:10" s="6" customFormat="1" ht="20.25" customHeight="1">
      <c r="A5" s="90"/>
      <c r="B5" s="90"/>
      <c r="C5" s="106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1"/>
      <c r="B6" s="91"/>
      <c r="C6" s="109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J7">SUM(D8:D27)</f>
        <v>181</v>
      </c>
      <c r="E7" s="74">
        <f t="shared" si="0"/>
        <v>140</v>
      </c>
      <c r="F7" s="74">
        <f t="shared" si="0"/>
        <v>51</v>
      </c>
      <c r="G7" s="74">
        <f t="shared" si="0"/>
        <v>1848</v>
      </c>
      <c r="H7" s="74">
        <f t="shared" si="0"/>
        <v>1738</v>
      </c>
      <c r="I7" s="74">
        <f t="shared" si="0"/>
        <v>141</v>
      </c>
      <c r="J7" s="74">
        <f t="shared" si="0"/>
        <v>18</v>
      </c>
    </row>
    <row r="8" spans="1:10" s="65" customFormat="1" ht="12" customHeight="1">
      <c r="A8" s="62" t="s">
        <v>99</v>
      </c>
      <c r="B8" s="63" t="s">
        <v>105</v>
      </c>
      <c r="C8" s="62" t="s">
        <v>106</v>
      </c>
      <c r="D8" s="64">
        <v>50</v>
      </c>
      <c r="E8" s="64">
        <v>43</v>
      </c>
      <c r="F8" s="64">
        <v>9</v>
      </c>
      <c r="G8" s="64">
        <v>512</v>
      </c>
      <c r="H8" s="64">
        <v>477</v>
      </c>
      <c r="I8" s="64">
        <v>35</v>
      </c>
      <c r="J8" s="64">
        <v>0</v>
      </c>
    </row>
    <row r="9" spans="1:10" s="65" customFormat="1" ht="12" customHeight="1">
      <c r="A9" s="62" t="s">
        <v>99</v>
      </c>
      <c r="B9" s="72" t="s">
        <v>153</v>
      </c>
      <c r="C9" s="62" t="s">
        <v>154</v>
      </c>
      <c r="D9" s="64">
        <v>35</v>
      </c>
      <c r="E9" s="64">
        <v>25</v>
      </c>
      <c r="F9" s="64">
        <v>10</v>
      </c>
      <c r="G9" s="64">
        <v>293</v>
      </c>
      <c r="H9" s="64">
        <v>263</v>
      </c>
      <c r="I9" s="64">
        <v>15</v>
      </c>
      <c r="J9" s="64">
        <v>15</v>
      </c>
    </row>
    <row r="10" spans="1:10" s="65" customFormat="1" ht="12" customHeight="1">
      <c r="A10" s="62" t="s">
        <v>99</v>
      </c>
      <c r="B10" s="72" t="s">
        <v>149</v>
      </c>
      <c r="C10" s="62" t="s">
        <v>150</v>
      </c>
      <c r="D10" s="64">
        <v>8</v>
      </c>
      <c r="E10" s="64">
        <v>7</v>
      </c>
      <c r="F10" s="64">
        <v>1</v>
      </c>
      <c r="G10" s="64">
        <v>103</v>
      </c>
      <c r="H10" s="64">
        <v>72</v>
      </c>
      <c r="I10" s="64">
        <v>30</v>
      </c>
      <c r="J10" s="64">
        <v>3</v>
      </c>
    </row>
    <row r="11" spans="1:10" s="65" customFormat="1" ht="12" customHeight="1">
      <c r="A11" s="62" t="s">
        <v>99</v>
      </c>
      <c r="B11" s="72" t="s">
        <v>107</v>
      </c>
      <c r="C11" s="62" t="s">
        <v>108</v>
      </c>
      <c r="D11" s="64">
        <v>4</v>
      </c>
      <c r="E11" s="64">
        <v>3</v>
      </c>
      <c r="F11" s="64">
        <v>1</v>
      </c>
      <c r="G11" s="64">
        <v>87</v>
      </c>
      <c r="H11" s="64">
        <v>64</v>
      </c>
      <c r="I11" s="64">
        <v>23</v>
      </c>
      <c r="J11" s="64">
        <v>0</v>
      </c>
    </row>
    <row r="12" spans="1:10" s="65" customFormat="1" ht="12" customHeight="1">
      <c r="A12" s="68" t="s">
        <v>99</v>
      </c>
      <c r="B12" s="69" t="s">
        <v>137</v>
      </c>
      <c r="C12" s="62" t="s">
        <v>138</v>
      </c>
      <c r="D12" s="70">
        <v>8</v>
      </c>
      <c r="E12" s="70">
        <v>6</v>
      </c>
      <c r="F12" s="70">
        <v>2</v>
      </c>
      <c r="G12" s="70">
        <v>89</v>
      </c>
      <c r="H12" s="70">
        <v>89</v>
      </c>
      <c r="I12" s="70">
        <v>0</v>
      </c>
      <c r="J12" s="70">
        <v>0</v>
      </c>
    </row>
    <row r="13" spans="1:10" s="65" customFormat="1" ht="12" customHeight="1">
      <c r="A13" s="68" t="s">
        <v>99</v>
      </c>
      <c r="B13" s="69" t="s">
        <v>111</v>
      </c>
      <c r="C13" s="62" t="s">
        <v>112</v>
      </c>
      <c r="D13" s="70">
        <v>12</v>
      </c>
      <c r="E13" s="70">
        <v>8</v>
      </c>
      <c r="F13" s="70">
        <v>4</v>
      </c>
      <c r="G13" s="70">
        <v>133</v>
      </c>
      <c r="H13" s="70">
        <v>131</v>
      </c>
      <c r="I13" s="70">
        <v>2</v>
      </c>
      <c r="J13" s="70">
        <v>0</v>
      </c>
    </row>
    <row r="14" spans="1:10" s="65" customFormat="1" ht="12" customHeight="1">
      <c r="A14" s="68" t="s">
        <v>99</v>
      </c>
      <c r="B14" s="69" t="s">
        <v>121</v>
      </c>
      <c r="C14" s="62" t="s">
        <v>122</v>
      </c>
      <c r="D14" s="70">
        <v>8</v>
      </c>
      <c r="E14" s="70">
        <v>5</v>
      </c>
      <c r="F14" s="70">
        <v>3</v>
      </c>
      <c r="G14" s="70">
        <v>65</v>
      </c>
      <c r="H14" s="70">
        <v>65</v>
      </c>
      <c r="I14" s="70">
        <v>18</v>
      </c>
      <c r="J14" s="70">
        <v>0</v>
      </c>
    </row>
    <row r="15" spans="1:10" s="65" customFormat="1" ht="12" customHeight="1">
      <c r="A15" s="68" t="s">
        <v>99</v>
      </c>
      <c r="B15" s="69" t="s">
        <v>103</v>
      </c>
      <c r="C15" s="62" t="s">
        <v>104</v>
      </c>
      <c r="D15" s="70">
        <v>7</v>
      </c>
      <c r="E15" s="70">
        <v>7</v>
      </c>
      <c r="F15" s="70">
        <v>2</v>
      </c>
      <c r="G15" s="70">
        <v>119</v>
      </c>
      <c r="H15" s="70">
        <v>119</v>
      </c>
      <c r="I15" s="70">
        <v>0</v>
      </c>
      <c r="J15" s="70">
        <v>0</v>
      </c>
    </row>
    <row r="16" spans="1:10" s="65" customFormat="1" ht="12" customHeight="1">
      <c r="A16" s="68" t="s">
        <v>99</v>
      </c>
      <c r="B16" s="69" t="s">
        <v>123</v>
      </c>
      <c r="C16" s="62" t="s">
        <v>124</v>
      </c>
      <c r="D16" s="70">
        <v>5</v>
      </c>
      <c r="E16" s="70">
        <v>2</v>
      </c>
      <c r="F16" s="70">
        <v>3</v>
      </c>
      <c r="G16" s="70">
        <v>65</v>
      </c>
      <c r="H16" s="70">
        <v>65</v>
      </c>
      <c r="I16" s="70">
        <v>0</v>
      </c>
      <c r="J16" s="70">
        <v>0</v>
      </c>
    </row>
    <row r="17" spans="1:10" s="65" customFormat="1" ht="12" customHeight="1">
      <c r="A17" s="68" t="s">
        <v>99</v>
      </c>
      <c r="B17" s="69" t="s">
        <v>133</v>
      </c>
      <c r="C17" s="62" t="s">
        <v>134</v>
      </c>
      <c r="D17" s="70">
        <v>8</v>
      </c>
      <c r="E17" s="70">
        <v>8</v>
      </c>
      <c r="F17" s="70">
        <v>3</v>
      </c>
      <c r="G17" s="70">
        <v>72</v>
      </c>
      <c r="H17" s="70">
        <v>72</v>
      </c>
      <c r="I17" s="70">
        <v>0</v>
      </c>
      <c r="J17" s="70">
        <v>0</v>
      </c>
    </row>
    <row r="18" spans="1:10" s="65" customFormat="1" ht="12" customHeight="1">
      <c r="A18" s="68" t="s">
        <v>99</v>
      </c>
      <c r="B18" s="69" t="s">
        <v>131</v>
      </c>
      <c r="C18" s="62" t="s">
        <v>132</v>
      </c>
      <c r="D18" s="70">
        <v>1</v>
      </c>
      <c r="E18" s="70">
        <v>1</v>
      </c>
      <c r="F18" s="70"/>
      <c r="G18" s="70">
        <v>51</v>
      </c>
      <c r="H18" s="70">
        <v>51</v>
      </c>
      <c r="I18" s="70">
        <v>0</v>
      </c>
      <c r="J18" s="70">
        <v>0</v>
      </c>
    </row>
    <row r="19" spans="1:10" s="65" customFormat="1" ht="12" customHeight="1">
      <c r="A19" s="68" t="s">
        <v>99</v>
      </c>
      <c r="B19" s="69" t="s">
        <v>97</v>
      </c>
      <c r="C19" s="62" t="s">
        <v>98</v>
      </c>
      <c r="D19" s="70">
        <v>3</v>
      </c>
      <c r="E19" s="70">
        <v>3</v>
      </c>
      <c r="F19" s="70">
        <v>1</v>
      </c>
      <c r="G19" s="70">
        <v>32</v>
      </c>
      <c r="H19" s="70">
        <v>32</v>
      </c>
      <c r="I19" s="70">
        <v>0</v>
      </c>
      <c r="J19" s="70">
        <v>0</v>
      </c>
    </row>
    <row r="20" spans="1:10" s="65" customFormat="1" ht="12" customHeight="1">
      <c r="A20" s="68" t="s">
        <v>99</v>
      </c>
      <c r="B20" s="69" t="s">
        <v>145</v>
      </c>
      <c r="C20" s="62" t="s">
        <v>146</v>
      </c>
      <c r="D20" s="70">
        <v>1</v>
      </c>
      <c r="E20" s="70">
        <v>1</v>
      </c>
      <c r="F20" s="70"/>
      <c r="G20" s="70">
        <v>2</v>
      </c>
      <c r="H20" s="70">
        <v>2</v>
      </c>
      <c r="I20" s="70">
        <v>0</v>
      </c>
      <c r="J20" s="70">
        <v>0</v>
      </c>
    </row>
    <row r="21" spans="1:10" s="65" customFormat="1" ht="12" customHeight="1">
      <c r="A21" s="68" t="s">
        <v>99</v>
      </c>
      <c r="B21" s="69" t="s">
        <v>143</v>
      </c>
      <c r="C21" s="62" t="s">
        <v>144</v>
      </c>
      <c r="D21" s="70">
        <v>6</v>
      </c>
      <c r="E21" s="70">
        <v>5</v>
      </c>
      <c r="F21" s="70">
        <v>1</v>
      </c>
      <c r="G21" s="70">
        <v>0</v>
      </c>
      <c r="H21" s="70">
        <v>29</v>
      </c>
      <c r="I21" s="70">
        <v>0</v>
      </c>
      <c r="J21" s="70">
        <v>0</v>
      </c>
    </row>
    <row r="22" spans="1:10" s="65" customFormat="1" ht="12" customHeight="1">
      <c r="A22" s="68" t="s">
        <v>99</v>
      </c>
      <c r="B22" s="69" t="s">
        <v>155</v>
      </c>
      <c r="C22" s="62" t="s">
        <v>156</v>
      </c>
      <c r="D22" s="70">
        <v>2</v>
      </c>
      <c r="E22" s="70">
        <v>1</v>
      </c>
      <c r="F22" s="70">
        <v>1</v>
      </c>
      <c r="G22" s="70">
        <v>20</v>
      </c>
      <c r="H22" s="70">
        <v>20</v>
      </c>
      <c r="I22" s="70">
        <v>0</v>
      </c>
      <c r="J22" s="70">
        <v>0</v>
      </c>
    </row>
    <row r="23" spans="1:10" s="65" customFormat="1" ht="12" customHeight="1">
      <c r="A23" s="68" t="s">
        <v>99</v>
      </c>
      <c r="B23" s="69" t="s">
        <v>139</v>
      </c>
      <c r="C23" s="62" t="s">
        <v>140</v>
      </c>
      <c r="D23" s="70">
        <v>10</v>
      </c>
      <c r="E23" s="70">
        <v>8</v>
      </c>
      <c r="F23" s="70">
        <v>4</v>
      </c>
      <c r="G23" s="70">
        <v>111</v>
      </c>
      <c r="H23" s="70">
        <v>100</v>
      </c>
      <c r="I23" s="70">
        <v>11</v>
      </c>
      <c r="J23" s="70">
        <v>0</v>
      </c>
    </row>
    <row r="24" spans="1:10" s="65" customFormat="1" ht="12" customHeight="1">
      <c r="A24" s="68" t="s">
        <v>99</v>
      </c>
      <c r="B24" s="69" t="s">
        <v>113</v>
      </c>
      <c r="C24" s="62" t="s">
        <v>114</v>
      </c>
      <c r="D24" s="70">
        <v>2</v>
      </c>
      <c r="E24" s="70">
        <v>1</v>
      </c>
      <c r="F24" s="70">
        <v>1</v>
      </c>
      <c r="G24" s="70">
        <v>17</v>
      </c>
      <c r="H24" s="70">
        <v>17</v>
      </c>
      <c r="I24" s="70">
        <v>0</v>
      </c>
      <c r="J24" s="70">
        <v>0</v>
      </c>
    </row>
    <row r="25" spans="1:10" s="65" customFormat="1" ht="12" customHeight="1">
      <c r="A25" s="68" t="s">
        <v>99</v>
      </c>
      <c r="B25" s="69" t="s">
        <v>115</v>
      </c>
      <c r="C25" s="62" t="s">
        <v>116</v>
      </c>
      <c r="D25" s="70">
        <v>4</v>
      </c>
      <c r="E25" s="70">
        <v>2</v>
      </c>
      <c r="F25" s="70">
        <v>2</v>
      </c>
      <c r="G25" s="70">
        <v>25</v>
      </c>
      <c r="H25" s="70">
        <v>18</v>
      </c>
      <c r="I25" s="70">
        <v>7</v>
      </c>
      <c r="J25" s="70">
        <v>0</v>
      </c>
    </row>
    <row r="26" spans="1:10" s="65" customFormat="1" ht="12" customHeight="1">
      <c r="A26" s="68" t="s">
        <v>99</v>
      </c>
      <c r="B26" s="69" t="s">
        <v>117</v>
      </c>
      <c r="C26" s="62" t="s">
        <v>118</v>
      </c>
      <c r="D26" s="70">
        <v>4</v>
      </c>
      <c r="E26" s="70">
        <v>3</v>
      </c>
      <c r="F26" s="70">
        <v>1</v>
      </c>
      <c r="G26" s="70">
        <v>25</v>
      </c>
      <c r="H26" s="70">
        <v>25</v>
      </c>
      <c r="I26" s="70">
        <v>0</v>
      </c>
      <c r="J26" s="70">
        <v>0</v>
      </c>
    </row>
    <row r="27" spans="1:10" s="65" customFormat="1" ht="12" customHeight="1">
      <c r="A27" s="68" t="s">
        <v>99</v>
      </c>
      <c r="B27" s="69" t="s">
        <v>125</v>
      </c>
      <c r="C27" s="62" t="s">
        <v>126</v>
      </c>
      <c r="D27" s="70">
        <v>3</v>
      </c>
      <c r="E27" s="70">
        <v>1</v>
      </c>
      <c r="F27" s="70">
        <v>2</v>
      </c>
      <c r="G27" s="70">
        <v>27</v>
      </c>
      <c r="H27" s="70">
        <v>27</v>
      </c>
      <c r="I27" s="70">
        <v>0</v>
      </c>
      <c r="J27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2014-10-14T09:47:58Z</dcterms:modified>
  <cp:category/>
  <cp:version/>
  <cp:contentType/>
  <cp:contentStatus/>
</cp:coreProperties>
</file>