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'ごみ処理概要'!$A$7:$AE$18</definedName>
    <definedName name="_xlnm.Print_Area" localSheetId="23">'ごみ処理量内訳'!$A$7:$BI$18</definedName>
    <definedName name="_xlnm.Print_Area" localSheetId="9">'ごみ搬入量内訳(セメント)'!$A$7:$AH$18</definedName>
    <definedName name="_xlnm.Print_Area" localSheetId="11">'ごみ搬入量内訳(その他)'!$A$7:$AH$18</definedName>
    <definedName name="_xlnm.Print_Area" localSheetId="7">'ごみ搬入量内訳(メタン化)'!$A$7:$AH$18</definedName>
    <definedName name="_xlnm.Print_Area" localSheetId="13">'ごみ搬入量内訳(海洋投入)'!$A$7:$AH$18</definedName>
    <definedName name="_xlnm.Print_Area" localSheetId="10">'ごみ搬入量内訳(資源化等)'!$A$7:$AH$18</definedName>
    <definedName name="_xlnm.Print_Area" localSheetId="6">'ごみ搬入量内訳(飼料化)'!$A$7:$AH$18</definedName>
    <definedName name="_xlnm.Print_Area" localSheetId="3">'ごみ搬入量内訳(焼却)'!$A$7:$AH$18</definedName>
    <definedName name="_xlnm.Print_Area" localSheetId="4">'ごみ搬入量内訳(粗大)'!$A$7:$AH$18</definedName>
    <definedName name="_xlnm.Print_Area" localSheetId="1">'ごみ搬入量内訳(総括)'!$A$7:$AH$18</definedName>
    <definedName name="_xlnm.Print_Area" localSheetId="5">'ごみ搬入量内訳(堆肥化)'!$A$7:$AH$18</definedName>
    <definedName name="_xlnm.Print_Area" localSheetId="2">'ごみ搬入量内訳(直接資源化)'!$A$7:$AH$18</definedName>
    <definedName name="_xlnm.Print_Area" localSheetId="12">'ごみ搬入量内訳(直接埋立)'!$A$7:$AH$18</definedName>
    <definedName name="_xlnm.Print_Area" localSheetId="8">'ごみ搬入量内訳(燃料化)'!$A$7:$AH$18</definedName>
    <definedName name="_xlnm.Print_Area" localSheetId="21">'施設資源化量内訳(セメント)'!$A$7:$AF$18</definedName>
    <definedName name="_xlnm.Print_Area" localSheetId="19">'施設資源化量内訳(メタン化)'!$A$7:$AF$18</definedName>
    <definedName name="_xlnm.Print_Area" localSheetId="22">'施設資源化量内訳(資源化等)'!$A$7:$AF$18</definedName>
    <definedName name="_xlnm.Print_Area" localSheetId="18">'施設資源化量内訳(飼料化)'!$A$7:$AF$18</definedName>
    <definedName name="_xlnm.Print_Area" localSheetId="15">'施設資源化量内訳(焼却)'!$A$7:$AF$18</definedName>
    <definedName name="_xlnm.Print_Area" localSheetId="16">'施設資源化量内訳(粗大)'!$A$7:$AF$18</definedName>
    <definedName name="_xlnm.Print_Area" localSheetId="17">'施設資源化量内訳(堆肥化)'!$A$7:$AF$18</definedName>
    <definedName name="_xlnm.Print_Area" localSheetId="20">'施設資源化量内訳(燃料化)'!$A$7:$AF$18</definedName>
    <definedName name="_xlnm.Print_Area" localSheetId="14">'資源化量内訳'!$A$7:$CL$18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<sst xmlns="http://schemas.openxmlformats.org/spreadsheetml/2006/main" count="2638" uniqueCount="144">
  <si>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</si>
  <si>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</si>
  <si>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</si>
  <si>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</si>
  <si>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</si>
  <si>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</si>
  <si>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</si>
  <si>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</si>
  <si>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</si>
  <si>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</si>
  <si>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</si>
  <si>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</si>
  <si>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</si>
  <si>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</si>
  <si>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</si>
  <si>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</si>
  <si>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</si>
  <si>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</si>
  <si>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</si>
  <si>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</si>
  <si>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</si>
  <si>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</si>
  <si>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</si>
  <si>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</si>
  <si>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</si>
  <si>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</si>
  <si>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</si>
  <si>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</si>
  <si>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</si>
  <si>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</si>
  <si>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</si>
  <si>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</si>
  <si>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</si>
  <si>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</si>
  <si>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</si>
  <si>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</si>
  <si>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</si>
  <si>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</si>
  <si>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</si>
  <si>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</si>
  <si>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</si>
  <si>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</si>
  <si>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</si>
  <si>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</si>
  <si>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</si>
  <si>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</si>
  <si>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</si>
  <si>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</si>
  <si>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</si>
  <si>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</si>
  <si>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</si>
  <si>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</si>
  <si>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</si>
  <si>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</si>
  <si>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</si>
  <si>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</si>
  <si>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</si>
  <si>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</si>
  <si>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</si>
  <si>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</si>
  <si>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</si>
  <si>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</si>
  <si>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</si>
  <si>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</si>
  <si>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</si>
  <si>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</si>
  <si>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</si>
  <si>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</si>
  <si>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</si>
  <si>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</si>
  <si>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</si>
  <si>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</si>
  <si>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</si>
  <si>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</si>
  <si>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</si>
  <si>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</si>
  <si>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</si>
  <si>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</si>
  <si>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</si>
  <si>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</si>
  <si>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</si>
  <si>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</si>
  <si>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</si>
  <si>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</si>
  <si>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</si>
  <si>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</si>
  <si>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</si>
  <si>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</si>
  <si>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</si>
  <si>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</si>
  <si>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</si>
  <si>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</si>
  <si>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</si>
  <si>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</si>
  <si>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</si>
  <si>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</si>
  <si>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</si>
  <si>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</si>
  <si>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</si>
  <si>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</si>
  <si>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</si>
  <si>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</si>
  <si>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</si>
  <si>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</si>
  <si>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</si>
  <si>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</si>
  <si>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</si>
  <si>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</si>
  <si>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</si>
  <si>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</si>
  <si>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</si>
  <si>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</si>
  <si>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</si>
  <si>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</si>
  <si>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</si>
  <si>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</si>
  <si>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</si>
  <si>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</si>
  <si>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</si>
  <si>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</si>
  <si>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大阪府</t>
  </si>
  <si>
    <t>27000</t>
  </si>
  <si>
    <t>27140</t>
  </si>
  <si>
    <t>堺市</t>
  </si>
  <si>
    <t>27208</t>
  </si>
  <si>
    <t>貝塚市</t>
  </si>
  <si>
    <t>27209</t>
  </si>
  <si>
    <t>守口市</t>
  </si>
  <si>
    <t>27210</t>
  </si>
  <si>
    <t>枚方市</t>
  </si>
  <si>
    <t>27215</t>
  </si>
  <si>
    <t>寝屋川市</t>
  </si>
  <si>
    <t>27216</t>
  </si>
  <si>
    <t>河内長野市</t>
  </si>
  <si>
    <t>27218</t>
  </si>
  <si>
    <t>大東市</t>
  </si>
  <si>
    <t>27223</t>
  </si>
  <si>
    <t>門真市</t>
  </si>
  <si>
    <t>27224</t>
  </si>
  <si>
    <t>摂津市</t>
  </si>
  <si>
    <t>27341</t>
  </si>
  <si>
    <t>忠岡町</t>
  </si>
  <si>
    <t>27382</t>
  </si>
  <si>
    <t>河南町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</si>
</sst>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0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SUM(D8:D18)</f>
        <v>736</v>
      </c>
      <c r="E7" s="54">
        <f t="shared" si="0"/>
        <v>131</v>
      </c>
      <c r="F7" s="54">
        <f t="shared" si="0"/>
        <v>0</v>
      </c>
      <c r="G7" s="54">
        <f t="shared" si="0"/>
        <v>564</v>
      </c>
      <c r="H7" s="54">
        <f t="shared" si="0"/>
        <v>564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41</v>
      </c>
      <c r="P7" s="54">
        <f t="shared" si="0"/>
        <v>736</v>
      </c>
      <c r="Q7" s="55">
        <f aca="true" t="shared" si="1" ref="Q7:Q18">IF(P7&lt;&gt;0,(O7+E7+G7)/P7*100,"-")</f>
        <v>100</v>
      </c>
      <c r="R7" s="54">
        <f aca="true" t="shared" si="2" ref="R7:Y7">SUM(R8:R18)</f>
        <v>0</v>
      </c>
      <c r="S7" s="54">
        <f t="shared" si="2"/>
        <v>13</v>
      </c>
      <c r="T7" s="54">
        <f t="shared" si="2"/>
        <v>0</v>
      </c>
      <c r="U7" s="54">
        <f t="shared" si="2"/>
        <v>0</v>
      </c>
      <c r="V7" s="54">
        <f t="shared" si="2"/>
        <v>0</v>
      </c>
      <c r="W7" s="54">
        <f t="shared" si="2"/>
        <v>0</v>
      </c>
      <c r="X7" s="54">
        <f t="shared" si="2"/>
        <v>0</v>
      </c>
      <c r="Y7" s="54">
        <f t="shared" si="2"/>
        <v>13</v>
      </c>
      <c r="Z7" s="58" t="s">
        <v>119</v>
      </c>
      <c r="AA7" s="58" t="s">
        <v>119</v>
      </c>
      <c r="AB7" s="54">
        <f>SUM(AB8:AB18)</f>
        <v>0</v>
      </c>
      <c r="AC7" s="54">
        <f>SUM(AC8:AC18)</f>
        <v>90</v>
      </c>
      <c r="AD7" s="54">
        <f>SUM(AD8:AD18)</f>
        <v>87</v>
      </c>
      <c r="AE7" s="54">
        <f>SUM(AE8:AE18)</f>
        <v>177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0</v>
      </c>
      <c r="F8" s="53">
        <f>'ごみ処理量内訳'!O8</f>
        <v>0</v>
      </c>
      <c r="G8" s="53">
        <f aca="true" t="shared" si="3" ref="G8:G18"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 aca="true" t="shared" si="4" ref="P8:P18">SUM(E8,F8,G8,O8)</f>
        <v>0</v>
      </c>
      <c r="Q8" s="55" t="str">
        <f t="shared" si="1"/>
        <v>-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 aca="true" t="shared" si="5" ref="Y8:Y18"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 aca="true" t="shared" si="6" ref="AE8:AE18"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0</v>
      </c>
      <c r="E9" s="53">
        <f>'ごみ処理量内訳'!E9</f>
        <v>0</v>
      </c>
      <c r="F9" s="53">
        <f>'ごみ処理量内訳'!O9</f>
        <v>0</v>
      </c>
      <c r="G9" s="53">
        <f t="shared" si="3"/>
        <v>0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 t="shared" si="4"/>
        <v>0</v>
      </c>
      <c r="Q9" s="55" t="str">
        <f t="shared" si="1"/>
        <v>-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0</v>
      </c>
      <c r="Y9" s="54">
        <f t="shared" si="5"/>
        <v>0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 t="shared" si="6"/>
        <v>0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38</v>
      </c>
      <c r="E10" s="53">
        <f>'ごみ処理量内訳'!E10</f>
        <v>0</v>
      </c>
      <c r="F10" s="53">
        <f>'ごみ処理量内訳'!O10</f>
        <v>0</v>
      </c>
      <c r="G10" s="53">
        <f t="shared" si="3"/>
        <v>38</v>
      </c>
      <c r="H10" s="53">
        <f>'ごみ処理量内訳'!G10</f>
        <v>38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 t="shared" si="4"/>
        <v>38</v>
      </c>
      <c r="Q10" s="55">
        <f t="shared" si="1"/>
        <v>100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 t="shared" si="5"/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 t="shared" si="6"/>
        <v>0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196</v>
      </c>
      <c r="E11" s="53">
        <f>'ごみ処理量内訳'!E11</f>
        <v>0</v>
      </c>
      <c r="F11" s="53">
        <f>'ごみ処理量内訳'!O11</f>
        <v>0</v>
      </c>
      <c r="G11" s="53">
        <f t="shared" si="3"/>
        <v>155</v>
      </c>
      <c r="H11" s="53">
        <f>'ごみ処理量内訳'!G11</f>
        <v>155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41</v>
      </c>
      <c r="P11" s="54">
        <f t="shared" si="4"/>
        <v>196</v>
      </c>
      <c r="Q11" s="55">
        <f t="shared" si="1"/>
        <v>100</v>
      </c>
      <c r="R11" s="53">
        <f>'施設資源化量内訳(焼却)'!D11</f>
        <v>0</v>
      </c>
      <c r="S11" s="53">
        <f>'施設資源化量内訳(粗大)'!D11</f>
        <v>13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0</v>
      </c>
      <c r="Y11" s="54">
        <f t="shared" si="5"/>
        <v>13</v>
      </c>
      <c r="Z11" s="55"/>
      <c r="AA11" s="55"/>
      <c r="AB11" s="54">
        <f>'ごみ処理量内訳'!O11</f>
        <v>0</v>
      </c>
      <c r="AC11" s="54">
        <f>'ごみ処理量内訳'!AO11</f>
        <v>23</v>
      </c>
      <c r="AD11" s="54">
        <f>'ごみ処理量内訳'!AP11</f>
        <v>0</v>
      </c>
      <c r="AE11" s="54">
        <f t="shared" si="6"/>
        <v>23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471</v>
      </c>
      <c r="E12" s="53">
        <f>'ごみ処理量内訳'!E12</f>
        <v>104</v>
      </c>
      <c r="F12" s="53">
        <f>'ごみ処理量内訳'!O12</f>
        <v>0</v>
      </c>
      <c r="G12" s="53">
        <f t="shared" si="3"/>
        <v>367</v>
      </c>
      <c r="H12" s="53">
        <f>'ごみ処理量内訳'!G12</f>
        <v>367</v>
      </c>
      <c r="I12" s="53">
        <f>'ごみ処理量内訳'!L12+'ごみ処理量内訳'!M12</f>
        <v>0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0</v>
      </c>
      <c r="P12" s="54">
        <f t="shared" si="4"/>
        <v>471</v>
      </c>
      <c r="Q12" s="55">
        <f t="shared" si="1"/>
        <v>100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0</v>
      </c>
      <c r="Y12" s="54">
        <f t="shared" si="5"/>
        <v>0</v>
      </c>
      <c r="Z12" s="55"/>
      <c r="AA12" s="55"/>
      <c r="AB12" s="54">
        <f>'ごみ処理量内訳'!O12</f>
        <v>0</v>
      </c>
      <c r="AC12" s="54">
        <f>'ごみ処理量内訳'!AO12</f>
        <v>64</v>
      </c>
      <c r="AD12" s="54">
        <f>'ごみ処理量内訳'!AP12</f>
        <v>87</v>
      </c>
      <c r="AE12" s="54">
        <f t="shared" si="6"/>
        <v>151</v>
      </c>
    </row>
    <row r="13" spans="1:31" s="8" customFormat="1" ht="12" customHeight="1">
      <c r="A13" s="50" t="s">
        <v>120</v>
      </c>
      <c r="B13" s="51" t="s">
        <v>132</v>
      </c>
      <c r="C13" s="50" t="s">
        <v>133</v>
      </c>
      <c r="D13" s="52">
        <f>'ごみ搬入量内訳(総括)'!D13</f>
        <v>0</v>
      </c>
      <c r="E13" s="53">
        <f>'ごみ処理量内訳'!E13</f>
        <v>0</v>
      </c>
      <c r="F13" s="53">
        <f>'ごみ処理量内訳'!O13</f>
        <v>0</v>
      </c>
      <c r="G13" s="53">
        <f t="shared" si="3"/>
        <v>0</v>
      </c>
      <c r="H13" s="53">
        <f>'ごみ処理量内訳'!G13</f>
        <v>0</v>
      </c>
      <c r="I13" s="53">
        <f>'ごみ処理量内訳'!L13+'ごみ処理量内訳'!M13</f>
        <v>0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0</v>
      </c>
      <c r="P13" s="54">
        <f t="shared" si="4"/>
        <v>0</v>
      </c>
      <c r="Q13" s="55" t="str">
        <f t="shared" si="1"/>
        <v>-</v>
      </c>
      <c r="R13" s="53">
        <f>'施設資源化量内訳(焼却)'!D13</f>
        <v>0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0</v>
      </c>
      <c r="Y13" s="54">
        <f t="shared" si="5"/>
        <v>0</v>
      </c>
      <c r="Z13" s="55"/>
      <c r="AA13" s="55"/>
      <c r="AB13" s="54">
        <f>'ごみ処理量内訳'!O13</f>
        <v>0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0</v>
      </c>
    </row>
    <row r="14" spans="1:31" s="8" customFormat="1" ht="12" customHeight="1">
      <c r="A14" s="50" t="s">
        <v>120</v>
      </c>
      <c r="B14" s="51" t="s">
        <v>134</v>
      </c>
      <c r="C14" s="50" t="s">
        <v>135</v>
      </c>
      <c r="D14" s="52">
        <f>'ごみ搬入量内訳(総括)'!D14</f>
        <v>12</v>
      </c>
      <c r="E14" s="53">
        <f>'ごみ処理量内訳'!E14</f>
        <v>8</v>
      </c>
      <c r="F14" s="53">
        <f>'ごみ処理量内訳'!O14</f>
        <v>0</v>
      </c>
      <c r="G14" s="53">
        <f t="shared" si="3"/>
        <v>4</v>
      </c>
      <c r="H14" s="53">
        <f>'ごみ処理量内訳'!G14</f>
        <v>4</v>
      </c>
      <c r="I14" s="53">
        <f>'ごみ処理量内訳'!L14+'ごみ処理量内訳'!M14</f>
        <v>0</v>
      </c>
      <c r="J14" s="53">
        <f>'ごみ処理量内訳'!H14</f>
        <v>0</v>
      </c>
      <c r="K14" s="53">
        <f>'ごみ処理量内訳'!I14</f>
        <v>0</v>
      </c>
      <c r="L14" s="53">
        <f>'ごみ処理量内訳'!J14</f>
        <v>0</v>
      </c>
      <c r="M14" s="53">
        <f>'ごみ処理量内訳'!K14</f>
        <v>0</v>
      </c>
      <c r="N14" s="53">
        <f>'ごみ処理量内訳'!N14</f>
        <v>0</v>
      </c>
      <c r="O14" s="53">
        <f>'資源化量内訳'!AG14</f>
        <v>0</v>
      </c>
      <c r="P14" s="54">
        <f t="shared" si="4"/>
        <v>12</v>
      </c>
      <c r="Q14" s="55">
        <f t="shared" si="1"/>
        <v>100</v>
      </c>
      <c r="R14" s="53">
        <f>'施設資源化量内訳(焼却)'!D14</f>
        <v>0</v>
      </c>
      <c r="S14" s="53">
        <f>'施設資源化量内訳(粗大)'!D14</f>
        <v>0</v>
      </c>
      <c r="T14" s="53">
        <f>'施設資源化量内訳(堆肥化)'!D14</f>
        <v>0</v>
      </c>
      <c r="U14" s="53">
        <f>'施設資源化量内訳(飼料化)'!D14</f>
        <v>0</v>
      </c>
      <c r="V14" s="53">
        <f>'施設資源化量内訳(メタン化)'!D14</f>
        <v>0</v>
      </c>
      <c r="W14" s="53">
        <f>'施設資源化量内訳(燃料化)'!D14</f>
        <v>0</v>
      </c>
      <c r="X14" s="53">
        <f>'施設資源化量内訳(資源化等)'!D14+'ごみ搬入量内訳(セメント)'!D14</f>
        <v>0</v>
      </c>
      <c r="Y14" s="54">
        <f t="shared" si="5"/>
        <v>0</v>
      </c>
      <c r="Z14" s="55"/>
      <c r="AA14" s="55"/>
      <c r="AB14" s="54">
        <f>'ごみ処理量内訳'!O14</f>
        <v>0</v>
      </c>
      <c r="AC14" s="54">
        <f>'ごみ処理量内訳'!AO14</f>
        <v>0</v>
      </c>
      <c r="AD14" s="54">
        <f>'ごみ処理量内訳'!AP14</f>
        <v>0</v>
      </c>
      <c r="AE14" s="54">
        <f t="shared" si="6"/>
        <v>0</v>
      </c>
    </row>
    <row r="15" spans="1:31" s="8" customFormat="1" ht="12" customHeight="1">
      <c r="A15" s="50" t="s">
        <v>120</v>
      </c>
      <c r="B15" s="51" t="s">
        <v>136</v>
      </c>
      <c r="C15" s="50" t="s">
        <v>137</v>
      </c>
      <c r="D15" s="52">
        <f>'ごみ搬入量内訳(総括)'!D15</f>
        <v>19</v>
      </c>
      <c r="E15" s="53">
        <f>'ごみ処理量内訳'!E15</f>
        <v>19</v>
      </c>
      <c r="F15" s="53">
        <f>'ごみ処理量内訳'!O15</f>
        <v>0</v>
      </c>
      <c r="G15" s="53">
        <f t="shared" si="3"/>
        <v>0</v>
      </c>
      <c r="H15" s="53">
        <f>'ごみ処理量内訳'!G15</f>
        <v>0</v>
      </c>
      <c r="I15" s="53">
        <f>'ごみ処理量内訳'!L15+'ごみ処理量内訳'!M15</f>
        <v>0</v>
      </c>
      <c r="J15" s="53">
        <f>'ごみ処理量内訳'!H15</f>
        <v>0</v>
      </c>
      <c r="K15" s="53">
        <f>'ごみ処理量内訳'!I15</f>
        <v>0</v>
      </c>
      <c r="L15" s="53">
        <f>'ごみ処理量内訳'!J15</f>
        <v>0</v>
      </c>
      <c r="M15" s="53">
        <f>'ごみ処理量内訳'!K15</f>
        <v>0</v>
      </c>
      <c r="N15" s="53">
        <f>'ごみ処理量内訳'!N15</f>
        <v>0</v>
      </c>
      <c r="O15" s="53">
        <f>'資源化量内訳'!AG15</f>
        <v>0</v>
      </c>
      <c r="P15" s="54">
        <f t="shared" si="4"/>
        <v>19</v>
      </c>
      <c r="Q15" s="55">
        <f t="shared" si="1"/>
        <v>100</v>
      </c>
      <c r="R15" s="53">
        <f>'施設資源化量内訳(焼却)'!D15</f>
        <v>0</v>
      </c>
      <c r="S15" s="53">
        <f>'施設資源化量内訳(粗大)'!D15</f>
        <v>0</v>
      </c>
      <c r="T15" s="53">
        <f>'施設資源化量内訳(堆肥化)'!D15</f>
        <v>0</v>
      </c>
      <c r="U15" s="53">
        <f>'施設資源化量内訳(飼料化)'!D15</f>
        <v>0</v>
      </c>
      <c r="V15" s="53">
        <f>'施設資源化量内訳(メタン化)'!D15</f>
        <v>0</v>
      </c>
      <c r="W15" s="53">
        <f>'施設資源化量内訳(燃料化)'!D15</f>
        <v>0</v>
      </c>
      <c r="X15" s="53">
        <f>'施設資源化量内訳(資源化等)'!D15+'ごみ搬入量内訳(セメント)'!D15</f>
        <v>0</v>
      </c>
      <c r="Y15" s="54">
        <f t="shared" si="5"/>
        <v>0</v>
      </c>
      <c r="Z15" s="55"/>
      <c r="AA15" s="55"/>
      <c r="AB15" s="54">
        <f>'ごみ処理量内訳'!O15</f>
        <v>0</v>
      </c>
      <c r="AC15" s="54">
        <f>'ごみ処理量内訳'!AO15</f>
        <v>3</v>
      </c>
      <c r="AD15" s="54">
        <f>'ごみ処理量内訳'!AP15</f>
        <v>0</v>
      </c>
      <c r="AE15" s="54">
        <f t="shared" si="6"/>
        <v>3</v>
      </c>
    </row>
    <row r="16" spans="1:31" s="8" customFormat="1" ht="12" customHeight="1">
      <c r="A16" s="50" t="s">
        <v>120</v>
      </c>
      <c r="B16" s="51" t="s">
        <v>138</v>
      </c>
      <c r="C16" s="50" t="s">
        <v>139</v>
      </c>
      <c r="D16" s="52">
        <f>'ごみ搬入量内訳(総括)'!D16</f>
        <v>0</v>
      </c>
      <c r="E16" s="53">
        <f>'ごみ処理量内訳'!E16</f>
        <v>0</v>
      </c>
      <c r="F16" s="53">
        <f>'ごみ処理量内訳'!O16</f>
        <v>0</v>
      </c>
      <c r="G16" s="53">
        <f t="shared" si="3"/>
        <v>0</v>
      </c>
      <c r="H16" s="53">
        <f>'ごみ処理量内訳'!G16</f>
        <v>0</v>
      </c>
      <c r="I16" s="53">
        <f>'ごみ処理量内訳'!L16+'ごみ処理量内訳'!M16</f>
        <v>0</v>
      </c>
      <c r="J16" s="53">
        <f>'ごみ処理量内訳'!H16</f>
        <v>0</v>
      </c>
      <c r="K16" s="53">
        <f>'ごみ処理量内訳'!I16</f>
        <v>0</v>
      </c>
      <c r="L16" s="53">
        <f>'ごみ処理量内訳'!J16</f>
        <v>0</v>
      </c>
      <c r="M16" s="53">
        <f>'ごみ処理量内訳'!K16</f>
        <v>0</v>
      </c>
      <c r="N16" s="53">
        <f>'ごみ処理量内訳'!N16</f>
        <v>0</v>
      </c>
      <c r="O16" s="53">
        <f>'資源化量内訳'!AG16</f>
        <v>0</v>
      </c>
      <c r="P16" s="54">
        <f t="shared" si="4"/>
        <v>0</v>
      </c>
      <c r="Q16" s="55" t="str">
        <f t="shared" si="1"/>
        <v>-</v>
      </c>
      <c r="R16" s="53">
        <f>'施設資源化量内訳(焼却)'!D16</f>
        <v>0</v>
      </c>
      <c r="S16" s="53">
        <f>'施設資源化量内訳(粗大)'!D16</f>
        <v>0</v>
      </c>
      <c r="T16" s="53">
        <f>'施設資源化量内訳(堆肥化)'!D16</f>
        <v>0</v>
      </c>
      <c r="U16" s="53">
        <f>'施設資源化量内訳(飼料化)'!D16</f>
        <v>0</v>
      </c>
      <c r="V16" s="53">
        <f>'施設資源化量内訳(メタン化)'!D16</f>
        <v>0</v>
      </c>
      <c r="W16" s="53">
        <f>'施設資源化量内訳(燃料化)'!D16</f>
        <v>0</v>
      </c>
      <c r="X16" s="53">
        <f>'施設資源化量内訳(資源化等)'!D16+'ごみ搬入量内訳(セメント)'!D16</f>
        <v>0</v>
      </c>
      <c r="Y16" s="54">
        <f t="shared" si="5"/>
        <v>0</v>
      </c>
      <c r="Z16" s="55"/>
      <c r="AA16" s="55"/>
      <c r="AB16" s="54">
        <f>'ごみ処理量内訳'!O16</f>
        <v>0</v>
      </c>
      <c r="AC16" s="54">
        <f>'ごみ処理量内訳'!AO16</f>
        <v>0</v>
      </c>
      <c r="AD16" s="54">
        <f>'ごみ処理量内訳'!AP16</f>
        <v>0</v>
      </c>
      <c r="AE16" s="54">
        <f t="shared" si="6"/>
        <v>0</v>
      </c>
    </row>
    <row r="17" spans="1:31" s="8" customFormat="1" ht="12" customHeight="1">
      <c r="A17" s="50" t="s">
        <v>120</v>
      </c>
      <c r="B17" s="51" t="s">
        <v>140</v>
      </c>
      <c r="C17" s="50" t="s">
        <v>141</v>
      </c>
      <c r="D17" s="52">
        <f>'ごみ搬入量内訳(総括)'!D17</f>
        <v>0</v>
      </c>
      <c r="E17" s="53">
        <f>'ごみ処理量内訳'!E17</f>
        <v>0</v>
      </c>
      <c r="F17" s="53">
        <f>'ごみ処理量内訳'!O17</f>
        <v>0</v>
      </c>
      <c r="G17" s="53">
        <f t="shared" si="3"/>
        <v>0</v>
      </c>
      <c r="H17" s="53">
        <f>'ごみ処理量内訳'!G17</f>
        <v>0</v>
      </c>
      <c r="I17" s="53">
        <f>'ごみ処理量内訳'!L17+'ごみ処理量内訳'!M17</f>
        <v>0</v>
      </c>
      <c r="J17" s="53">
        <f>'ごみ処理量内訳'!H17</f>
        <v>0</v>
      </c>
      <c r="K17" s="53">
        <f>'ごみ処理量内訳'!I17</f>
        <v>0</v>
      </c>
      <c r="L17" s="53">
        <f>'ごみ処理量内訳'!J17</f>
        <v>0</v>
      </c>
      <c r="M17" s="53">
        <f>'ごみ処理量内訳'!K17</f>
        <v>0</v>
      </c>
      <c r="N17" s="53">
        <f>'ごみ処理量内訳'!N17</f>
        <v>0</v>
      </c>
      <c r="O17" s="53">
        <f>'資源化量内訳'!AG17</f>
        <v>0</v>
      </c>
      <c r="P17" s="54">
        <f t="shared" si="4"/>
        <v>0</v>
      </c>
      <c r="Q17" s="55" t="str">
        <f t="shared" si="1"/>
        <v>-</v>
      </c>
      <c r="R17" s="53">
        <f>'施設資源化量内訳(焼却)'!D17</f>
        <v>0</v>
      </c>
      <c r="S17" s="53">
        <f>'施設資源化量内訳(粗大)'!D17</f>
        <v>0</v>
      </c>
      <c r="T17" s="53">
        <f>'施設資源化量内訳(堆肥化)'!D17</f>
        <v>0</v>
      </c>
      <c r="U17" s="53">
        <f>'施設資源化量内訳(飼料化)'!D17</f>
        <v>0</v>
      </c>
      <c r="V17" s="53">
        <f>'施設資源化量内訳(メタン化)'!D17</f>
        <v>0</v>
      </c>
      <c r="W17" s="53">
        <f>'施設資源化量内訳(燃料化)'!D17</f>
        <v>0</v>
      </c>
      <c r="X17" s="53">
        <f>'施設資源化量内訳(資源化等)'!D17+'ごみ搬入量内訳(セメント)'!D17</f>
        <v>0</v>
      </c>
      <c r="Y17" s="54">
        <f t="shared" si="5"/>
        <v>0</v>
      </c>
      <c r="Z17" s="55"/>
      <c r="AA17" s="55"/>
      <c r="AB17" s="54">
        <f>'ごみ処理量内訳'!O17</f>
        <v>0</v>
      </c>
      <c r="AC17" s="54">
        <f>'ごみ処理量内訳'!AO17</f>
        <v>0</v>
      </c>
      <c r="AD17" s="54">
        <f>'ごみ処理量内訳'!AP17</f>
        <v>0</v>
      </c>
      <c r="AE17" s="54">
        <f t="shared" si="6"/>
        <v>0</v>
      </c>
    </row>
    <row r="18" spans="1:31" s="8" customFormat="1" ht="12" customHeight="1">
      <c r="A18" s="50" t="s">
        <v>120</v>
      </c>
      <c r="B18" s="51" t="s">
        <v>142</v>
      </c>
      <c r="C18" s="50" t="s">
        <v>143</v>
      </c>
      <c r="D18" s="52">
        <f>'ごみ搬入量内訳(総括)'!D18</f>
        <v>0</v>
      </c>
      <c r="E18" s="53">
        <f>'ごみ処理量内訳'!E18</f>
        <v>0</v>
      </c>
      <c r="F18" s="53">
        <f>'ごみ処理量内訳'!O18</f>
        <v>0</v>
      </c>
      <c r="G18" s="53">
        <f t="shared" si="3"/>
        <v>0</v>
      </c>
      <c r="H18" s="53">
        <f>'ごみ処理量内訳'!G18</f>
        <v>0</v>
      </c>
      <c r="I18" s="53">
        <f>'ごみ処理量内訳'!L18+'ごみ処理量内訳'!M18</f>
        <v>0</v>
      </c>
      <c r="J18" s="53">
        <f>'ごみ処理量内訳'!H18</f>
        <v>0</v>
      </c>
      <c r="K18" s="53">
        <f>'ごみ処理量内訳'!I18</f>
        <v>0</v>
      </c>
      <c r="L18" s="53">
        <f>'ごみ処理量内訳'!J18</f>
        <v>0</v>
      </c>
      <c r="M18" s="53">
        <f>'ごみ処理量内訳'!K18</f>
        <v>0</v>
      </c>
      <c r="N18" s="53">
        <f>'ごみ処理量内訳'!N18</f>
        <v>0</v>
      </c>
      <c r="O18" s="53">
        <f>'資源化量内訳'!AG18</f>
        <v>0</v>
      </c>
      <c r="P18" s="54">
        <f t="shared" si="4"/>
        <v>0</v>
      </c>
      <c r="Q18" s="55" t="str">
        <f t="shared" si="1"/>
        <v>-</v>
      </c>
      <c r="R18" s="53">
        <f>'施設資源化量内訳(焼却)'!D18</f>
        <v>0</v>
      </c>
      <c r="S18" s="53">
        <f>'施設資源化量内訳(粗大)'!D18</f>
        <v>0</v>
      </c>
      <c r="T18" s="53">
        <f>'施設資源化量内訳(堆肥化)'!D18</f>
        <v>0</v>
      </c>
      <c r="U18" s="53">
        <f>'施設資源化量内訳(飼料化)'!D18</f>
        <v>0</v>
      </c>
      <c r="V18" s="53">
        <f>'施設資源化量内訳(メタン化)'!D18</f>
        <v>0</v>
      </c>
      <c r="W18" s="53">
        <f>'施設資源化量内訳(燃料化)'!D18</f>
        <v>0</v>
      </c>
      <c r="X18" s="53">
        <f>'施設資源化量内訳(資源化等)'!D18+'ごみ搬入量内訳(セメント)'!D18</f>
        <v>0</v>
      </c>
      <c r="Y18" s="54">
        <f t="shared" si="5"/>
        <v>0</v>
      </c>
      <c r="Z18" s="55"/>
      <c r="AA18" s="55"/>
      <c r="AB18" s="54">
        <f>'ごみ処理量内訳'!O18</f>
        <v>0</v>
      </c>
      <c r="AC18" s="54">
        <f>'ごみ処理量内訳'!AO18</f>
        <v>0</v>
      </c>
      <c r="AD18" s="54">
        <f>'ごみ処理量内訳'!AP18</f>
        <v>0</v>
      </c>
      <c r="AE18" s="54">
        <f t="shared" si="6"/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3 A17:AE18">
    <cfRule type="expression" priority="325" dxfId="101" stopIfTrue="1">
      <formula>$A7&lt;&gt;""</formula>
    </cfRule>
  </conditionalFormatting>
  <conditionalFormatting sqref="D8">
    <cfRule type="expression" priority="324" dxfId="101" stopIfTrue="1">
      <formula>$A8&lt;&gt;""</formula>
    </cfRule>
  </conditionalFormatting>
  <conditionalFormatting sqref="D9">
    <cfRule type="expression" priority="323" dxfId="101" stopIfTrue="1">
      <formula>$A9&lt;&gt;""</formula>
    </cfRule>
  </conditionalFormatting>
  <conditionalFormatting sqref="D10">
    <cfRule type="expression" priority="322" dxfId="101" stopIfTrue="1">
      <formula>$A10&lt;&gt;""</formula>
    </cfRule>
  </conditionalFormatting>
  <conditionalFormatting sqref="D11">
    <cfRule type="expression" priority="321" dxfId="101" stopIfTrue="1">
      <formula>$A11&lt;&gt;""</formula>
    </cfRule>
  </conditionalFormatting>
  <conditionalFormatting sqref="D12">
    <cfRule type="expression" priority="320" dxfId="101" stopIfTrue="1">
      <formula>$A12&lt;&gt;""</formula>
    </cfRule>
  </conditionalFormatting>
  <conditionalFormatting sqref="D13">
    <cfRule type="expression" priority="319" dxfId="101" stopIfTrue="1">
      <formula>$A13&lt;&gt;""</formula>
    </cfRule>
  </conditionalFormatting>
  <conditionalFormatting sqref="D7">
    <cfRule type="expression" priority="318" dxfId="101" stopIfTrue="1">
      <formula>$A7&lt;&gt;""</formula>
    </cfRule>
  </conditionalFormatting>
  <conditionalFormatting sqref="A14:AE16">
    <cfRule type="expression" priority="317" dxfId="101" stopIfTrue="1">
      <formula>$A14&lt;&gt;""</formula>
    </cfRule>
  </conditionalFormatting>
  <conditionalFormatting sqref="D15">
    <cfRule type="expression" priority="316" dxfId="101" stopIfTrue="1">
      <formula>$A15&lt;&gt;""</formula>
    </cfRule>
  </conditionalFormatting>
  <conditionalFormatting sqref="D16">
    <cfRule type="expression" priority="315" dxfId="101" stopIfTrue="1">
      <formula>$A16&lt;&gt;""</formula>
    </cfRule>
  </conditionalFormatting>
  <conditionalFormatting sqref="D14">
    <cfRule type="expression" priority="314" dxfId="101" stopIfTrue="1">
      <formula>$A14&lt;&gt;""</formula>
    </cfRule>
  </conditionalFormatting>
  <conditionalFormatting sqref="D18">
    <cfRule type="expression" priority="312" dxfId="101" stopIfTrue="1">
      <formula>$A18&lt;&gt;""</formula>
    </cfRule>
  </conditionalFormatting>
  <conditionalFormatting sqref="D17">
    <cfRule type="expression" priority="284" dxfId="101" stopIfTrue="1">
      <formula>$A17&lt;&gt;""</formula>
    </cfRule>
  </conditionalFormatting>
  <conditionalFormatting sqref="A7:AE18">
    <cfRule type="expression" priority="13" dxfId="101" stopIfTrue="1">
      <formula>$A7&lt;&gt;""</formula>
    </cfRule>
  </conditionalFormatting>
  <conditionalFormatting sqref="D8">
    <cfRule type="expression" priority="12" dxfId="101" stopIfTrue="1">
      <formula>$A8&lt;&gt;""</formula>
    </cfRule>
  </conditionalFormatting>
  <conditionalFormatting sqref="D9">
    <cfRule type="expression" priority="11" dxfId="101" stopIfTrue="1">
      <formula>$A9&lt;&gt;""</formula>
    </cfRule>
  </conditionalFormatting>
  <conditionalFormatting sqref="D10">
    <cfRule type="expression" priority="10" dxfId="101" stopIfTrue="1">
      <formula>$A10&lt;&gt;""</formula>
    </cfRule>
  </conditionalFormatting>
  <conditionalFormatting sqref="D11">
    <cfRule type="expression" priority="9" dxfId="101" stopIfTrue="1">
      <formula>$A11&lt;&gt;""</formula>
    </cfRule>
  </conditionalFormatting>
  <conditionalFormatting sqref="D12">
    <cfRule type="expression" priority="8" dxfId="101" stopIfTrue="1">
      <formula>$A12&lt;&gt;""</formula>
    </cfRule>
  </conditionalFormatting>
  <conditionalFormatting sqref="D13">
    <cfRule type="expression" priority="7" dxfId="101" stopIfTrue="1">
      <formula>$A13&lt;&gt;""</formula>
    </cfRule>
  </conditionalFormatting>
  <conditionalFormatting sqref="D14">
    <cfRule type="expression" priority="6" dxfId="101" stopIfTrue="1">
      <formula>$A14&lt;&gt;""</formula>
    </cfRule>
  </conditionalFormatting>
  <conditionalFormatting sqref="D15">
    <cfRule type="expression" priority="5" dxfId="101" stopIfTrue="1">
      <formula>$A15&lt;&gt;""</formula>
    </cfRule>
  </conditionalFormatting>
  <conditionalFormatting sqref="D16">
    <cfRule type="expression" priority="4" dxfId="101" stopIfTrue="1">
      <formula>$A16&lt;&gt;""</formula>
    </cfRule>
  </conditionalFormatting>
  <conditionalFormatting sqref="D17">
    <cfRule type="expression" priority="3" dxfId="101" stopIfTrue="1">
      <formula>$A17&lt;&gt;""</formula>
    </cfRule>
  </conditionalFormatting>
  <conditionalFormatting sqref="D18">
    <cfRule type="expression" priority="2" dxfId="101" stopIfTrue="1">
      <formula>$A18&lt;&gt;""</formula>
    </cfRule>
  </conditionalFormatting>
  <conditionalFormatting sqref="D7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SUM(D8:D18)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SUM(AF8:AF18)</f>
        <v>0</v>
      </c>
      <c r="AG7" s="62">
        <v>0</v>
      </c>
      <c r="AH7" s="61">
        <f>SUM(AH8:AH18)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0" ref="D8:D18">SUM(E8:AH8)</f>
        <v>0</v>
      </c>
      <c r="E8" s="62">
        <f aca="true" t="shared" si="1" ref="E8:AE17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18"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0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0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1"/>
        <v>0</v>
      </c>
      <c r="Z10" s="62">
        <f t="shared" si="1"/>
        <v>0</v>
      </c>
      <c r="AA10" s="62">
        <f t="shared" si="1"/>
        <v>0</v>
      </c>
      <c r="AB10" s="62">
        <f t="shared" si="1"/>
        <v>0</v>
      </c>
      <c r="AC10" s="62">
        <f t="shared" si="1"/>
        <v>0</v>
      </c>
      <c r="AD10" s="62">
        <f t="shared" si="1"/>
        <v>0</v>
      </c>
      <c r="AE10" s="62">
        <f t="shared" si="1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0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0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  <c r="U11" s="62">
        <f t="shared" si="1"/>
        <v>0</v>
      </c>
      <c r="V11" s="62">
        <f t="shared" si="1"/>
        <v>0</v>
      </c>
      <c r="W11" s="62">
        <f t="shared" si="1"/>
        <v>0</v>
      </c>
      <c r="X11" s="62">
        <f t="shared" si="1"/>
        <v>0</v>
      </c>
      <c r="Y11" s="62">
        <f t="shared" si="1"/>
        <v>0</v>
      </c>
      <c r="Z11" s="62">
        <f t="shared" si="1"/>
        <v>0</v>
      </c>
      <c r="AA11" s="62">
        <f t="shared" si="1"/>
        <v>0</v>
      </c>
      <c r="AB11" s="62">
        <f t="shared" si="1"/>
        <v>0</v>
      </c>
      <c r="AC11" s="62">
        <f t="shared" si="1"/>
        <v>0</v>
      </c>
      <c r="AD11" s="62">
        <f t="shared" si="1"/>
        <v>0</v>
      </c>
      <c r="AE11" s="62">
        <f t="shared" si="1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0"/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0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0</v>
      </c>
      <c r="W12" s="62">
        <f t="shared" si="1"/>
        <v>0</v>
      </c>
      <c r="X12" s="62">
        <f t="shared" si="1"/>
        <v>0</v>
      </c>
      <c r="Y12" s="62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f t="shared" si="1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0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2">
        <f t="shared" si="1"/>
        <v>0</v>
      </c>
      <c r="S13" s="62">
        <f t="shared" si="1"/>
        <v>0</v>
      </c>
      <c r="T13" s="62">
        <f t="shared" si="1"/>
        <v>0</v>
      </c>
      <c r="U13" s="62">
        <f t="shared" si="1"/>
        <v>0</v>
      </c>
      <c r="V13" s="62">
        <f t="shared" si="1"/>
        <v>0</v>
      </c>
      <c r="W13" s="62">
        <f t="shared" si="1"/>
        <v>0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>
        <f t="shared" si="1"/>
        <v>0</v>
      </c>
      <c r="AB13" s="62">
        <f t="shared" si="1"/>
        <v>0</v>
      </c>
      <c r="AC13" s="62">
        <f t="shared" si="1"/>
        <v>0</v>
      </c>
      <c r="AD13" s="62">
        <f t="shared" si="1"/>
        <v>0</v>
      </c>
      <c r="AE13" s="62">
        <f t="shared" si="1"/>
        <v>0</v>
      </c>
      <c r="AF13" s="61">
        <v>0</v>
      </c>
      <c r="AG13" s="62">
        <f t="shared" si="2"/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0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2">
        <f t="shared" si="1"/>
        <v>0</v>
      </c>
      <c r="AE14" s="62">
        <f t="shared" si="1"/>
        <v>0</v>
      </c>
      <c r="AF14" s="61">
        <v>0</v>
      </c>
      <c r="AG14" s="62">
        <f t="shared" si="2"/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0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0</v>
      </c>
      <c r="AB15" s="62">
        <f t="shared" si="1"/>
        <v>0</v>
      </c>
      <c r="AC15" s="62">
        <f t="shared" si="1"/>
        <v>0</v>
      </c>
      <c r="AD15" s="62">
        <f t="shared" si="1"/>
        <v>0</v>
      </c>
      <c r="AE15" s="62">
        <f t="shared" si="1"/>
        <v>0</v>
      </c>
      <c r="AF15" s="61">
        <v>0</v>
      </c>
      <c r="AG15" s="62">
        <f t="shared" si="2"/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0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2">
        <f t="shared" si="1"/>
        <v>0</v>
      </c>
      <c r="AA16" s="62">
        <f t="shared" si="1"/>
        <v>0</v>
      </c>
      <c r="AB16" s="62">
        <f t="shared" si="1"/>
        <v>0</v>
      </c>
      <c r="AC16" s="62">
        <f t="shared" si="1"/>
        <v>0</v>
      </c>
      <c r="AD16" s="62">
        <f t="shared" si="1"/>
        <v>0</v>
      </c>
      <c r="AE16" s="62">
        <f t="shared" si="1"/>
        <v>0</v>
      </c>
      <c r="AF16" s="61">
        <v>0</v>
      </c>
      <c r="AG16" s="62">
        <f t="shared" si="2"/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0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62">
        <f t="shared" si="1"/>
        <v>0</v>
      </c>
      <c r="L17" s="62">
        <f t="shared" si="1"/>
        <v>0</v>
      </c>
      <c r="M17" s="62">
        <f t="shared" si="1"/>
        <v>0</v>
      </c>
      <c r="N17" s="62">
        <f t="shared" si="1"/>
        <v>0</v>
      </c>
      <c r="O17" s="62">
        <f t="shared" si="1"/>
        <v>0</v>
      </c>
      <c r="P17" s="62">
        <f t="shared" si="1"/>
        <v>0</v>
      </c>
      <c r="Q17" s="62">
        <f aca="true" t="shared" si="3" ref="F17:AE18">Q16</f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  <c r="U17" s="62">
        <f t="shared" si="3"/>
        <v>0</v>
      </c>
      <c r="V17" s="62">
        <f t="shared" si="3"/>
        <v>0</v>
      </c>
      <c r="W17" s="62">
        <f t="shared" si="3"/>
        <v>0</v>
      </c>
      <c r="X17" s="62">
        <f t="shared" si="3"/>
        <v>0</v>
      </c>
      <c r="Y17" s="62">
        <f t="shared" si="3"/>
        <v>0</v>
      </c>
      <c r="Z17" s="62">
        <f t="shared" si="3"/>
        <v>0</v>
      </c>
      <c r="AA17" s="62">
        <f t="shared" si="3"/>
        <v>0</v>
      </c>
      <c r="AB17" s="62">
        <f t="shared" si="3"/>
        <v>0</v>
      </c>
      <c r="AC17" s="62">
        <f t="shared" si="3"/>
        <v>0</v>
      </c>
      <c r="AD17" s="62">
        <f t="shared" si="3"/>
        <v>0</v>
      </c>
      <c r="AE17" s="62">
        <f t="shared" si="3"/>
        <v>0</v>
      </c>
      <c r="AF17" s="61">
        <v>0</v>
      </c>
      <c r="AG17" s="62">
        <f t="shared" si="2"/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0"/>
        <v>0</v>
      </c>
      <c r="E18" s="62">
        <f>E17</f>
        <v>0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0</v>
      </c>
      <c r="R18" s="62">
        <f t="shared" si="3"/>
        <v>0</v>
      </c>
      <c r="S18" s="62">
        <f t="shared" si="3"/>
        <v>0</v>
      </c>
      <c r="T18" s="62">
        <f t="shared" si="3"/>
        <v>0</v>
      </c>
      <c r="U18" s="62">
        <f t="shared" si="3"/>
        <v>0</v>
      </c>
      <c r="V18" s="62">
        <f t="shared" si="3"/>
        <v>0</v>
      </c>
      <c r="W18" s="62">
        <f t="shared" si="3"/>
        <v>0</v>
      </c>
      <c r="X18" s="62">
        <f t="shared" si="3"/>
        <v>0</v>
      </c>
      <c r="Y18" s="62">
        <f t="shared" si="3"/>
        <v>0</v>
      </c>
      <c r="Z18" s="62">
        <f t="shared" si="3"/>
        <v>0</v>
      </c>
      <c r="AA18" s="62">
        <f t="shared" si="3"/>
        <v>0</v>
      </c>
      <c r="AB18" s="62">
        <f t="shared" si="3"/>
        <v>0</v>
      </c>
      <c r="AC18" s="62">
        <f t="shared" si="3"/>
        <v>0</v>
      </c>
      <c r="AD18" s="62">
        <f t="shared" si="3"/>
        <v>0</v>
      </c>
      <c r="AE18" s="62">
        <f t="shared" si="3"/>
        <v>0</v>
      </c>
      <c r="AF18" s="61">
        <v>0</v>
      </c>
      <c r="AG18" s="62">
        <f t="shared" si="2"/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SUM(D8:D18)</f>
        <v>54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13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41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41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41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13</v>
      </c>
      <c r="BK7" s="61">
        <f t="shared" si="0"/>
        <v>0</v>
      </c>
      <c r="BL7" s="61">
        <f t="shared" si="0"/>
        <v>0</v>
      </c>
      <c r="BM7" s="61">
        <f t="shared" si="0"/>
        <v>0</v>
      </c>
      <c r="BN7" s="61">
        <f t="shared" si="0"/>
        <v>0</v>
      </c>
      <c r="BO7" s="61">
        <f t="shared" si="0"/>
        <v>0</v>
      </c>
      <c r="BP7" s="61">
        <f aca="true" t="shared" si="1" ref="BP7:CL7">SUM(BP8:BP18)</f>
        <v>0</v>
      </c>
      <c r="BQ7" s="61">
        <f t="shared" si="1"/>
        <v>0</v>
      </c>
      <c r="BR7" s="61">
        <f t="shared" si="1"/>
        <v>13</v>
      </c>
      <c r="BS7" s="61">
        <f t="shared" si="1"/>
        <v>0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2" ref="D8:D18">SUM(E8:AF8)</f>
        <v>0</v>
      </c>
      <c r="E8" s="61">
        <f aca="true" t="shared" si="3" ref="E8:E18">AH8+BK8</f>
        <v>0</v>
      </c>
      <c r="F8" s="61">
        <f aca="true" t="shared" si="4" ref="F8:F18">AI8+BL8</f>
        <v>0</v>
      </c>
      <c r="G8" s="61">
        <f aca="true" t="shared" si="5" ref="G8:G18">AJ8+BM8</f>
        <v>0</v>
      </c>
      <c r="H8" s="61">
        <f aca="true" t="shared" si="6" ref="H8:H18">AK8+BN8</f>
        <v>0</v>
      </c>
      <c r="I8" s="61">
        <f aca="true" t="shared" si="7" ref="I8:I18">AL8+BO8</f>
        <v>0</v>
      </c>
      <c r="J8" s="61">
        <f aca="true" t="shared" si="8" ref="J8:J18">AM8+BP8</f>
        <v>0</v>
      </c>
      <c r="K8" s="61">
        <f aca="true" t="shared" si="9" ref="K8:K18">AN8+BQ8</f>
        <v>0</v>
      </c>
      <c r="L8" s="61">
        <f aca="true" t="shared" si="10" ref="L8:L18">AO8+BR8</f>
        <v>0</v>
      </c>
      <c r="M8" s="61">
        <f aca="true" t="shared" si="11" ref="M8:M18">AP8+BS8</f>
        <v>0</v>
      </c>
      <c r="N8" s="61">
        <f aca="true" t="shared" si="12" ref="N8:N18">AQ8+BT8</f>
        <v>0</v>
      </c>
      <c r="O8" s="61">
        <f aca="true" t="shared" si="13" ref="O8:O18">AR8+BU8</f>
        <v>0</v>
      </c>
      <c r="P8" s="61">
        <f aca="true" t="shared" si="14" ref="P8:P18">AS8+BV8</f>
        <v>0</v>
      </c>
      <c r="Q8" s="61">
        <f aca="true" t="shared" si="15" ref="Q8:Q18">AT8+BW8</f>
        <v>0</v>
      </c>
      <c r="R8" s="61">
        <f aca="true" t="shared" si="16" ref="R8:R18">AU8+BX8</f>
        <v>0</v>
      </c>
      <c r="S8" s="61">
        <f aca="true" t="shared" si="17" ref="S8:S18">AV8+BY8</f>
        <v>0</v>
      </c>
      <c r="T8" s="61">
        <f aca="true" t="shared" si="18" ref="T8:T18">AW8+BZ8</f>
        <v>0</v>
      </c>
      <c r="U8" s="61">
        <f aca="true" t="shared" si="19" ref="U8:U18">AX8+CA8</f>
        <v>0</v>
      </c>
      <c r="V8" s="61">
        <f aca="true" t="shared" si="20" ref="V8:V18">AY8+CB8</f>
        <v>0</v>
      </c>
      <c r="W8" s="61">
        <f aca="true" t="shared" si="21" ref="W8:W18">AZ8+CC8</f>
        <v>0</v>
      </c>
      <c r="X8" s="61">
        <f aca="true" t="shared" si="22" ref="X8:X18">BA8+CD8</f>
        <v>0</v>
      </c>
      <c r="Y8" s="61">
        <f aca="true" t="shared" si="23" ref="Y8:Y18">BB8+CE8</f>
        <v>0</v>
      </c>
      <c r="Z8" s="61">
        <f aca="true" t="shared" si="24" ref="Z8:Z18">BC8+CF8</f>
        <v>0</v>
      </c>
      <c r="AA8" s="61">
        <f aca="true" t="shared" si="25" ref="AA8:AA18">BD8+CG8</f>
        <v>0</v>
      </c>
      <c r="AB8" s="61">
        <f aca="true" t="shared" si="26" ref="AB8:AB18">BE8+CH8</f>
        <v>0</v>
      </c>
      <c r="AC8" s="61">
        <f aca="true" t="shared" si="27" ref="AC8:AC18">BF8+CI8</f>
        <v>0</v>
      </c>
      <c r="AD8" s="61">
        <f aca="true" t="shared" si="28" ref="AD8:AD18">BG8+CJ8</f>
        <v>0</v>
      </c>
      <c r="AE8" s="61">
        <f aca="true" t="shared" si="29" ref="AE8:AE18">BH8+CK8</f>
        <v>0</v>
      </c>
      <c r="AF8" s="61">
        <f aca="true" t="shared" si="30" ref="AF8:AF18">BI8+CL8</f>
        <v>0</v>
      </c>
      <c r="AG8" s="61">
        <f aca="true" t="shared" si="31" ref="AG8:AG18"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32" ref="BJ8:BJ18">SUM(BK8:CL8)</f>
        <v>0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2"/>
        <v>0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0</v>
      </c>
      <c r="O9" s="61">
        <f t="shared" si="13"/>
        <v>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9"/>
        <v>0</v>
      </c>
      <c r="V9" s="61">
        <f t="shared" si="20"/>
        <v>0</v>
      </c>
      <c r="W9" s="61">
        <f t="shared" si="21"/>
        <v>0</v>
      </c>
      <c r="X9" s="61">
        <f t="shared" si="22"/>
        <v>0</v>
      </c>
      <c r="Y9" s="61">
        <f t="shared" si="23"/>
        <v>0</v>
      </c>
      <c r="Z9" s="61">
        <f t="shared" si="24"/>
        <v>0</v>
      </c>
      <c r="AA9" s="61">
        <f t="shared" si="25"/>
        <v>0</v>
      </c>
      <c r="AB9" s="61">
        <f t="shared" si="26"/>
        <v>0</v>
      </c>
      <c r="AC9" s="61">
        <f t="shared" si="27"/>
        <v>0</v>
      </c>
      <c r="AD9" s="61">
        <f t="shared" si="28"/>
        <v>0</v>
      </c>
      <c r="AE9" s="61">
        <f t="shared" si="29"/>
        <v>0</v>
      </c>
      <c r="AF9" s="61">
        <f t="shared" si="30"/>
        <v>0</v>
      </c>
      <c r="AG9" s="61">
        <f t="shared" si="31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32"/>
        <v>0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2"/>
        <v>0</v>
      </c>
      <c r="E10" s="61">
        <f t="shared" si="3"/>
        <v>0</v>
      </c>
      <c r="F10" s="61">
        <f t="shared" si="4"/>
        <v>0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9"/>
        <v>0</v>
      </c>
      <c r="V10" s="61">
        <f t="shared" si="20"/>
        <v>0</v>
      </c>
      <c r="W10" s="61">
        <f t="shared" si="21"/>
        <v>0</v>
      </c>
      <c r="X10" s="61">
        <f t="shared" si="22"/>
        <v>0</v>
      </c>
      <c r="Y10" s="61">
        <f t="shared" si="23"/>
        <v>0</v>
      </c>
      <c r="Z10" s="61">
        <f t="shared" si="24"/>
        <v>0</v>
      </c>
      <c r="AA10" s="61">
        <f t="shared" si="25"/>
        <v>0</v>
      </c>
      <c r="AB10" s="61">
        <f t="shared" si="26"/>
        <v>0</v>
      </c>
      <c r="AC10" s="61">
        <f t="shared" si="27"/>
        <v>0</v>
      </c>
      <c r="AD10" s="61">
        <f t="shared" si="28"/>
        <v>0</v>
      </c>
      <c r="AE10" s="61">
        <f t="shared" si="29"/>
        <v>0</v>
      </c>
      <c r="AF10" s="61">
        <f t="shared" si="30"/>
        <v>0</v>
      </c>
      <c r="AG10" s="61">
        <f t="shared" si="31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32"/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2"/>
        <v>54</v>
      </c>
      <c r="E11" s="61">
        <f t="shared" si="3"/>
        <v>0</v>
      </c>
      <c r="F11" s="61">
        <f t="shared" si="4"/>
        <v>0</v>
      </c>
      <c r="G11" s="61">
        <f t="shared" si="5"/>
        <v>0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13</v>
      </c>
      <c r="M11" s="61">
        <f t="shared" si="11"/>
        <v>0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41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9"/>
        <v>0</v>
      </c>
      <c r="V11" s="61">
        <f t="shared" si="20"/>
        <v>0</v>
      </c>
      <c r="W11" s="61">
        <f t="shared" si="21"/>
        <v>0</v>
      </c>
      <c r="X11" s="61">
        <f t="shared" si="22"/>
        <v>0</v>
      </c>
      <c r="Y11" s="61">
        <f t="shared" si="23"/>
        <v>0</v>
      </c>
      <c r="Z11" s="61">
        <f t="shared" si="24"/>
        <v>0</v>
      </c>
      <c r="AA11" s="61">
        <f t="shared" si="25"/>
        <v>0</v>
      </c>
      <c r="AB11" s="61">
        <f t="shared" si="26"/>
        <v>0</v>
      </c>
      <c r="AC11" s="61">
        <f t="shared" si="27"/>
        <v>0</v>
      </c>
      <c r="AD11" s="61">
        <f t="shared" si="28"/>
        <v>0</v>
      </c>
      <c r="AE11" s="61">
        <f t="shared" si="29"/>
        <v>0</v>
      </c>
      <c r="AF11" s="61">
        <f t="shared" si="30"/>
        <v>0</v>
      </c>
      <c r="AG11" s="61">
        <f t="shared" si="31"/>
        <v>41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41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32"/>
        <v>13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13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2"/>
        <v>0</v>
      </c>
      <c r="E12" s="61">
        <f t="shared" si="3"/>
        <v>0</v>
      </c>
      <c r="F12" s="61">
        <f t="shared" si="4"/>
        <v>0</v>
      </c>
      <c r="G12" s="61">
        <f t="shared" si="5"/>
        <v>0</v>
      </c>
      <c r="H12" s="61">
        <f t="shared" si="6"/>
        <v>0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0</v>
      </c>
      <c r="N12" s="61">
        <f t="shared" si="12"/>
        <v>0</v>
      </c>
      <c r="O12" s="61">
        <f t="shared" si="13"/>
        <v>0</v>
      </c>
      <c r="P12" s="61">
        <f t="shared" si="14"/>
        <v>0</v>
      </c>
      <c r="Q12" s="61">
        <f t="shared" si="15"/>
        <v>0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9"/>
        <v>0</v>
      </c>
      <c r="V12" s="61">
        <f t="shared" si="20"/>
        <v>0</v>
      </c>
      <c r="W12" s="61">
        <f t="shared" si="21"/>
        <v>0</v>
      </c>
      <c r="X12" s="61">
        <f t="shared" si="22"/>
        <v>0</v>
      </c>
      <c r="Y12" s="61">
        <f t="shared" si="23"/>
        <v>0</v>
      </c>
      <c r="Z12" s="61">
        <f t="shared" si="24"/>
        <v>0</v>
      </c>
      <c r="AA12" s="61">
        <f t="shared" si="25"/>
        <v>0</v>
      </c>
      <c r="AB12" s="61">
        <f t="shared" si="26"/>
        <v>0</v>
      </c>
      <c r="AC12" s="61">
        <f t="shared" si="27"/>
        <v>0</v>
      </c>
      <c r="AD12" s="61">
        <f t="shared" si="28"/>
        <v>0</v>
      </c>
      <c r="AE12" s="61">
        <f t="shared" si="29"/>
        <v>0</v>
      </c>
      <c r="AF12" s="61">
        <f t="shared" si="30"/>
        <v>0</v>
      </c>
      <c r="AG12" s="61">
        <f t="shared" si="31"/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32"/>
        <v>0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2"/>
        <v>0</v>
      </c>
      <c r="E13" s="61">
        <f t="shared" si="3"/>
        <v>0</v>
      </c>
      <c r="F13" s="61">
        <f t="shared" si="4"/>
        <v>0</v>
      </c>
      <c r="G13" s="61">
        <f t="shared" si="5"/>
        <v>0</v>
      </c>
      <c r="H13" s="61">
        <f t="shared" si="6"/>
        <v>0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0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9"/>
        <v>0</v>
      </c>
      <c r="V13" s="61">
        <f t="shared" si="20"/>
        <v>0</v>
      </c>
      <c r="W13" s="61">
        <f t="shared" si="21"/>
        <v>0</v>
      </c>
      <c r="X13" s="61">
        <f t="shared" si="22"/>
        <v>0</v>
      </c>
      <c r="Y13" s="61">
        <f t="shared" si="23"/>
        <v>0</v>
      </c>
      <c r="Z13" s="61">
        <f t="shared" si="24"/>
        <v>0</v>
      </c>
      <c r="AA13" s="61">
        <f t="shared" si="25"/>
        <v>0</v>
      </c>
      <c r="AB13" s="61">
        <f t="shared" si="26"/>
        <v>0</v>
      </c>
      <c r="AC13" s="61">
        <f t="shared" si="27"/>
        <v>0</v>
      </c>
      <c r="AD13" s="61">
        <f t="shared" si="28"/>
        <v>0</v>
      </c>
      <c r="AE13" s="61">
        <f t="shared" si="29"/>
        <v>0</v>
      </c>
      <c r="AF13" s="61">
        <f t="shared" si="30"/>
        <v>0</v>
      </c>
      <c r="AG13" s="61">
        <f t="shared" si="31"/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32"/>
        <v>0</v>
      </c>
      <c r="BK13" s="63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63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3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63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63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3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3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3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3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3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3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63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3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3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3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3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3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3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3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3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3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3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3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3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3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3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3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3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2"/>
        <v>0</v>
      </c>
      <c r="E14" s="61">
        <f t="shared" si="3"/>
        <v>0</v>
      </c>
      <c r="F14" s="61">
        <f t="shared" si="4"/>
        <v>0</v>
      </c>
      <c r="G14" s="61">
        <f t="shared" si="5"/>
        <v>0</v>
      </c>
      <c r="H14" s="61">
        <f t="shared" si="6"/>
        <v>0</v>
      </c>
      <c r="I14" s="61">
        <f t="shared" si="7"/>
        <v>0</v>
      </c>
      <c r="J14" s="61">
        <f t="shared" si="8"/>
        <v>0</v>
      </c>
      <c r="K14" s="61">
        <f t="shared" si="9"/>
        <v>0</v>
      </c>
      <c r="L14" s="61">
        <f t="shared" si="10"/>
        <v>0</v>
      </c>
      <c r="M14" s="61">
        <f t="shared" si="11"/>
        <v>0</v>
      </c>
      <c r="N14" s="61">
        <f t="shared" si="12"/>
        <v>0</v>
      </c>
      <c r="O14" s="61">
        <f t="shared" si="13"/>
        <v>0</v>
      </c>
      <c r="P14" s="61">
        <f t="shared" si="14"/>
        <v>0</v>
      </c>
      <c r="Q14" s="61">
        <f t="shared" si="15"/>
        <v>0</v>
      </c>
      <c r="R14" s="61">
        <f t="shared" si="16"/>
        <v>0</v>
      </c>
      <c r="S14" s="61">
        <f t="shared" si="17"/>
        <v>0</v>
      </c>
      <c r="T14" s="61">
        <f t="shared" si="18"/>
        <v>0</v>
      </c>
      <c r="U14" s="61">
        <f t="shared" si="19"/>
        <v>0</v>
      </c>
      <c r="V14" s="61">
        <f t="shared" si="20"/>
        <v>0</v>
      </c>
      <c r="W14" s="61">
        <f t="shared" si="21"/>
        <v>0</v>
      </c>
      <c r="X14" s="61">
        <f t="shared" si="22"/>
        <v>0</v>
      </c>
      <c r="Y14" s="61">
        <f t="shared" si="23"/>
        <v>0</v>
      </c>
      <c r="Z14" s="61">
        <f t="shared" si="24"/>
        <v>0</v>
      </c>
      <c r="AA14" s="61">
        <f t="shared" si="25"/>
        <v>0</v>
      </c>
      <c r="AB14" s="61">
        <f t="shared" si="26"/>
        <v>0</v>
      </c>
      <c r="AC14" s="61">
        <f t="shared" si="27"/>
        <v>0</v>
      </c>
      <c r="AD14" s="61">
        <f t="shared" si="28"/>
        <v>0</v>
      </c>
      <c r="AE14" s="61">
        <f t="shared" si="29"/>
        <v>0</v>
      </c>
      <c r="AF14" s="61">
        <f t="shared" si="30"/>
        <v>0</v>
      </c>
      <c r="AG14" s="61">
        <f t="shared" si="31"/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59">
        <f t="shared" si="32"/>
        <v>0</v>
      </c>
      <c r="BK14" s="63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63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63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63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63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63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63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63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63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63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63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63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63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63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63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63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63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63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63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63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63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63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63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63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63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63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63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63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2"/>
        <v>0</v>
      </c>
      <c r="E15" s="61">
        <f t="shared" si="3"/>
        <v>0</v>
      </c>
      <c r="F15" s="61">
        <f t="shared" si="4"/>
        <v>0</v>
      </c>
      <c r="G15" s="61">
        <f t="shared" si="5"/>
        <v>0</v>
      </c>
      <c r="H15" s="61">
        <f t="shared" si="6"/>
        <v>0</v>
      </c>
      <c r="I15" s="61">
        <f t="shared" si="7"/>
        <v>0</v>
      </c>
      <c r="J15" s="61">
        <f t="shared" si="8"/>
        <v>0</v>
      </c>
      <c r="K15" s="61">
        <f t="shared" si="9"/>
        <v>0</v>
      </c>
      <c r="L15" s="61">
        <f t="shared" si="10"/>
        <v>0</v>
      </c>
      <c r="M15" s="61">
        <f t="shared" si="11"/>
        <v>0</v>
      </c>
      <c r="N15" s="61">
        <f t="shared" si="12"/>
        <v>0</v>
      </c>
      <c r="O15" s="61">
        <f t="shared" si="13"/>
        <v>0</v>
      </c>
      <c r="P15" s="61">
        <f t="shared" si="14"/>
        <v>0</v>
      </c>
      <c r="Q15" s="61">
        <f t="shared" si="15"/>
        <v>0</v>
      </c>
      <c r="R15" s="61">
        <f t="shared" si="16"/>
        <v>0</v>
      </c>
      <c r="S15" s="61">
        <f t="shared" si="17"/>
        <v>0</v>
      </c>
      <c r="T15" s="61">
        <f t="shared" si="18"/>
        <v>0</v>
      </c>
      <c r="U15" s="61">
        <f t="shared" si="19"/>
        <v>0</v>
      </c>
      <c r="V15" s="61">
        <f t="shared" si="20"/>
        <v>0</v>
      </c>
      <c r="W15" s="61">
        <f t="shared" si="21"/>
        <v>0</v>
      </c>
      <c r="X15" s="61">
        <f t="shared" si="22"/>
        <v>0</v>
      </c>
      <c r="Y15" s="61">
        <f t="shared" si="23"/>
        <v>0</v>
      </c>
      <c r="Z15" s="61">
        <f t="shared" si="24"/>
        <v>0</v>
      </c>
      <c r="AA15" s="61">
        <f t="shared" si="25"/>
        <v>0</v>
      </c>
      <c r="AB15" s="61">
        <f t="shared" si="26"/>
        <v>0</v>
      </c>
      <c r="AC15" s="61">
        <f t="shared" si="27"/>
        <v>0</v>
      </c>
      <c r="AD15" s="61">
        <f t="shared" si="28"/>
        <v>0</v>
      </c>
      <c r="AE15" s="61">
        <f t="shared" si="29"/>
        <v>0</v>
      </c>
      <c r="AF15" s="61">
        <f t="shared" si="30"/>
        <v>0</v>
      </c>
      <c r="AG15" s="61">
        <f t="shared" si="31"/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59">
        <f t="shared" si="32"/>
        <v>0</v>
      </c>
      <c r="BK15" s="63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63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63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63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63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63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63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63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63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63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63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63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63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63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63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63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63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63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63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63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63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63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63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63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63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63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63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63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2"/>
        <v>0</v>
      </c>
      <c r="E16" s="61">
        <f t="shared" si="3"/>
        <v>0</v>
      </c>
      <c r="F16" s="61">
        <f t="shared" si="4"/>
        <v>0</v>
      </c>
      <c r="G16" s="61">
        <f t="shared" si="5"/>
        <v>0</v>
      </c>
      <c r="H16" s="61">
        <f t="shared" si="6"/>
        <v>0</v>
      </c>
      <c r="I16" s="61">
        <f t="shared" si="7"/>
        <v>0</v>
      </c>
      <c r="J16" s="61">
        <f t="shared" si="8"/>
        <v>0</v>
      </c>
      <c r="K16" s="61">
        <f t="shared" si="9"/>
        <v>0</v>
      </c>
      <c r="L16" s="61">
        <f t="shared" si="10"/>
        <v>0</v>
      </c>
      <c r="M16" s="61">
        <f t="shared" si="11"/>
        <v>0</v>
      </c>
      <c r="N16" s="61">
        <f t="shared" si="12"/>
        <v>0</v>
      </c>
      <c r="O16" s="61">
        <f t="shared" si="13"/>
        <v>0</v>
      </c>
      <c r="P16" s="61">
        <f t="shared" si="14"/>
        <v>0</v>
      </c>
      <c r="Q16" s="61">
        <f t="shared" si="15"/>
        <v>0</v>
      </c>
      <c r="R16" s="61">
        <f t="shared" si="16"/>
        <v>0</v>
      </c>
      <c r="S16" s="61">
        <f t="shared" si="17"/>
        <v>0</v>
      </c>
      <c r="T16" s="61">
        <f t="shared" si="18"/>
        <v>0</v>
      </c>
      <c r="U16" s="61">
        <f t="shared" si="19"/>
        <v>0</v>
      </c>
      <c r="V16" s="61">
        <f t="shared" si="20"/>
        <v>0</v>
      </c>
      <c r="W16" s="61">
        <f t="shared" si="21"/>
        <v>0</v>
      </c>
      <c r="X16" s="61">
        <f t="shared" si="22"/>
        <v>0</v>
      </c>
      <c r="Y16" s="61">
        <f t="shared" si="23"/>
        <v>0</v>
      </c>
      <c r="Z16" s="61">
        <f t="shared" si="24"/>
        <v>0</v>
      </c>
      <c r="AA16" s="61">
        <f t="shared" si="25"/>
        <v>0</v>
      </c>
      <c r="AB16" s="61">
        <f t="shared" si="26"/>
        <v>0</v>
      </c>
      <c r="AC16" s="61">
        <f t="shared" si="27"/>
        <v>0</v>
      </c>
      <c r="AD16" s="61">
        <f t="shared" si="28"/>
        <v>0</v>
      </c>
      <c r="AE16" s="61">
        <f t="shared" si="29"/>
        <v>0</v>
      </c>
      <c r="AF16" s="61">
        <f t="shared" si="30"/>
        <v>0</v>
      </c>
      <c r="AG16" s="61">
        <f t="shared" si="31"/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59">
        <f t="shared" si="32"/>
        <v>0</v>
      </c>
      <c r="BK16" s="63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63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63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63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63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63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63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63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63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63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63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63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63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63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63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63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63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63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63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63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63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63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63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63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63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63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63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63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2"/>
        <v>0</v>
      </c>
      <c r="E17" s="61">
        <f t="shared" si="3"/>
        <v>0</v>
      </c>
      <c r="F17" s="61">
        <f t="shared" si="4"/>
        <v>0</v>
      </c>
      <c r="G17" s="61">
        <f t="shared" si="5"/>
        <v>0</v>
      </c>
      <c r="H17" s="61">
        <f t="shared" si="6"/>
        <v>0</v>
      </c>
      <c r="I17" s="61">
        <f t="shared" si="7"/>
        <v>0</v>
      </c>
      <c r="J17" s="61">
        <f t="shared" si="8"/>
        <v>0</v>
      </c>
      <c r="K17" s="61">
        <f t="shared" si="9"/>
        <v>0</v>
      </c>
      <c r="L17" s="61">
        <f t="shared" si="10"/>
        <v>0</v>
      </c>
      <c r="M17" s="61">
        <f t="shared" si="11"/>
        <v>0</v>
      </c>
      <c r="N17" s="61">
        <f t="shared" si="12"/>
        <v>0</v>
      </c>
      <c r="O17" s="61">
        <f t="shared" si="13"/>
        <v>0</v>
      </c>
      <c r="P17" s="61">
        <f t="shared" si="14"/>
        <v>0</v>
      </c>
      <c r="Q17" s="61">
        <f t="shared" si="15"/>
        <v>0</v>
      </c>
      <c r="R17" s="61">
        <f t="shared" si="16"/>
        <v>0</v>
      </c>
      <c r="S17" s="61">
        <f t="shared" si="17"/>
        <v>0</v>
      </c>
      <c r="T17" s="61">
        <f t="shared" si="18"/>
        <v>0</v>
      </c>
      <c r="U17" s="61">
        <f t="shared" si="19"/>
        <v>0</v>
      </c>
      <c r="V17" s="61">
        <f t="shared" si="20"/>
        <v>0</v>
      </c>
      <c r="W17" s="61">
        <f t="shared" si="21"/>
        <v>0</v>
      </c>
      <c r="X17" s="61">
        <f t="shared" si="22"/>
        <v>0</v>
      </c>
      <c r="Y17" s="61">
        <f t="shared" si="23"/>
        <v>0</v>
      </c>
      <c r="Z17" s="61">
        <f t="shared" si="24"/>
        <v>0</v>
      </c>
      <c r="AA17" s="61">
        <f t="shared" si="25"/>
        <v>0</v>
      </c>
      <c r="AB17" s="61">
        <f t="shared" si="26"/>
        <v>0</v>
      </c>
      <c r="AC17" s="61">
        <f t="shared" si="27"/>
        <v>0</v>
      </c>
      <c r="AD17" s="61">
        <f t="shared" si="28"/>
        <v>0</v>
      </c>
      <c r="AE17" s="61">
        <f t="shared" si="29"/>
        <v>0</v>
      </c>
      <c r="AF17" s="61">
        <f t="shared" si="30"/>
        <v>0</v>
      </c>
      <c r="AG17" s="61">
        <f t="shared" si="31"/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59">
        <f t="shared" si="32"/>
        <v>0</v>
      </c>
      <c r="BK17" s="63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63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63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63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63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63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63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63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63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63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63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63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63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63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63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63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63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63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63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63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63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63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63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63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63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63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63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63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2"/>
        <v>0</v>
      </c>
      <c r="E18" s="61">
        <f t="shared" si="3"/>
        <v>0</v>
      </c>
      <c r="F18" s="61">
        <f t="shared" si="4"/>
        <v>0</v>
      </c>
      <c r="G18" s="61">
        <f t="shared" si="5"/>
        <v>0</v>
      </c>
      <c r="H18" s="61">
        <f t="shared" si="6"/>
        <v>0</v>
      </c>
      <c r="I18" s="61">
        <f t="shared" si="7"/>
        <v>0</v>
      </c>
      <c r="J18" s="61">
        <f t="shared" si="8"/>
        <v>0</v>
      </c>
      <c r="K18" s="61">
        <f t="shared" si="9"/>
        <v>0</v>
      </c>
      <c r="L18" s="61">
        <f t="shared" si="10"/>
        <v>0</v>
      </c>
      <c r="M18" s="61">
        <f t="shared" si="11"/>
        <v>0</v>
      </c>
      <c r="N18" s="61">
        <f t="shared" si="12"/>
        <v>0</v>
      </c>
      <c r="O18" s="61">
        <f t="shared" si="13"/>
        <v>0</v>
      </c>
      <c r="P18" s="61">
        <f t="shared" si="14"/>
        <v>0</v>
      </c>
      <c r="Q18" s="61">
        <f t="shared" si="15"/>
        <v>0</v>
      </c>
      <c r="R18" s="61">
        <f t="shared" si="16"/>
        <v>0</v>
      </c>
      <c r="S18" s="61">
        <f t="shared" si="17"/>
        <v>0</v>
      </c>
      <c r="T18" s="61">
        <f t="shared" si="18"/>
        <v>0</v>
      </c>
      <c r="U18" s="61">
        <f t="shared" si="19"/>
        <v>0</v>
      </c>
      <c r="V18" s="61">
        <f t="shared" si="20"/>
        <v>0</v>
      </c>
      <c r="W18" s="61">
        <f t="shared" si="21"/>
        <v>0</v>
      </c>
      <c r="X18" s="61">
        <f t="shared" si="22"/>
        <v>0</v>
      </c>
      <c r="Y18" s="61">
        <f t="shared" si="23"/>
        <v>0</v>
      </c>
      <c r="Z18" s="61">
        <f t="shared" si="24"/>
        <v>0</v>
      </c>
      <c r="AA18" s="61">
        <f t="shared" si="25"/>
        <v>0</v>
      </c>
      <c r="AB18" s="61">
        <f t="shared" si="26"/>
        <v>0</v>
      </c>
      <c r="AC18" s="61">
        <f t="shared" si="27"/>
        <v>0</v>
      </c>
      <c r="AD18" s="61">
        <f t="shared" si="28"/>
        <v>0</v>
      </c>
      <c r="AE18" s="61">
        <f t="shared" si="29"/>
        <v>0</v>
      </c>
      <c r="AF18" s="61">
        <f t="shared" si="30"/>
        <v>0</v>
      </c>
      <c r="AG18" s="61">
        <f t="shared" si="31"/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59">
        <f t="shared" si="32"/>
        <v>0</v>
      </c>
      <c r="BK18" s="63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63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63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63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63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63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63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63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63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63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63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63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63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63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63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63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63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63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63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63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63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63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63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63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63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63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63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63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3 A17:CL18">
    <cfRule type="expression" priority="30" dxfId="101" stopIfTrue="1">
      <formula>$A7&lt;&gt;""</formula>
    </cfRule>
  </conditionalFormatting>
  <conditionalFormatting sqref="A14:CL16">
    <cfRule type="expression" priority="29" dxfId="101" stopIfTrue="1">
      <formula>$A14&lt;&gt;""</formula>
    </cfRule>
  </conditionalFormatting>
  <conditionalFormatting sqref="A7:CL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1" dxfId="101" stopIfTrue="1">
      <formula>$A7&lt;&gt;""</formula>
    </cfRule>
  </conditionalFormatting>
  <conditionalFormatting sqref="A14:AF16">
    <cfRule type="expression" priority="30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13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13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13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13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736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155</v>
      </c>
      <c r="M7" s="61">
        <f t="shared" si="0"/>
        <v>104</v>
      </c>
      <c r="N7" s="61">
        <f t="shared" si="0"/>
        <v>343</v>
      </c>
      <c r="O7" s="61">
        <f t="shared" si="0"/>
        <v>0</v>
      </c>
      <c r="P7" s="61">
        <f t="shared" si="0"/>
        <v>36</v>
      </c>
      <c r="Q7" s="61">
        <f t="shared" si="0"/>
        <v>41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57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38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38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196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155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41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471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104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343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24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12</v>
      </c>
      <c r="E14" s="61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61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1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61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61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1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1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1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61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1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1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1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12</v>
      </c>
      <c r="Q14" s="61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1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1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1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1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1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1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1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1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1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1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1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1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1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1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1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1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1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19</v>
      </c>
      <c r="E15" s="61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61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1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61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61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1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1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1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1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1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1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1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1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1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1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1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1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1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1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19</v>
      </c>
      <c r="X15" s="61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1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1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1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1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1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1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1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1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1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1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61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61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61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61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61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1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1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1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61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61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1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61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61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1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1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1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1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1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61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1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1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1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1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1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61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1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61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1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  <c r="AH16" s="61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61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61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61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61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61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61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61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61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61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61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61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61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61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61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61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61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61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61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61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61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61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61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61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61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61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61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61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61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  <c r="AH17" s="61">
        <f>'ごみ搬入量内訳(直接資源化)'!AH17+'ごみ搬入量内訳(焼却)'!AH17+'ごみ搬入量内訳(粗大)'!AH17+'ごみ搬入量内訳(堆肥化)'!AH17+'ごみ搬入量内訳(飼料化)'!AH17+'ごみ搬入量内訳(メタン化)'!AH17+'ごみ搬入量内訳(燃料化)'!AH17+'ごみ搬入量内訳(セメント)'!AH17+'ごみ搬入量内訳(資源化等)'!AH17+'ごみ搬入量内訳(その他)'!AH17+'ごみ搬入量内訳(直接埋立)'!AH17+'ごみ搬入量内訳(海洋投入)'!AH17</f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61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61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61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61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61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61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61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61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61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61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61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61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61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61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61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61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61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61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61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61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61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61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61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61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61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61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61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61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  <c r="AH18" s="61">
        <f>'ごみ搬入量内訳(直接資源化)'!AH18+'ごみ搬入量内訳(焼却)'!AH18+'ごみ搬入量内訳(粗大)'!AH18+'ごみ搬入量内訳(堆肥化)'!AH18+'ごみ搬入量内訳(飼料化)'!AH18+'ごみ搬入量内訳(メタン化)'!AH18+'ごみ搬入量内訳(燃料化)'!AH18+'ごみ搬入量内訳(セメント)'!AH18+'ごみ搬入量内訳(資源化等)'!AH18+'ごみ搬入量内訳(その他)'!AH18+'ごみ搬入量内訳(直接埋立)'!AH18+'ごみ搬入量内訳(海洋投入)'!AH18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SUM(D8:D18)</f>
        <v>736</v>
      </c>
      <c r="E7" s="61">
        <f t="shared" si="0"/>
        <v>131</v>
      </c>
      <c r="F7" s="61">
        <f t="shared" si="0"/>
        <v>564</v>
      </c>
      <c r="G7" s="61">
        <f t="shared" si="0"/>
        <v>564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41</v>
      </c>
      <c r="Q7" s="61">
        <f t="shared" si="0"/>
        <v>553</v>
      </c>
      <c r="R7" s="61">
        <f t="shared" si="0"/>
        <v>131</v>
      </c>
      <c r="S7" s="61">
        <f t="shared" si="0"/>
        <v>422</v>
      </c>
      <c r="T7" s="61">
        <f t="shared" si="0"/>
        <v>422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13</v>
      </c>
      <c r="AC7" s="61">
        <f t="shared" si="0"/>
        <v>0</v>
      </c>
      <c r="AD7" s="61">
        <f t="shared" si="0"/>
        <v>13</v>
      </c>
      <c r="AE7" s="61">
        <f t="shared" si="0"/>
        <v>13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177</v>
      </c>
      <c r="AN7" s="61">
        <f t="shared" si="0"/>
        <v>0</v>
      </c>
      <c r="AO7" s="61">
        <f t="shared" si="0"/>
        <v>90</v>
      </c>
      <c r="AP7" s="61">
        <f t="shared" si="0"/>
        <v>87</v>
      </c>
      <c r="AQ7" s="61">
        <f t="shared" si="0"/>
        <v>87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 aca="true" t="shared" si="1" ref="D8:D18">SUM(E8,F8,O8,P8)</f>
        <v>0</v>
      </c>
      <c r="E8" s="64">
        <f aca="true" t="shared" si="2" ref="E8:E18">R8</f>
        <v>0</v>
      </c>
      <c r="F8" s="64">
        <f aca="true" t="shared" si="3" ref="F8:F18"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 aca="true" t="shared" si="4" ref="O8:O18">AN8</f>
        <v>0</v>
      </c>
      <c r="P8" s="61">
        <f>'資源化量内訳'!AG8</f>
        <v>0</v>
      </c>
      <c r="Q8" s="64">
        <f aca="true" t="shared" si="5" ref="Q8:Q18">SUM(R8:S8)</f>
        <v>0</v>
      </c>
      <c r="R8" s="64">
        <v>0</v>
      </c>
      <c r="S8" s="64">
        <f aca="true" t="shared" si="6" ref="S8:S18"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 aca="true" t="shared" si="7" ref="AB8:AB18">SUM(AC8:AD8)</f>
        <v>0</v>
      </c>
      <c r="AC8" s="64">
        <v>0</v>
      </c>
      <c r="AD8" s="64">
        <f aca="true" t="shared" si="8" ref="AD8:AD18"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 aca="true" t="shared" si="9" ref="AM8:AM18">SUM(AN8:AP8)</f>
        <v>0</v>
      </c>
      <c r="AN8" s="63">
        <v>0</v>
      </c>
      <c r="AO8" s="59">
        <v>0</v>
      </c>
      <c r="AP8" s="59">
        <f aca="true" t="shared" si="10" ref="AP8:AP18"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18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 t="shared" si="1"/>
        <v>0</v>
      </c>
      <c r="E9" s="64">
        <f t="shared" si="2"/>
        <v>0</v>
      </c>
      <c r="F9" s="64">
        <f t="shared" si="3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f t="shared" si="4"/>
        <v>0</v>
      </c>
      <c r="P9" s="61">
        <f>'資源化量内訳'!AG9</f>
        <v>0</v>
      </c>
      <c r="Q9" s="64">
        <f t="shared" si="5"/>
        <v>0</v>
      </c>
      <c r="R9" s="64">
        <v>0</v>
      </c>
      <c r="S9" s="64">
        <f t="shared" si="6"/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 t="shared" si="7"/>
        <v>0</v>
      </c>
      <c r="AC9" s="64">
        <v>0</v>
      </c>
      <c r="AD9" s="64">
        <f t="shared" si="8"/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5" t="s">
        <v>119</v>
      </c>
      <c r="AM9" s="59">
        <f t="shared" si="9"/>
        <v>0</v>
      </c>
      <c r="AN9" s="63">
        <v>0</v>
      </c>
      <c r="AO9" s="59">
        <v>0</v>
      </c>
      <c r="AP9" s="59">
        <f t="shared" si="10"/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 t="shared" si="1"/>
        <v>38</v>
      </c>
      <c r="E10" s="64">
        <f t="shared" si="2"/>
        <v>0</v>
      </c>
      <c r="F10" s="64">
        <f t="shared" si="3"/>
        <v>38</v>
      </c>
      <c r="G10" s="64">
        <v>38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 t="shared" si="4"/>
        <v>0</v>
      </c>
      <c r="P10" s="61">
        <f>'資源化量内訳'!AG10</f>
        <v>0</v>
      </c>
      <c r="Q10" s="64">
        <f t="shared" si="5"/>
        <v>0</v>
      </c>
      <c r="R10" s="64">
        <v>0</v>
      </c>
      <c r="S10" s="64">
        <f t="shared" si="6"/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 t="shared" si="7"/>
        <v>0</v>
      </c>
      <c r="AC10" s="64">
        <v>0</v>
      </c>
      <c r="AD10" s="64">
        <f t="shared" si="8"/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 t="shared" si="9"/>
        <v>0</v>
      </c>
      <c r="AN10" s="63">
        <v>0</v>
      </c>
      <c r="AO10" s="59">
        <v>0</v>
      </c>
      <c r="AP10" s="59">
        <f t="shared" si="10"/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 t="shared" si="1"/>
        <v>196</v>
      </c>
      <c r="E11" s="64">
        <f t="shared" si="2"/>
        <v>0</v>
      </c>
      <c r="F11" s="64">
        <f t="shared" si="3"/>
        <v>155</v>
      </c>
      <c r="G11" s="64">
        <v>155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f t="shared" si="4"/>
        <v>0</v>
      </c>
      <c r="P11" s="61">
        <f>'資源化量内訳'!AG11</f>
        <v>41</v>
      </c>
      <c r="Q11" s="64">
        <f t="shared" si="5"/>
        <v>142</v>
      </c>
      <c r="R11" s="64">
        <v>0</v>
      </c>
      <c r="S11" s="64">
        <f t="shared" si="6"/>
        <v>142</v>
      </c>
      <c r="T11" s="64">
        <v>142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f t="shared" si="7"/>
        <v>13</v>
      </c>
      <c r="AC11" s="64">
        <v>0</v>
      </c>
      <c r="AD11" s="64">
        <f t="shared" si="8"/>
        <v>13</v>
      </c>
      <c r="AE11" s="64">
        <v>13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5" t="s">
        <v>119</v>
      </c>
      <c r="AM11" s="59">
        <f t="shared" si="9"/>
        <v>23</v>
      </c>
      <c r="AN11" s="63">
        <v>0</v>
      </c>
      <c r="AO11" s="59">
        <v>23</v>
      </c>
      <c r="AP11" s="59">
        <f t="shared" si="10"/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 t="shared" si="1"/>
        <v>471</v>
      </c>
      <c r="E12" s="64">
        <f t="shared" si="2"/>
        <v>104</v>
      </c>
      <c r="F12" s="64">
        <f t="shared" si="3"/>
        <v>367</v>
      </c>
      <c r="G12" s="64">
        <v>367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f t="shared" si="4"/>
        <v>0</v>
      </c>
      <c r="P12" s="61">
        <f>'資源化量内訳'!AG12</f>
        <v>0</v>
      </c>
      <c r="Q12" s="64">
        <f t="shared" si="5"/>
        <v>384</v>
      </c>
      <c r="R12" s="64">
        <v>104</v>
      </c>
      <c r="S12" s="64">
        <f t="shared" si="6"/>
        <v>280</v>
      </c>
      <c r="T12" s="64">
        <v>280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 t="shared" si="7"/>
        <v>0</v>
      </c>
      <c r="AC12" s="64">
        <v>0</v>
      </c>
      <c r="AD12" s="64">
        <f t="shared" si="8"/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5" t="s">
        <v>119</v>
      </c>
      <c r="AM12" s="59">
        <f t="shared" si="9"/>
        <v>151</v>
      </c>
      <c r="AN12" s="63">
        <v>0</v>
      </c>
      <c r="AO12" s="59">
        <v>64</v>
      </c>
      <c r="AP12" s="59">
        <f t="shared" si="10"/>
        <v>87</v>
      </c>
      <c r="AQ12" s="59">
        <v>87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120</v>
      </c>
      <c r="B13" s="60" t="s">
        <v>132</v>
      </c>
      <c r="C13" s="59" t="s">
        <v>133</v>
      </c>
      <c r="D13" s="64">
        <f t="shared" si="1"/>
        <v>0</v>
      </c>
      <c r="E13" s="64">
        <f t="shared" si="2"/>
        <v>0</v>
      </c>
      <c r="F13" s="64">
        <f t="shared" si="3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f t="shared" si="4"/>
        <v>0</v>
      </c>
      <c r="P13" s="61">
        <f>'資源化量内訳'!AG13</f>
        <v>0</v>
      </c>
      <c r="Q13" s="64">
        <f t="shared" si="5"/>
        <v>0</v>
      </c>
      <c r="R13" s="64">
        <v>0</v>
      </c>
      <c r="S13" s="64">
        <f t="shared" si="6"/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f t="shared" si="7"/>
        <v>0</v>
      </c>
      <c r="AC13" s="64">
        <v>0</v>
      </c>
      <c r="AD13" s="64">
        <f t="shared" si="8"/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5" t="s">
        <v>119</v>
      </c>
      <c r="AM13" s="59">
        <f t="shared" si="9"/>
        <v>0</v>
      </c>
      <c r="AN13" s="63">
        <v>0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  <row r="14" spans="1:61" s="10" customFormat="1" ht="12" customHeight="1">
      <c r="A14" s="59" t="s">
        <v>120</v>
      </c>
      <c r="B14" s="60" t="s">
        <v>134</v>
      </c>
      <c r="C14" s="59" t="s">
        <v>135</v>
      </c>
      <c r="D14" s="64">
        <f t="shared" si="1"/>
        <v>12</v>
      </c>
      <c r="E14" s="64">
        <f t="shared" si="2"/>
        <v>8</v>
      </c>
      <c r="F14" s="64">
        <f t="shared" si="3"/>
        <v>4</v>
      </c>
      <c r="G14" s="64">
        <v>4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f t="shared" si="4"/>
        <v>0</v>
      </c>
      <c r="P14" s="61">
        <f>'資源化量内訳'!AG14</f>
        <v>0</v>
      </c>
      <c r="Q14" s="64">
        <f t="shared" si="5"/>
        <v>8</v>
      </c>
      <c r="R14" s="64">
        <v>8</v>
      </c>
      <c r="S14" s="64">
        <f t="shared" si="6"/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f t="shared" si="7"/>
        <v>0</v>
      </c>
      <c r="AC14" s="64">
        <v>0</v>
      </c>
      <c r="AD14" s="64">
        <f t="shared" si="8"/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5" t="s">
        <v>119</v>
      </c>
      <c r="AM14" s="59">
        <f t="shared" si="9"/>
        <v>0</v>
      </c>
      <c r="AN14" s="63">
        <v>0</v>
      </c>
      <c r="AO14" s="59">
        <v>0</v>
      </c>
      <c r="AP14" s="59">
        <f t="shared" si="10"/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f t="shared" si="11"/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 t="s">
        <v>119</v>
      </c>
    </row>
    <row r="15" spans="1:61" s="10" customFormat="1" ht="12" customHeight="1">
      <c r="A15" s="59" t="s">
        <v>120</v>
      </c>
      <c r="B15" s="60" t="s">
        <v>136</v>
      </c>
      <c r="C15" s="59" t="s">
        <v>137</v>
      </c>
      <c r="D15" s="64">
        <f t="shared" si="1"/>
        <v>19</v>
      </c>
      <c r="E15" s="64">
        <f t="shared" si="2"/>
        <v>19</v>
      </c>
      <c r="F15" s="64">
        <f t="shared" si="3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f t="shared" si="4"/>
        <v>0</v>
      </c>
      <c r="P15" s="61">
        <f>'資源化量内訳'!AG15</f>
        <v>0</v>
      </c>
      <c r="Q15" s="64">
        <f t="shared" si="5"/>
        <v>19</v>
      </c>
      <c r="R15" s="64">
        <v>19</v>
      </c>
      <c r="S15" s="64">
        <f t="shared" si="6"/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f t="shared" si="7"/>
        <v>0</v>
      </c>
      <c r="AC15" s="64">
        <v>0</v>
      </c>
      <c r="AD15" s="64">
        <f t="shared" si="8"/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5" t="s">
        <v>119</v>
      </c>
      <c r="AM15" s="59">
        <f t="shared" si="9"/>
        <v>3</v>
      </c>
      <c r="AN15" s="63">
        <v>0</v>
      </c>
      <c r="AO15" s="59">
        <v>3</v>
      </c>
      <c r="AP15" s="59">
        <f t="shared" si="10"/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f t="shared" si="11"/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 t="s">
        <v>119</v>
      </c>
    </row>
    <row r="16" spans="1:61" s="10" customFormat="1" ht="12" customHeight="1">
      <c r="A16" s="59" t="s">
        <v>120</v>
      </c>
      <c r="B16" s="60" t="s">
        <v>138</v>
      </c>
      <c r="C16" s="59" t="s">
        <v>139</v>
      </c>
      <c r="D16" s="64">
        <f t="shared" si="1"/>
        <v>0</v>
      </c>
      <c r="E16" s="64">
        <f t="shared" si="2"/>
        <v>0</v>
      </c>
      <c r="F16" s="64">
        <f t="shared" si="3"/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f t="shared" si="4"/>
        <v>0</v>
      </c>
      <c r="P16" s="61">
        <f>'資源化量内訳'!AG16</f>
        <v>0</v>
      </c>
      <c r="Q16" s="64">
        <f t="shared" si="5"/>
        <v>0</v>
      </c>
      <c r="R16" s="64">
        <v>0</v>
      </c>
      <c r="S16" s="64">
        <f t="shared" si="6"/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f t="shared" si="7"/>
        <v>0</v>
      </c>
      <c r="AC16" s="64">
        <v>0</v>
      </c>
      <c r="AD16" s="64">
        <f t="shared" si="8"/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5" t="s">
        <v>119</v>
      </c>
      <c r="AM16" s="59">
        <f t="shared" si="9"/>
        <v>0</v>
      </c>
      <c r="AN16" s="63">
        <v>0</v>
      </c>
      <c r="AO16" s="59">
        <v>0</v>
      </c>
      <c r="AP16" s="59">
        <f t="shared" si="10"/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f t="shared" si="11"/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 t="s">
        <v>119</v>
      </c>
    </row>
    <row r="17" spans="1:61" s="10" customFormat="1" ht="12" customHeight="1">
      <c r="A17" s="59" t="s">
        <v>120</v>
      </c>
      <c r="B17" s="60" t="s">
        <v>140</v>
      </c>
      <c r="C17" s="59" t="s">
        <v>141</v>
      </c>
      <c r="D17" s="64">
        <f t="shared" si="1"/>
        <v>0</v>
      </c>
      <c r="E17" s="64">
        <f t="shared" si="2"/>
        <v>0</v>
      </c>
      <c r="F17" s="64">
        <f t="shared" si="3"/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f t="shared" si="4"/>
        <v>0</v>
      </c>
      <c r="P17" s="61">
        <f>'資源化量内訳'!AG17</f>
        <v>0</v>
      </c>
      <c r="Q17" s="64">
        <f t="shared" si="5"/>
        <v>0</v>
      </c>
      <c r="R17" s="64">
        <v>0</v>
      </c>
      <c r="S17" s="64">
        <f t="shared" si="6"/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f t="shared" si="7"/>
        <v>0</v>
      </c>
      <c r="AC17" s="64">
        <v>0</v>
      </c>
      <c r="AD17" s="64">
        <f t="shared" si="8"/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5" t="s">
        <v>119</v>
      </c>
      <c r="AM17" s="59">
        <f t="shared" si="9"/>
        <v>0</v>
      </c>
      <c r="AN17" s="63">
        <v>0</v>
      </c>
      <c r="AO17" s="59">
        <v>0</v>
      </c>
      <c r="AP17" s="59">
        <f t="shared" si="10"/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f t="shared" si="11"/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 t="s">
        <v>119</v>
      </c>
    </row>
    <row r="18" spans="1:61" s="10" customFormat="1" ht="12" customHeight="1">
      <c r="A18" s="59" t="s">
        <v>120</v>
      </c>
      <c r="B18" s="60" t="s">
        <v>142</v>
      </c>
      <c r="C18" s="59" t="s">
        <v>143</v>
      </c>
      <c r="D18" s="64">
        <f t="shared" si="1"/>
        <v>0</v>
      </c>
      <c r="E18" s="64">
        <f t="shared" si="2"/>
        <v>0</v>
      </c>
      <c r="F18" s="64">
        <f t="shared" si="3"/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f t="shared" si="4"/>
        <v>0</v>
      </c>
      <c r="P18" s="61">
        <f>'資源化量内訳'!AG18</f>
        <v>0</v>
      </c>
      <c r="Q18" s="64">
        <f t="shared" si="5"/>
        <v>0</v>
      </c>
      <c r="R18" s="64">
        <v>0</v>
      </c>
      <c r="S18" s="64">
        <f t="shared" si="6"/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f t="shared" si="7"/>
        <v>0</v>
      </c>
      <c r="AC18" s="64">
        <v>0</v>
      </c>
      <c r="AD18" s="64">
        <f t="shared" si="8"/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5" t="s">
        <v>119</v>
      </c>
      <c r="AM18" s="59">
        <f t="shared" si="9"/>
        <v>0</v>
      </c>
      <c r="AN18" s="63">
        <v>0</v>
      </c>
      <c r="AO18" s="59">
        <v>0</v>
      </c>
      <c r="AP18" s="59">
        <f t="shared" si="10"/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f t="shared" si="11"/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 A18:BI18">
    <cfRule type="expression" priority="60" dxfId="101" stopIfTrue="1">
      <formula>$A7&lt;&gt;""</formula>
    </cfRule>
  </conditionalFormatting>
  <conditionalFormatting sqref="BI7">
    <cfRule type="expression" priority="59" dxfId="101" stopIfTrue="1">
      <formula>$A7&lt;&gt;""</formula>
    </cfRule>
  </conditionalFormatting>
  <conditionalFormatting sqref="A15:BI16 A14:BH14">
    <cfRule type="expression" priority="58" dxfId="101" stopIfTrue="1">
      <formula>$A14&lt;&gt;""</formula>
    </cfRule>
  </conditionalFormatting>
  <conditionalFormatting sqref="BI14">
    <cfRule type="expression" priority="57" dxfId="101" stopIfTrue="1">
      <formula>$A14&lt;&gt;""</formula>
    </cfRule>
  </conditionalFormatting>
  <conditionalFormatting sqref="A17:BH17">
    <cfRule type="expression" priority="56" dxfId="101" stopIfTrue="1">
      <formula>$A17&lt;&gt;""</formula>
    </cfRule>
  </conditionalFormatting>
  <conditionalFormatting sqref="BI17">
    <cfRule type="expression" priority="55" dxfId="101" stopIfTrue="1">
      <formula>$A17&lt;&gt;""</formula>
    </cfRule>
  </conditionalFormatting>
  <conditionalFormatting sqref="A8:BI18 A7:BH7">
    <cfRule type="expression" priority="2" dxfId="101" stopIfTrue="1">
      <formula>$A7&lt;&gt;""</formula>
    </cfRule>
  </conditionalFormatting>
  <conditionalFormatting sqref="BI7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41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41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41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41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131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104</v>
      </c>
      <c r="N7" s="61">
        <f t="shared" si="0"/>
        <v>0</v>
      </c>
      <c r="O7" s="61">
        <f t="shared" si="0"/>
        <v>0</v>
      </c>
      <c r="P7" s="61">
        <f t="shared" si="0"/>
        <v>8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19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104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104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8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8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19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19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564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155</v>
      </c>
      <c r="M7" s="61">
        <f t="shared" si="0"/>
        <v>0</v>
      </c>
      <c r="N7" s="61">
        <f t="shared" si="0"/>
        <v>343</v>
      </c>
      <c r="O7" s="61">
        <f t="shared" si="0"/>
        <v>0</v>
      </c>
      <c r="P7" s="61">
        <f t="shared" si="0"/>
        <v>28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38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38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38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155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155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367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343</v>
      </c>
      <c r="O12" s="61">
        <v>0</v>
      </c>
      <c r="P12" s="61">
        <v>24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4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4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2014-10-14T09:41:54Z</dcterms:modified>
  <cp:category/>
  <cp:version/>
  <cp:contentType/>
  <cp:contentStatus/>
</cp:coreProperties>
</file>