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65341" windowWidth="20730" windowHeight="6060" tabRatio="820" activeTab="0"/>
  </bookViews>
  <sheets>
    <sheet name="ごみ処理概要" sheetId="1" r:id="rId1"/>
    <sheet name="ごみ搬入量内訳(総括)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  <sheet name="ごみ処理量内訳" sheetId="24" r:id="rId24"/>
  </sheets>
  <externalReferences>
    <externalReference r:id="rId27"/>
  </externalReferences>
  <definedNames>
    <definedName name="C都道府県コード">#REF!</definedName>
    <definedName name="ER_S1">#REF!</definedName>
    <definedName name="_xlnm.Print_Area" localSheetId="0">'ごみ処理概要'!$A$7:$AE$12</definedName>
    <definedName name="_xlnm.Print_Area" localSheetId="23">'ごみ処理量内訳'!$A$7:$BI$12</definedName>
    <definedName name="_xlnm.Print_Area" localSheetId="9">'ごみ搬入量内訳(セメント)'!$A$7:$AH$12</definedName>
    <definedName name="_xlnm.Print_Area" localSheetId="11">'ごみ搬入量内訳(その他)'!$A$7:$AH$12</definedName>
    <definedName name="_xlnm.Print_Area" localSheetId="7">'ごみ搬入量内訳(メタン化)'!$A$7:$AH$12</definedName>
    <definedName name="_xlnm.Print_Area" localSheetId="13">'ごみ搬入量内訳(海洋投入)'!$A$7:$AH$12</definedName>
    <definedName name="_xlnm.Print_Area" localSheetId="10">'ごみ搬入量内訳(資源化等)'!$A$7:$AH$12</definedName>
    <definedName name="_xlnm.Print_Area" localSheetId="6">'ごみ搬入量内訳(飼料化)'!$A$7:$AH$12</definedName>
    <definedName name="_xlnm.Print_Area" localSheetId="3">'ごみ搬入量内訳(焼却)'!$A$7:$AH$12</definedName>
    <definedName name="_xlnm.Print_Area" localSheetId="4">'ごみ搬入量内訳(粗大)'!$A$7:$AH$12</definedName>
    <definedName name="_xlnm.Print_Area" localSheetId="1">'ごみ搬入量内訳(総括)'!$A$7:$AH$12</definedName>
    <definedName name="_xlnm.Print_Area" localSheetId="5">'ごみ搬入量内訳(堆肥化)'!$A$7:$AH$12</definedName>
    <definedName name="_xlnm.Print_Area" localSheetId="2">'ごみ搬入量内訳(直接資源化)'!$A$7:$AH$12</definedName>
    <definedName name="_xlnm.Print_Area" localSheetId="12">'ごみ搬入量内訳(直接埋立)'!$A$7:$AH$12</definedName>
    <definedName name="_xlnm.Print_Area" localSheetId="8">'ごみ搬入量内訳(燃料化)'!$A$7:$AH$12</definedName>
    <definedName name="_xlnm.Print_Area" localSheetId="21">'施設資源化量内訳(セメント)'!$A$7:$AF$12</definedName>
    <definedName name="_xlnm.Print_Area" localSheetId="19">'施設資源化量内訳(メタン化)'!$A$7:$AF$12</definedName>
    <definedName name="_xlnm.Print_Area" localSheetId="22">'施設資源化量内訳(資源化等)'!$A$7:$AF$12</definedName>
    <definedName name="_xlnm.Print_Area" localSheetId="18">'施設資源化量内訳(飼料化)'!$A$7:$AF$12</definedName>
    <definedName name="_xlnm.Print_Area" localSheetId="15">'施設資源化量内訳(焼却)'!$A$7:$AF$12</definedName>
    <definedName name="_xlnm.Print_Area" localSheetId="16">'施設資源化量内訳(粗大)'!$A$7:$AF$12</definedName>
    <definedName name="_xlnm.Print_Area" localSheetId="17">'施設資源化量内訳(堆肥化)'!$A$7:$AF$12</definedName>
    <definedName name="_xlnm.Print_Area" localSheetId="20">'施設資源化量内訳(燃料化)'!$A$7:$AF$12</definedName>
    <definedName name="_xlnm.Print_Area" localSheetId="14">'資源化量内訳'!$A$7:$CL$12</definedName>
    <definedName name="_xlnm.Print_Titles" localSheetId="0">'ごみ処理概要'!$A:$B,'ごみ処理概要'!$2:$6</definedName>
    <definedName name="_xlnm.Print_Titles" localSheetId="23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1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<sst xmlns="http://schemas.openxmlformats.org/spreadsheetml/2006/main" count="2194" uniqueCount="132">
  <si>
    <t>都道府県名</t>
  </si>
  <si>
    <t>地方公共団体コード</t>
  </si>
  <si>
    <t>市区町村名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</si>
  <si>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</si>
  <si>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</si>
  <si>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</si>
  <si>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</si>
  <si>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合計</t>
  </si>
  <si>
    <t>直接焼却量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</si>
  <si>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</si>
  <si>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</si>
  <si>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合計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</si>
  <si>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</si>
  <si>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</si>
  <si>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</si>
  <si>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</si>
  <si>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</si>
  <si>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</si>
  <si>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</si>
  <si>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</si>
  <si>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</si>
  <si>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ごみ燃料化
施設</t>
  </si>
  <si>
    <t>その他の
施設</t>
  </si>
  <si>
    <t>（ｔ）</t>
  </si>
  <si>
    <t>（％）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</si>
  <si>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</si>
  <si>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</si>
  <si>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</si>
  <si>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</si>
  <si>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</si>
  <si>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</si>
  <si>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</si>
  <si>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</si>
  <si>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</si>
  <si>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</si>
  <si>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</si>
  <si>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</si>
  <si>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</si>
  <si>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</si>
  <si>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</si>
  <si>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</si>
  <si>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</si>
  <si>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</si>
  <si>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</si>
  <si>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</si>
  <si>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</si>
  <si>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</si>
  <si>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</si>
  <si>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</si>
  <si>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</si>
  <si>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</si>
  <si>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</si>
  <si>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</si>
  <si>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</si>
  <si>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</si>
  <si>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</si>
  <si>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</si>
  <si>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</si>
  <si>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</si>
  <si>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</si>
  <si>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</si>
  <si>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</si>
  <si>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</si>
  <si>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</si>
  <si>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</si>
  <si>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</si>
  <si>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</si>
  <si>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</si>
  <si>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</si>
  <si>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</si>
  <si>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</si>
  <si>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</si>
  <si>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</si>
  <si>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</si>
  <si>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</si>
  <si>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</si>
  <si>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</si>
  <si>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中間処理後再生利用量</t>
  </si>
  <si>
    <t>焼却施設以外の中間処理施設における資源化量</t>
  </si>
  <si>
    <t>焼却施設における資源化量</t>
  </si>
  <si>
    <t>合　　計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</si>
  <si>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</si>
  <si>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</si>
  <si>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</si>
  <si>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</si>
  <si>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</si>
  <si>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</si>
  <si>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</si>
  <si>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</si>
  <si>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</si>
  <si>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中間処理後保管量</t>
  </si>
  <si>
    <t>焼却処理残渣の保管量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</si>
  <si>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</si>
  <si>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</si>
  <si>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</si>
  <si>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</si>
  <si>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</si>
  <si>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</si>
  <si>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</si>
  <si>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t>リサイクル率 Ｒ
(直接資源化量+中間処理後再生利用量)/(ごみ処理量)*100</t>
  </si>
  <si>
    <t>リサイクル率 Ｒ’
(直接資源化量+中間処理後再生利用量〔固形燃料、焼却灰・飛灰のｾﾒﾝﾄ原料化、セメント等への直接投入、飛灰の山元還元　を除く〕)/(ごみ処理量)*100</t>
  </si>
  <si>
    <t>直接最終
処分</t>
  </si>
  <si>
    <t>直接最終
処分量
（海洋投入含む）</t>
  </si>
  <si>
    <t>直接
最終処分量
（海洋投入
含む）</t>
  </si>
  <si>
    <t>その他の資源化等を行う施設（セメント等への直接投入含む）</t>
  </si>
  <si>
    <t>その他の
施設</t>
  </si>
  <si>
    <t>資源化等を行う施設（セメント等への直接投入含む）</t>
  </si>
  <si>
    <t>直接最終
処分量
（海洋投入含む）</t>
  </si>
  <si>
    <t>ごみ燃料化施設</t>
  </si>
  <si>
    <t>海洋投入</t>
  </si>
  <si>
    <t>災害量廃棄物
排出量</t>
  </si>
  <si>
    <t>（ｔ）</t>
  </si>
  <si>
    <t>【災害】ごみ処理の状況（平成24年度実績）</t>
  </si>
  <si>
    <t>【災害】中間処理後の再生利用量の状況（平成24年度実績）</t>
  </si>
  <si>
    <t>【災害】ごみ処理の概要（平成24年度実績）</t>
  </si>
  <si>
    <t>【災害】処理施設別ごみ搬入量の状況（平成24年度実績）</t>
  </si>
  <si>
    <t>【災害】ごみ資源化の状況（平成24年度実績）</t>
  </si>
  <si>
    <t>除染廃棄物</t>
  </si>
  <si>
    <t>合計</t>
  </si>
  <si>
    <t>-</t>
  </si>
  <si>
    <t>京都府</t>
  </si>
  <si>
    <t>26000</t>
  </si>
  <si>
    <t>26202</t>
  </si>
  <si>
    <t>舞鶴市</t>
  </si>
  <si>
    <t>26204</t>
  </si>
  <si>
    <t>宇治市</t>
  </si>
  <si>
    <t>26207</t>
  </si>
  <si>
    <t>城陽市</t>
  </si>
  <si>
    <t>26210</t>
  </si>
  <si>
    <t>八幡市</t>
  </si>
  <si>
    <t>26407</t>
  </si>
  <si>
    <t>京丹波町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</si>
</sst>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5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7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12" fillId="0" borderId="0" xfId="62" applyNumberFormat="1" applyFont="1" applyFill="1" applyAlignment="1">
      <alignment vertical="center"/>
      <protection/>
    </xf>
    <xf numFmtId="0" fontId="12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10" fillId="33" borderId="10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1" fillId="33" borderId="12" xfId="62" applyNumberFormat="1" applyFont="1" applyFill="1" applyBorder="1" applyAlignment="1">
      <alignment vertical="center"/>
      <protection/>
    </xf>
    <xf numFmtId="0" fontId="11" fillId="33" borderId="12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0" fillId="33" borderId="10" xfId="0" applyNumberFormat="1" applyFont="1" applyFill="1" applyBorder="1" applyAlignment="1">
      <alignment vertical="center"/>
    </xf>
    <xf numFmtId="0" fontId="11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/>
    </xf>
    <xf numFmtId="0" fontId="11" fillId="33" borderId="15" xfId="62" applyNumberFormat="1" applyFont="1" applyFill="1" applyBorder="1" applyAlignment="1">
      <alignment vertical="center"/>
      <protection/>
    </xf>
    <xf numFmtId="3" fontId="6" fillId="0" borderId="0" xfId="0" applyNumberFormat="1" applyFont="1" applyFill="1" applyAlignment="1">
      <alignment vertical="center"/>
    </xf>
    <xf numFmtId="0" fontId="14" fillId="33" borderId="13" xfId="0" applyNumberFormat="1" applyFont="1" applyFill="1" applyBorder="1" applyAlignment="1">
      <alignment vertical="center"/>
    </xf>
    <xf numFmtId="0" fontId="11" fillId="33" borderId="16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11" fillId="33" borderId="11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1" fillId="33" borderId="13" xfId="64" applyNumberFormat="1" applyFont="1" applyFill="1" applyBorder="1" applyAlignment="1">
      <alignment vertical="center"/>
      <protection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6" fillId="0" borderId="0" xfId="0" applyNumberFormat="1" applyFont="1" applyAlignment="1">
      <alignment vertical="top"/>
    </xf>
    <xf numFmtId="0" fontId="7" fillId="0" borderId="0" xfId="0" applyNumberFormat="1" applyFont="1" applyFill="1" applyAlignment="1">
      <alignment vertical="top"/>
    </xf>
    <xf numFmtId="0" fontId="2" fillId="0" borderId="17" xfId="0" applyNumberFormat="1" applyFont="1" applyBorder="1" applyAlignment="1">
      <alignment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vertical="top"/>
    </xf>
    <xf numFmtId="0" fontId="11" fillId="33" borderId="1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12" fillId="0" borderId="18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3" fontId="12" fillId="0" borderId="18" xfId="0" applyNumberFormat="1" applyFont="1" applyFill="1" applyBorder="1" applyAlignment="1">
      <alignment vertical="center"/>
    </xf>
    <xf numFmtId="3" fontId="12" fillId="0" borderId="18" xfId="49" applyNumberFormat="1" applyFont="1" applyFill="1" applyBorder="1" applyAlignment="1">
      <alignment horizontal="right" vertical="center" wrapText="1"/>
    </xf>
    <xf numFmtId="3" fontId="12" fillId="0" borderId="18" xfId="49" applyNumberFormat="1" applyFont="1" applyFill="1" applyBorder="1" applyAlignment="1">
      <alignment horizontal="right" vertical="center"/>
    </xf>
    <xf numFmtId="191" fontId="12" fillId="0" borderId="18" xfId="49" applyNumberFormat="1" applyFont="1" applyFill="1" applyBorder="1" applyAlignment="1">
      <alignment horizontal="right" vertical="center"/>
    </xf>
    <xf numFmtId="0" fontId="12" fillId="0" borderId="18" xfId="0" applyNumberFormat="1" applyFont="1" applyFill="1" applyBorder="1" applyAlignment="1">
      <alignment vertical="center" wrapText="1"/>
    </xf>
    <xf numFmtId="3" fontId="12" fillId="0" borderId="18" xfId="0" applyNumberFormat="1" applyFont="1" applyFill="1" applyBorder="1" applyAlignment="1">
      <alignment horizontal="right" vertical="center" wrapText="1"/>
    </xf>
    <xf numFmtId="191" fontId="12" fillId="0" borderId="18" xfId="49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vertical="center"/>
    </xf>
    <xf numFmtId="49" fontId="12" fillId="0" borderId="19" xfId="0" applyNumberFormat="1" applyFont="1" applyFill="1" applyBorder="1" applyAlignment="1">
      <alignment vertical="center"/>
    </xf>
    <xf numFmtId="3" fontId="12" fillId="0" borderId="19" xfId="49" applyNumberFormat="1" applyFont="1" applyFill="1" applyBorder="1" applyAlignment="1">
      <alignment vertical="center"/>
    </xf>
    <xf numFmtId="192" fontId="12" fillId="0" borderId="19" xfId="49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vertical="center"/>
    </xf>
    <xf numFmtId="0" fontId="12" fillId="0" borderId="19" xfId="49" applyNumberFormat="1" applyFont="1" applyFill="1" applyBorder="1" applyAlignment="1">
      <alignment vertical="center"/>
    </xf>
    <xf numFmtId="0" fontId="12" fillId="0" borderId="19" xfId="49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vertical="center" wrapText="1"/>
    </xf>
    <xf numFmtId="0" fontId="10" fillId="33" borderId="20" xfId="62" applyNumberFormat="1" applyFont="1" applyFill="1" applyBorder="1" applyAlignment="1">
      <alignment vertical="center" wrapText="1"/>
      <protection/>
    </xf>
    <xf numFmtId="0" fontId="10" fillId="33" borderId="12" xfId="62" applyNumberFormat="1" applyFont="1" applyFill="1" applyBorder="1" applyAlignment="1" quotePrefix="1">
      <alignment vertical="center"/>
      <protection/>
    </xf>
    <xf numFmtId="0" fontId="10" fillId="33" borderId="12" xfId="62" applyNumberFormat="1" applyFont="1" applyFill="1" applyBorder="1" applyAlignment="1" quotePrefix="1">
      <alignment vertical="center" wrapText="1"/>
      <protection/>
    </xf>
    <xf numFmtId="0" fontId="10" fillId="33" borderId="12" xfId="62" applyNumberFormat="1" applyFont="1" applyFill="1" applyBorder="1" applyAlignment="1">
      <alignment vertical="center" wrapText="1"/>
      <protection/>
    </xf>
    <xf numFmtId="0" fontId="10" fillId="33" borderId="20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33" borderId="12" xfId="62" applyNumberFormat="1" applyFont="1" applyFill="1" applyBorder="1" applyAlignment="1">
      <alignment wrapText="1"/>
      <protection/>
    </xf>
    <xf numFmtId="0" fontId="10" fillId="33" borderId="12" xfId="0" applyNumberFormat="1" applyFont="1" applyFill="1" applyBorder="1" applyAlignment="1">
      <alignment vertical="center" wrapText="1"/>
    </xf>
    <xf numFmtId="0" fontId="10" fillId="33" borderId="12" xfId="0" applyNumberFormat="1" applyFont="1" applyFill="1" applyBorder="1" applyAlignment="1" quotePrefix="1">
      <alignment vertical="center" wrapText="1"/>
    </xf>
    <xf numFmtId="0" fontId="10" fillId="33" borderId="12" xfId="62" applyNumberFormat="1" applyFont="1" applyFill="1" applyBorder="1" applyAlignment="1">
      <alignment vertical="center"/>
      <protection/>
    </xf>
    <xf numFmtId="0" fontId="10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 quotePrefix="1">
      <alignment vertical="center" wrapText="1"/>
      <protection/>
    </xf>
    <xf numFmtId="0" fontId="10" fillId="33" borderId="11" xfId="62" applyNumberFormat="1" applyFont="1" applyFill="1" applyBorder="1" applyAlignment="1" quotePrefix="1">
      <alignment vertical="center" wrapText="1"/>
      <protection/>
    </xf>
    <xf numFmtId="0" fontId="11" fillId="33" borderId="20" xfId="62" applyNumberFormat="1" applyFont="1" applyFill="1" applyBorder="1" applyAlignment="1">
      <alignment vertical="top" wrapText="1"/>
      <protection/>
    </xf>
    <xf numFmtId="0" fontId="11" fillId="33" borderId="12" xfId="62" applyNumberFormat="1" applyFont="1" applyFill="1" applyBorder="1" applyAlignment="1" quotePrefix="1">
      <alignment vertical="top" wrapText="1"/>
      <protection/>
    </xf>
    <xf numFmtId="0" fontId="11" fillId="33" borderId="13" xfId="62" applyNumberFormat="1" applyFont="1" applyFill="1" applyBorder="1" applyAlignment="1">
      <alignment vertical="center" wrapText="1"/>
      <protection/>
    </xf>
    <xf numFmtId="0" fontId="10" fillId="33" borderId="16" xfId="62" applyNumberFormat="1" applyFont="1" applyFill="1" applyBorder="1" applyAlignment="1">
      <alignment vertical="center"/>
      <protection/>
    </xf>
    <xf numFmtId="0" fontId="10" fillId="33" borderId="11" xfId="62" applyNumberFormat="1" applyFont="1" applyFill="1" applyBorder="1" applyAlignment="1">
      <alignment vertical="center"/>
      <protection/>
    </xf>
    <xf numFmtId="0" fontId="10" fillId="33" borderId="16" xfId="62" applyNumberFormat="1" applyFont="1" applyFill="1" applyBorder="1" applyAlignment="1">
      <alignment vertical="center" wrapText="1"/>
      <protection/>
    </xf>
    <xf numFmtId="0" fontId="10" fillId="33" borderId="11" xfId="62" applyNumberFormat="1" applyFont="1" applyFill="1" applyBorder="1" applyAlignment="1">
      <alignment wrapText="1"/>
      <protection/>
    </xf>
    <xf numFmtId="0" fontId="10" fillId="33" borderId="20" xfId="62" applyNumberFormat="1" applyFont="1" applyFill="1" applyBorder="1" applyAlignment="1">
      <alignment horizontal="left" vertical="center" wrapText="1"/>
      <protection/>
    </xf>
    <xf numFmtId="0" fontId="10" fillId="33" borderId="12" xfId="62" applyNumberFormat="1" applyFont="1" applyFill="1" applyBorder="1" applyAlignment="1">
      <alignment horizontal="left" vertical="center" wrapText="1"/>
      <protection/>
    </xf>
    <xf numFmtId="0" fontId="10" fillId="33" borderId="12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0" fillId="33" borderId="12" xfId="0" applyNumberFormat="1" applyFont="1" applyFill="1" applyBorder="1" applyAlignment="1">
      <alignment vertical="center"/>
    </xf>
    <xf numFmtId="0" fontId="10" fillId="33" borderId="12" xfId="0" applyNumberFormat="1" applyFont="1" applyFill="1" applyBorder="1" applyAlignment="1" quotePrefix="1">
      <alignment vertical="center"/>
    </xf>
    <xf numFmtId="0" fontId="10" fillId="33" borderId="13" xfId="0" applyNumberFormat="1" applyFont="1" applyFill="1" applyBorder="1" applyAlignment="1">
      <alignment vertical="center" wrapText="1"/>
    </xf>
    <xf numFmtId="0" fontId="10" fillId="33" borderId="16" xfId="0" applyNumberFormat="1" applyFont="1" applyFill="1" applyBorder="1" applyAlignment="1" quotePrefix="1">
      <alignment vertical="center" wrapText="1"/>
    </xf>
    <xf numFmtId="0" fontId="10" fillId="33" borderId="11" xfId="0" applyNumberFormat="1" applyFont="1" applyFill="1" applyBorder="1" applyAlignment="1" quotePrefix="1">
      <alignment vertical="center" wrapText="1"/>
    </xf>
    <xf numFmtId="0" fontId="10" fillId="33" borderId="13" xfId="0" applyNumberFormat="1" applyFont="1" applyFill="1" applyBorder="1" applyAlignment="1">
      <alignment vertical="center"/>
    </xf>
    <xf numFmtId="0" fontId="10" fillId="33" borderId="16" xfId="0" applyNumberFormat="1" applyFont="1" applyFill="1" applyBorder="1" applyAlignment="1" quotePrefix="1">
      <alignment vertical="center"/>
    </xf>
    <xf numFmtId="0" fontId="10" fillId="33" borderId="11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6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I1" sqref="I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4" width="10.59765625" style="46" customWidth="1"/>
    <col min="5" max="16" width="10.59765625" style="48" customWidth="1"/>
    <col min="17" max="17" width="10.59765625" style="49" customWidth="1"/>
    <col min="18" max="25" width="10.59765625" style="48" customWidth="1"/>
    <col min="26" max="27" width="15.5" style="49" customWidth="1"/>
    <col min="28" max="29" width="10.59765625" style="48" customWidth="1"/>
    <col min="30" max="30" width="13.69921875" style="48" customWidth="1"/>
    <col min="31" max="31" width="10.59765625" style="48" customWidth="1"/>
    <col min="32" max="16384" width="9" style="35" customWidth="1"/>
  </cols>
  <sheetData>
    <row r="1" spans="1:31" s="3" customFormat="1" ht="17.25">
      <c r="A1" s="37" t="s">
        <v>114</v>
      </c>
      <c r="B1" s="1"/>
      <c r="C1" s="1"/>
      <c r="D1" s="1"/>
      <c r="E1" s="2"/>
      <c r="F1" s="17"/>
      <c r="G1" s="2"/>
      <c r="H1" s="17"/>
      <c r="I1" s="2"/>
      <c r="J1" s="17"/>
      <c r="K1" s="17"/>
      <c r="L1" s="17"/>
      <c r="M1" s="2"/>
      <c r="N1" s="18"/>
      <c r="O1" s="2"/>
      <c r="P1" s="2"/>
      <c r="Q1" s="17"/>
      <c r="R1" s="2"/>
      <c r="S1" s="17"/>
      <c r="T1" s="2"/>
      <c r="U1" s="2"/>
      <c r="V1" s="2"/>
      <c r="W1" s="17"/>
      <c r="X1" s="2"/>
      <c r="Y1" s="2"/>
      <c r="Z1" s="17"/>
      <c r="AA1" s="17"/>
      <c r="AB1" s="2"/>
      <c r="AC1" s="17"/>
      <c r="AD1" s="2"/>
      <c r="AE1" s="17"/>
    </row>
    <row r="2" spans="1:31" s="4" customFormat="1" ht="25.5" customHeight="1">
      <c r="A2" s="71" t="s">
        <v>0</v>
      </c>
      <c r="B2" s="71" t="s">
        <v>1</v>
      </c>
      <c r="C2" s="71" t="s">
        <v>2</v>
      </c>
      <c r="D2" s="71" t="s">
        <v>110</v>
      </c>
      <c r="E2" s="25" t="s">
        <v>3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80" t="s">
        <v>4</v>
      </c>
      <c r="R2" s="82" t="s">
        <v>5</v>
      </c>
      <c r="S2" s="85"/>
      <c r="T2" s="85"/>
      <c r="U2" s="85"/>
      <c r="V2" s="85"/>
      <c r="W2" s="85"/>
      <c r="X2" s="85"/>
      <c r="Y2" s="86"/>
      <c r="Z2" s="80" t="s">
        <v>99</v>
      </c>
      <c r="AA2" s="80" t="s">
        <v>100</v>
      </c>
      <c r="AB2" s="82" t="s">
        <v>6</v>
      </c>
      <c r="AC2" s="83"/>
      <c r="AD2" s="83"/>
      <c r="AE2" s="84"/>
    </row>
    <row r="3" spans="1:31" s="4" customFormat="1" ht="25.5" customHeight="1">
      <c r="A3" s="74"/>
      <c r="B3" s="74"/>
      <c r="C3" s="75"/>
      <c r="D3" s="72"/>
      <c r="E3" s="67" t="s">
        <v>8</v>
      </c>
      <c r="F3" s="67" t="s">
        <v>107</v>
      </c>
      <c r="G3" s="77" t="s">
        <v>9</v>
      </c>
      <c r="H3" s="78"/>
      <c r="I3" s="78"/>
      <c r="J3" s="78"/>
      <c r="K3" s="78"/>
      <c r="L3" s="78"/>
      <c r="M3" s="78"/>
      <c r="N3" s="79"/>
      <c r="O3" s="67" t="s">
        <v>10</v>
      </c>
      <c r="P3" s="76" t="s">
        <v>11</v>
      </c>
      <c r="Q3" s="81"/>
      <c r="R3" s="67" t="s">
        <v>12</v>
      </c>
      <c r="S3" s="67" t="s">
        <v>13</v>
      </c>
      <c r="T3" s="67" t="s">
        <v>14</v>
      </c>
      <c r="U3" s="67" t="s">
        <v>15</v>
      </c>
      <c r="V3" s="67" t="s">
        <v>16</v>
      </c>
      <c r="W3" s="67" t="s">
        <v>17</v>
      </c>
      <c r="X3" s="67" t="s">
        <v>104</v>
      </c>
      <c r="Y3" s="76" t="s">
        <v>11</v>
      </c>
      <c r="Z3" s="81"/>
      <c r="AA3" s="81"/>
      <c r="AB3" s="67" t="s">
        <v>102</v>
      </c>
      <c r="AC3" s="67" t="s">
        <v>19</v>
      </c>
      <c r="AD3" s="67" t="s">
        <v>20</v>
      </c>
      <c r="AE3" s="76" t="s">
        <v>11</v>
      </c>
    </row>
    <row r="4" spans="1:31" s="4" customFormat="1" ht="36" customHeight="1">
      <c r="A4" s="74"/>
      <c r="B4" s="74"/>
      <c r="C4" s="75"/>
      <c r="D4" s="72"/>
      <c r="E4" s="73"/>
      <c r="F4" s="73"/>
      <c r="G4" s="76" t="s">
        <v>11</v>
      </c>
      <c r="H4" s="67" t="s">
        <v>13</v>
      </c>
      <c r="I4" s="67" t="s">
        <v>106</v>
      </c>
      <c r="J4" s="67" t="s">
        <v>14</v>
      </c>
      <c r="K4" s="67" t="s">
        <v>15</v>
      </c>
      <c r="L4" s="67" t="s">
        <v>16</v>
      </c>
      <c r="M4" s="67" t="s">
        <v>21</v>
      </c>
      <c r="N4" s="67" t="s">
        <v>105</v>
      </c>
      <c r="O4" s="68"/>
      <c r="P4" s="76"/>
      <c r="Q4" s="81"/>
      <c r="R4" s="70"/>
      <c r="S4" s="70"/>
      <c r="T4" s="70"/>
      <c r="U4" s="70"/>
      <c r="V4" s="70"/>
      <c r="W4" s="70"/>
      <c r="X4" s="70"/>
      <c r="Y4" s="76"/>
      <c r="Z4" s="81"/>
      <c r="AA4" s="81"/>
      <c r="AB4" s="73"/>
      <c r="AC4" s="73"/>
      <c r="AD4" s="73"/>
      <c r="AE4" s="76"/>
    </row>
    <row r="5" spans="1:31" s="5" customFormat="1" ht="69" customHeight="1">
      <c r="A5" s="74"/>
      <c r="B5" s="74"/>
      <c r="C5" s="75"/>
      <c r="D5" s="72"/>
      <c r="E5" s="15"/>
      <c r="F5" s="15"/>
      <c r="G5" s="76"/>
      <c r="H5" s="69"/>
      <c r="I5" s="70"/>
      <c r="J5" s="70"/>
      <c r="K5" s="70"/>
      <c r="L5" s="70"/>
      <c r="M5" s="70"/>
      <c r="N5" s="69"/>
      <c r="O5" s="14"/>
      <c r="P5" s="14"/>
      <c r="Q5" s="81"/>
      <c r="R5" s="70"/>
      <c r="S5" s="70"/>
      <c r="T5" s="70"/>
      <c r="U5" s="70"/>
      <c r="V5" s="70"/>
      <c r="W5" s="70"/>
      <c r="X5" s="70"/>
      <c r="Y5" s="14"/>
      <c r="Z5" s="81"/>
      <c r="AA5" s="81"/>
      <c r="AB5" s="15"/>
      <c r="AC5" s="15"/>
      <c r="AD5" s="15"/>
      <c r="AE5" s="14"/>
    </row>
    <row r="6" spans="1:31" s="6" customFormat="1" ht="13.5">
      <c r="A6" s="74"/>
      <c r="B6" s="74"/>
      <c r="C6" s="75"/>
      <c r="D6" s="16" t="s">
        <v>111</v>
      </c>
      <c r="E6" s="16" t="s">
        <v>23</v>
      </c>
      <c r="F6" s="16" t="s">
        <v>23</v>
      </c>
      <c r="G6" s="16" t="s">
        <v>23</v>
      </c>
      <c r="H6" s="16" t="s">
        <v>23</v>
      </c>
      <c r="I6" s="16" t="s">
        <v>23</v>
      </c>
      <c r="J6" s="16" t="s">
        <v>23</v>
      </c>
      <c r="K6" s="16" t="s">
        <v>23</v>
      </c>
      <c r="L6" s="16" t="s">
        <v>23</v>
      </c>
      <c r="M6" s="16" t="s">
        <v>23</v>
      </c>
      <c r="N6" s="16" t="s">
        <v>23</v>
      </c>
      <c r="O6" s="16" t="s">
        <v>23</v>
      </c>
      <c r="P6" s="16" t="s">
        <v>23</v>
      </c>
      <c r="Q6" s="16" t="s">
        <v>24</v>
      </c>
      <c r="R6" s="16" t="s">
        <v>23</v>
      </c>
      <c r="S6" s="16" t="s">
        <v>23</v>
      </c>
      <c r="T6" s="16" t="s">
        <v>23</v>
      </c>
      <c r="U6" s="16" t="s">
        <v>23</v>
      </c>
      <c r="V6" s="16" t="s">
        <v>23</v>
      </c>
      <c r="W6" s="16" t="s">
        <v>23</v>
      </c>
      <c r="X6" s="16" t="s">
        <v>23</v>
      </c>
      <c r="Y6" s="16" t="s">
        <v>23</v>
      </c>
      <c r="Z6" s="16" t="s">
        <v>24</v>
      </c>
      <c r="AA6" s="16" t="s">
        <v>24</v>
      </c>
      <c r="AB6" s="16" t="s">
        <v>23</v>
      </c>
      <c r="AC6" s="16" t="s">
        <v>23</v>
      </c>
      <c r="AD6" s="16" t="s">
        <v>23</v>
      </c>
      <c r="AE6" s="16" t="s">
        <v>23</v>
      </c>
    </row>
    <row r="7" spans="1:31" s="7" customFormat="1" ht="12" customHeight="1">
      <c r="A7" s="50" t="s">
        <v>120</v>
      </c>
      <c r="B7" s="51" t="s">
        <v>121</v>
      </c>
      <c r="C7" s="56" t="s">
        <v>118</v>
      </c>
      <c r="D7" s="57">
        <f aca="true" t="shared" si="0" ref="D7:P7">SUM(D8:D12)</f>
        <v>3656</v>
      </c>
      <c r="E7" s="54">
        <f t="shared" si="0"/>
        <v>2</v>
      </c>
      <c r="F7" s="54">
        <f t="shared" si="0"/>
        <v>3371</v>
      </c>
      <c r="G7" s="54">
        <f t="shared" si="0"/>
        <v>283</v>
      </c>
      <c r="H7" s="54">
        <f t="shared" si="0"/>
        <v>262</v>
      </c>
      <c r="I7" s="54">
        <f t="shared" si="0"/>
        <v>21</v>
      </c>
      <c r="J7" s="54">
        <f t="shared" si="0"/>
        <v>0</v>
      </c>
      <c r="K7" s="54">
        <f t="shared" si="0"/>
        <v>0</v>
      </c>
      <c r="L7" s="54">
        <f t="shared" si="0"/>
        <v>0</v>
      </c>
      <c r="M7" s="54">
        <f t="shared" si="0"/>
        <v>0</v>
      </c>
      <c r="N7" s="54">
        <f t="shared" si="0"/>
        <v>0</v>
      </c>
      <c r="O7" s="54">
        <f t="shared" si="0"/>
        <v>0</v>
      </c>
      <c r="P7" s="54">
        <f t="shared" si="0"/>
        <v>3656</v>
      </c>
      <c r="Q7" s="55">
        <f aca="true" t="shared" si="1" ref="Q7:Q12">IF(P7&lt;&gt;0,(O7+E7+G7)/P7*100,"-")</f>
        <v>7.795404814004376</v>
      </c>
      <c r="R7" s="54">
        <f aca="true" t="shared" si="2" ref="R7:Y7">SUM(R8:R12)</f>
        <v>0</v>
      </c>
      <c r="S7" s="54">
        <f t="shared" si="2"/>
        <v>15</v>
      </c>
      <c r="T7" s="54">
        <f t="shared" si="2"/>
        <v>0</v>
      </c>
      <c r="U7" s="54">
        <f t="shared" si="2"/>
        <v>0</v>
      </c>
      <c r="V7" s="54">
        <f t="shared" si="2"/>
        <v>0</v>
      </c>
      <c r="W7" s="54">
        <f t="shared" si="2"/>
        <v>0</v>
      </c>
      <c r="X7" s="54">
        <f t="shared" si="2"/>
        <v>15</v>
      </c>
      <c r="Y7" s="54">
        <f t="shared" si="2"/>
        <v>30</v>
      </c>
      <c r="Z7" s="58" t="s">
        <v>119</v>
      </c>
      <c r="AA7" s="58" t="s">
        <v>119</v>
      </c>
      <c r="AB7" s="54">
        <f>SUM(AB8:AB12)</f>
        <v>3371</v>
      </c>
      <c r="AC7" s="54">
        <f>SUM(AC8:AC12)</f>
        <v>0</v>
      </c>
      <c r="AD7" s="54">
        <f>SUM(AD8:AD12)</f>
        <v>50</v>
      </c>
      <c r="AE7" s="54">
        <f>SUM(AE8:AE12)</f>
        <v>3421</v>
      </c>
    </row>
    <row r="8" spans="1:31" s="8" customFormat="1" ht="12" customHeight="1">
      <c r="A8" s="50" t="s">
        <v>120</v>
      </c>
      <c r="B8" s="51" t="s">
        <v>122</v>
      </c>
      <c r="C8" s="50" t="s">
        <v>123</v>
      </c>
      <c r="D8" s="52">
        <f>'ごみ搬入量内訳(総括)'!D8</f>
        <v>0</v>
      </c>
      <c r="E8" s="53">
        <f>'ごみ処理量内訳'!E8</f>
        <v>0</v>
      </c>
      <c r="F8" s="53">
        <f>'ごみ処理量内訳'!O8</f>
        <v>0</v>
      </c>
      <c r="G8" s="53">
        <f>SUM(H8:N8)</f>
        <v>0</v>
      </c>
      <c r="H8" s="53">
        <f>'ごみ処理量内訳'!G8</f>
        <v>0</v>
      </c>
      <c r="I8" s="53">
        <f>'ごみ処理量内訳'!L8+'ごみ処理量内訳'!M8</f>
        <v>0</v>
      </c>
      <c r="J8" s="53">
        <f>'ごみ処理量内訳'!H8</f>
        <v>0</v>
      </c>
      <c r="K8" s="53">
        <f>'ごみ処理量内訳'!I8</f>
        <v>0</v>
      </c>
      <c r="L8" s="53">
        <f>'ごみ処理量内訳'!J8</f>
        <v>0</v>
      </c>
      <c r="M8" s="53">
        <f>'ごみ処理量内訳'!K8</f>
        <v>0</v>
      </c>
      <c r="N8" s="53">
        <f>'ごみ処理量内訳'!N8</f>
        <v>0</v>
      </c>
      <c r="O8" s="53">
        <f>'資源化量内訳'!AG8</f>
        <v>0</v>
      </c>
      <c r="P8" s="54">
        <f>SUM(E8,F8,G8,O8)</f>
        <v>0</v>
      </c>
      <c r="Q8" s="55" t="str">
        <f t="shared" si="1"/>
        <v>-</v>
      </c>
      <c r="R8" s="53">
        <f>'施設資源化量内訳(焼却)'!D8</f>
        <v>0</v>
      </c>
      <c r="S8" s="53">
        <f>'施設資源化量内訳(粗大)'!D8</f>
        <v>0</v>
      </c>
      <c r="T8" s="53">
        <f>'施設資源化量内訳(堆肥化)'!D8</f>
        <v>0</v>
      </c>
      <c r="U8" s="53">
        <f>'施設資源化量内訳(飼料化)'!D8</f>
        <v>0</v>
      </c>
      <c r="V8" s="53">
        <f>'施設資源化量内訳(メタン化)'!D8</f>
        <v>0</v>
      </c>
      <c r="W8" s="53">
        <f>'施設資源化量内訳(燃料化)'!D8</f>
        <v>0</v>
      </c>
      <c r="X8" s="53">
        <f>'施設資源化量内訳(資源化等)'!D8+'ごみ搬入量内訳(セメント)'!D8</f>
        <v>0</v>
      </c>
      <c r="Y8" s="54">
        <f>SUM(R8:X8)</f>
        <v>0</v>
      </c>
      <c r="Z8" s="55"/>
      <c r="AA8" s="55"/>
      <c r="AB8" s="54">
        <f>'ごみ処理量内訳'!O8</f>
        <v>0</v>
      </c>
      <c r="AC8" s="54">
        <f>'ごみ処理量内訳'!AO8</f>
        <v>0</v>
      </c>
      <c r="AD8" s="54">
        <f>'ごみ処理量内訳'!AP8</f>
        <v>0</v>
      </c>
      <c r="AE8" s="54">
        <f>SUM(AB8:AD8)</f>
        <v>0</v>
      </c>
    </row>
    <row r="9" spans="1:31" s="8" customFormat="1" ht="12" customHeight="1">
      <c r="A9" s="50" t="s">
        <v>120</v>
      </c>
      <c r="B9" s="51" t="s">
        <v>124</v>
      </c>
      <c r="C9" s="50" t="s">
        <v>125</v>
      </c>
      <c r="D9" s="52">
        <f>'ごみ搬入量内訳(総括)'!D9</f>
        <v>3362</v>
      </c>
      <c r="E9" s="53">
        <f>'ごみ処理量内訳'!E9</f>
        <v>0</v>
      </c>
      <c r="F9" s="53">
        <f>'ごみ処理量内訳'!O9</f>
        <v>3107</v>
      </c>
      <c r="G9" s="53">
        <f>SUM(H9:N9)</f>
        <v>255</v>
      </c>
      <c r="H9" s="53">
        <f>'ごみ処理量内訳'!G9</f>
        <v>234</v>
      </c>
      <c r="I9" s="53">
        <f>'ごみ処理量内訳'!L9+'ごみ処理量内訳'!M9</f>
        <v>21</v>
      </c>
      <c r="J9" s="53">
        <f>'ごみ処理量内訳'!H9</f>
        <v>0</v>
      </c>
      <c r="K9" s="53">
        <f>'ごみ処理量内訳'!I9</f>
        <v>0</v>
      </c>
      <c r="L9" s="53">
        <f>'ごみ処理量内訳'!J9</f>
        <v>0</v>
      </c>
      <c r="M9" s="53">
        <f>'ごみ処理量内訳'!K9</f>
        <v>0</v>
      </c>
      <c r="N9" s="53">
        <f>'ごみ処理量内訳'!N9</f>
        <v>0</v>
      </c>
      <c r="O9" s="53">
        <f>'資源化量内訳'!AG9</f>
        <v>0</v>
      </c>
      <c r="P9" s="54">
        <f>SUM(E9,F9,G9,O9)</f>
        <v>3362</v>
      </c>
      <c r="Q9" s="55">
        <f t="shared" si="1"/>
        <v>7.584770969660916</v>
      </c>
      <c r="R9" s="53">
        <f>'施設資源化量内訳(焼却)'!D9</f>
        <v>0</v>
      </c>
      <c r="S9" s="53">
        <f>'施設資源化量内訳(粗大)'!D9</f>
        <v>14</v>
      </c>
      <c r="T9" s="53">
        <f>'施設資源化量内訳(堆肥化)'!D9</f>
        <v>0</v>
      </c>
      <c r="U9" s="53">
        <f>'施設資源化量内訳(飼料化)'!D9</f>
        <v>0</v>
      </c>
      <c r="V9" s="53">
        <f>'施設資源化量内訳(メタン化)'!D9</f>
        <v>0</v>
      </c>
      <c r="W9" s="53">
        <f>'施設資源化量内訳(燃料化)'!D9</f>
        <v>0</v>
      </c>
      <c r="X9" s="53">
        <f>'施設資源化量内訳(資源化等)'!D9+'ごみ搬入量内訳(セメント)'!D9</f>
        <v>15</v>
      </c>
      <c r="Y9" s="54">
        <f>SUM(R9:X9)</f>
        <v>29</v>
      </c>
      <c r="Z9" s="55"/>
      <c r="AA9" s="55"/>
      <c r="AB9" s="54">
        <f>'ごみ処理量内訳'!O9</f>
        <v>3107</v>
      </c>
      <c r="AC9" s="54">
        <f>'ごみ処理量内訳'!AO9</f>
        <v>0</v>
      </c>
      <c r="AD9" s="54">
        <f>'ごみ処理量内訳'!AP9</f>
        <v>45</v>
      </c>
      <c r="AE9" s="54">
        <f>SUM(AB9:AD9)</f>
        <v>3152</v>
      </c>
    </row>
    <row r="10" spans="1:31" s="8" customFormat="1" ht="12" customHeight="1">
      <c r="A10" s="50" t="s">
        <v>120</v>
      </c>
      <c r="B10" s="51" t="s">
        <v>126</v>
      </c>
      <c r="C10" s="50" t="s">
        <v>127</v>
      </c>
      <c r="D10" s="52">
        <f>'ごみ搬入量内訳(総括)'!D10</f>
        <v>12</v>
      </c>
      <c r="E10" s="53">
        <f>'ごみ処理量内訳'!E10</f>
        <v>1</v>
      </c>
      <c r="F10" s="53">
        <f>'ごみ処理量内訳'!O10</f>
        <v>3</v>
      </c>
      <c r="G10" s="53">
        <f>SUM(H10:N10)</f>
        <v>8</v>
      </c>
      <c r="H10" s="53">
        <f>'ごみ処理量内訳'!G10</f>
        <v>8</v>
      </c>
      <c r="I10" s="53">
        <f>'ごみ処理量内訳'!L10+'ごみ処理量内訳'!M10</f>
        <v>0</v>
      </c>
      <c r="J10" s="53">
        <f>'ごみ処理量内訳'!H10</f>
        <v>0</v>
      </c>
      <c r="K10" s="53">
        <f>'ごみ処理量内訳'!I10</f>
        <v>0</v>
      </c>
      <c r="L10" s="53">
        <f>'ごみ処理量内訳'!J10</f>
        <v>0</v>
      </c>
      <c r="M10" s="53">
        <f>'ごみ処理量内訳'!K10</f>
        <v>0</v>
      </c>
      <c r="N10" s="53">
        <f>'ごみ処理量内訳'!N10</f>
        <v>0</v>
      </c>
      <c r="O10" s="53">
        <f>'資源化量内訳'!AG10</f>
        <v>0</v>
      </c>
      <c r="P10" s="54">
        <f>SUM(E10,F10,G10,O10)</f>
        <v>12</v>
      </c>
      <c r="Q10" s="55">
        <f t="shared" si="1"/>
        <v>75</v>
      </c>
      <c r="R10" s="53">
        <f>'施設資源化量内訳(焼却)'!D10</f>
        <v>0</v>
      </c>
      <c r="S10" s="53">
        <f>'施設資源化量内訳(粗大)'!D10</f>
        <v>0</v>
      </c>
      <c r="T10" s="53">
        <f>'施設資源化量内訳(堆肥化)'!D10</f>
        <v>0</v>
      </c>
      <c r="U10" s="53">
        <f>'施設資源化量内訳(飼料化)'!D10</f>
        <v>0</v>
      </c>
      <c r="V10" s="53">
        <f>'施設資源化量内訳(メタン化)'!D10</f>
        <v>0</v>
      </c>
      <c r="W10" s="53">
        <f>'施設資源化量内訳(燃料化)'!D10</f>
        <v>0</v>
      </c>
      <c r="X10" s="53">
        <f>'施設資源化量内訳(資源化等)'!D10+'ごみ搬入量内訳(セメント)'!D10</f>
        <v>0</v>
      </c>
      <c r="Y10" s="54">
        <f>SUM(R10:X10)</f>
        <v>0</v>
      </c>
      <c r="Z10" s="55"/>
      <c r="AA10" s="55"/>
      <c r="AB10" s="54">
        <f>'ごみ処理量内訳'!O10</f>
        <v>3</v>
      </c>
      <c r="AC10" s="54">
        <f>'ごみ処理量内訳'!AO10</f>
        <v>0</v>
      </c>
      <c r="AD10" s="54">
        <f>'ごみ処理量内訳'!AP10</f>
        <v>2</v>
      </c>
      <c r="AE10" s="54">
        <f>SUM(AB10:AD10)</f>
        <v>5</v>
      </c>
    </row>
    <row r="11" spans="1:31" s="8" customFormat="1" ht="12" customHeight="1">
      <c r="A11" s="50" t="s">
        <v>120</v>
      </c>
      <c r="B11" s="51" t="s">
        <v>128</v>
      </c>
      <c r="C11" s="50" t="s">
        <v>129</v>
      </c>
      <c r="D11" s="52">
        <f>'ごみ搬入量内訳(総括)'!D11</f>
        <v>282</v>
      </c>
      <c r="E11" s="53">
        <f>'ごみ処理量内訳'!E11</f>
        <v>1</v>
      </c>
      <c r="F11" s="53">
        <f>'ごみ処理量内訳'!O11</f>
        <v>261</v>
      </c>
      <c r="G11" s="53">
        <f>SUM(H11:N11)</f>
        <v>20</v>
      </c>
      <c r="H11" s="53">
        <f>'ごみ処理量内訳'!G11</f>
        <v>20</v>
      </c>
      <c r="I11" s="53">
        <f>'ごみ処理量内訳'!L11+'ごみ処理量内訳'!M11</f>
        <v>0</v>
      </c>
      <c r="J11" s="53">
        <f>'ごみ処理量内訳'!H11</f>
        <v>0</v>
      </c>
      <c r="K11" s="53">
        <f>'ごみ処理量内訳'!I11</f>
        <v>0</v>
      </c>
      <c r="L11" s="53">
        <f>'ごみ処理量内訳'!J11</f>
        <v>0</v>
      </c>
      <c r="M11" s="53">
        <f>'ごみ処理量内訳'!K11</f>
        <v>0</v>
      </c>
      <c r="N11" s="53">
        <f>'ごみ処理量内訳'!N11</f>
        <v>0</v>
      </c>
      <c r="O11" s="53">
        <f>'資源化量内訳'!AG11</f>
        <v>0</v>
      </c>
      <c r="P11" s="54">
        <f>SUM(E11,F11,G11,O11)</f>
        <v>282</v>
      </c>
      <c r="Q11" s="55">
        <f t="shared" si="1"/>
        <v>7.446808510638298</v>
      </c>
      <c r="R11" s="53">
        <f>'施設資源化量内訳(焼却)'!D11</f>
        <v>0</v>
      </c>
      <c r="S11" s="53">
        <f>'施設資源化量内訳(粗大)'!D11</f>
        <v>1</v>
      </c>
      <c r="T11" s="53">
        <f>'施設資源化量内訳(堆肥化)'!D11</f>
        <v>0</v>
      </c>
      <c r="U11" s="53">
        <f>'施設資源化量内訳(飼料化)'!D11</f>
        <v>0</v>
      </c>
      <c r="V11" s="53">
        <f>'施設資源化量内訳(メタン化)'!D11</f>
        <v>0</v>
      </c>
      <c r="W11" s="53">
        <f>'施設資源化量内訳(燃料化)'!D11</f>
        <v>0</v>
      </c>
      <c r="X11" s="53">
        <f>'施設資源化量内訳(資源化等)'!D11+'ごみ搬入量内訳(セメント)'!D11</f>
        <v>0</v>
      </c>
      <c r="Y11" s="54">
        <f>SUM(R11:X11)</f>
        <v>1</v>
      </c>
      <c r="Z11" s="55"/>
      <c r="AA11" s="55"/>
      <c r="AB11" s="54">
        <f>'ごみ処理量内訳'!O11</f>
        <v>261</v>
      </c>
      <c r="AC11" s="54">
        <f>'ごみ処理量内訳'!AO11</f>
        <v>0</v>
      </c>
      <c r="AD11" s="54">
        <f>'ごみ処理量内訳'!AP11</f>
        <v>3</v>
      </c>
      <c r="AE11" s="54">
        <f>SUM(AB11:AD11)</f>
        <v>264</v>
      </c>
    </row>
    <row r="12" spans="1:31" s="8" customFormat="1" ht="12" customHeight="1">
      <c r="A12" s="50" t="s">
        <v>120</v>
      </c>
      <c r="B12" s="51" t="s">
        <v>130</v>
      </c>
      <c r="C12" s="50" t="s">
        <v>131</v>
      </c>
      <c r="D12" s="52">
        <f>'ごみ搬入量内訳(総括)'!D12</f>
        <v>0</v>
      </c>
      <c r="E12" s="53">
        <f>'ごみ処理量内訳'!E12</f>
        <v>0</v>
      </c>
      <c r="F12" s="53">
        <f>'ごみ処理量内訳'!O12</f>
        <v>0</v>
      </c>
      <c r="G12" s="53">
        <f>SUM(H12:N12)</f>
        <v>0</v>
      </c>
      <c r="H12" s="53">
        <f>'ごみ処理量内訳'!G12</f>
        <v>0</v>
      </c>
      <c r="I12" s="53">
        <f>'ごみ処理量内訳'!L12+'ごみ処理量内訳'!M12</f>
        <v>0</v>
      </c>
      <c r="J12" s="53">
        <f>'ごみ処理量内訳'!H12</f>
        <v>0</v>
      </c>
      <c r="K12" s="53">
        <f>'ごみ処理量内訳'!I12</f>
        <v>0</v>
      </c>
      <c r="L12" s="53">
        <f>'ごみ処理量内訳'!J12</f>
        <v>0</v>
      </c>
      <c r="M12" s="53">
        <f>'ごみ処理量内訳'!K12</f>
        <v>0</v>
      </c>
      <c r="N12" s="53">
        <f>'ごみ処理量内訳'!N12</f>
        <v>0</v>
      </c>
      <c r="O12" s="53">
        <f>'資源化量内訳'!AG12</f>
        <v>0</v>
      </c>
      <c r="P12" s="54">
        <f>SUM(E12,F12,G12,O12)</f>
        <v>0</v>
      </c>
      <c r="Q12" s="55" t="str">
        <f t="shared" si="1"/>
        <v>-</v>
      </c>
      <c r="R12" s="53">
        <f>'施設資源化量内訳(焼却)'!D12</f>
        <v>0</v>
      </c>
      <c r="S12" s="53">
        <f>'施設資源化量内訳(粗大)'!D12</f>
        <v>0</v>
      </c>
      <c r="T12" s="53">
        <f>'施設資源化量内訳(堆肥化)'!D12</f>
        <v>0</v>
      </c>
      <c r="U12" s="53">
        <f>'施設資源化量内訳(飼料化)'!D12</f>
        <v>0</v>
      </c>
      <c r="V12" s="53">
        <f>'施設資源化量内訳(メタン化)'!D12</f>
        <v>0</v>
      </c>
      <c r="W12" s="53">
        <f>'施設資源化量内訳(燃料化)'!D12</f>
        <v>0</v>
      </c>
      <c r="X12" s="53">
        <f>'施設資源化量内訳(資源化等)'!D12+'ごみ搬入量内訳(セメント)'!D12</f>
        <v>0</v>
      </c>
      <c r="Y12" s="54">
        <f>SUM(R12:X12)</f>
        <v>0</v>
      </c>
      <c r="Z12" s="55"/>
      <c r="AA12" s="55"/>
      <c r="AB12" s="54">
        <f>'ごみ処理量内訳'!O12</f>
        <v>0</v>
      </c>
      <c r="AC12" s="54">
        <f>'ごみ処理量内訳'!AO12</f>
        <v>0</v>
      </c>
      <c r="AD12" s="54">
        <f>'ごみ処理量内訳'!AP12</f>
        <v>0</v>
      </c>
      <c r="AE12" s="54">
        <f>SUM(AB12:AD12)</f>
        <v>0</v>
      </c>
    </row>
  </sheetData>
  <sheetProtection/>
  <mergeCells count="34">
    <mergeCell ref="AE3:AE4"/>
    <mergeCell ref="AA2:AA5"/>
    <mergeCell ref="Y3:Y4"/>
    <mergeCell ref="AD3:AD4"/>
    <mergeCell ref="AB3:AB4"/>
    <mergeCell ref="Z2:Z5"/>
    <mergeCell ref="AB2:AE2"/>
    <mergeCell ref="AC3:AC4"/>
    <mergeCell ref="R2:Y2"/>
    <mergeCell ref="P3:P4"/>
    <mergeCell ref="X3:X5"/>
    <mergeCell ref="W3:W5"/>
    <mergeCell ref="V3:V5"/>
    <mergeCell ref="U3:U5"/>
    <mergeCell ref="T3:T5"/>
    <mergeCell ref="R3:R5"/>
    <mergeCell ref="S3:S5"/>
    <mergeCell ref="Q2:Q5"/>
    <mergeCell ref="A2:A6"/>
    <mergeCell ref="B2:B6"/>
    <mergeCell ref="C2:C6"/>
    <mergeCell ref="L4:L5"/>
    <mergeCell ref="F3:F4"/>
    <mergeCell ref="G4:G5"/>
    <mergeCell ref="G3:N3"/>
    <mergeCell ref="O3:O4"/>
    <mergeCell ref="N4:N5"/>
    <mergeCell ref="J4:J5"/>
    <mergeCell ref="H4:H5"/>
    <mergeCell ref="I4:I5"/>
    <mergeCell ref="D2:D5"/>
    <mergeCell ref="E3:E4"/>
    <mergeCell ref="M4:M5"/>
    <mergeCell ref="K4:K5"/>
  </mergeCells>
  <conditionalFormatting sqref="A7:AE12">
    <cfRule type="expression" priority="319" dxfId="62" stopIfTrue="1">
      <formula>$A7&lt;&gt;""</formula>
    </cfRule>
  </conditionalFormatting>
  <conditionalFormatting sqref="D8">
    <cfRule type="expression" priority="318" dxfId="62" stopIfTrue="1">
      <formula>$A8&lt;&gt;""</formula>
    </cfRule>
  </conditionalFormatting>
  <conditionalFormatting sqref="D9">
    <cfRule type="expression" priority="317" dxfId="62" stopIfTrue="1">
      <formula>$A9&lt;&gt;""</formula>
    </cfRule>
  </conditionalFormatting>
  <conditionalFormatting sqref="D10">
    <cfRule type="expression" priority="316" dxfId="62" stopIfTrue="1">
      <formula>$A10&lt;&gt;""</formula>
    </cfRule>
  </conditionalFormatting>
  <conditionalFormatting sqref="D11">
    <cfRule type="expression" priority="315" dxfId="62" stopIfTrue="1">
      <formula>$A11&lt;&gt;""</formula>
    </cfRule>
  </conditionalFormatting>
  <conditionalFormatting sqref="D12">
    <cfRule type="expression" priority="314" dxfId="62" stopIfTrue="1">
      <formula>$A12&lt;&gt;""</formula>
    </cfRule>
  </conditionalFormatting>
  <conditionalFormatting sqref="D7">
    <cfRule type="expression" priority="312" dxfId="62" stopIfTrue="1">
      <formula>$A7&lt;&gt;""</formula>
    </cfRule>
  </conditionalFormatting>
  <conditionalFormatting sqref="A7:AE12">
    <cfRule type="expression" priority="7" dxfId="62" stopIfTrue="1">
      <formula>$A7&lt;&gt;""</formula>
    </cfRule>
  </conditionalFormatting>
  <conditionalFormatting sqref="D8">
    <cfRule type="expression" priority="6" dxfId="62" stopIfTrue="1">
      <formula>$A8&lt;&gt;""</formula>
    </cfRule>
  </conditionalFormatting>
  <conditionalFormatting sqref="D9">
    <cfRule type="expression" priority="5" dxfId="62" stopIfTrue="1">
      <formula>$A9&lt;&gt;""</formula>
    </cfRule>
  </conditionalFormatting>
  <conditionalFormatting sqref="D10">
    <cfRule type="expression" priority="4" dxfId="62" stopIfTrue="1">
      <formula>$A10&lt;&gt;""</formula>
    </cfRule>
  </conditionalFormatting>
  <conditionalFormatting sqref="D11">
    <cfRule type="expression" priority="3" dxfId="62" stopIfTrue="1">
      <formula>$A11&lt;&gt;""</formula>
    </cfRule>
  </conditionalFormatting>
  <conditionalFormatting sqref="D12">
    <cfRule type="expression" priority="2" dxfId="62" stopIfTrue="1">
      <formula>$A12&lt;&gt;""</formula>
    </cfRule>
  </conditionalFormatting>
  <conditionalFormatting sqref="D7">
    <cfRule type="expression" priority="1" dxfId="6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ゴシック,標準"&amp;14【災害】ごみ処理の概要（平成24年度実績）&amp;R&amp;A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>SUM(E10:AH10)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>SUM(E11:AH11)</f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>SUM(E12:AH12)</f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2">
    <cfRule type="expression" priority="30" dxfId="62" stopIfTrue="1">
      <formula>$A7&lt;&gt;""</formula>
    </cfRule>
  </conditionalFormatting>
  <conditionalFormatting sqref="A7:AH12">
    <cfRule type="expression" priority="1" dxfId="6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SUM(D8:D12)</f>
        <v>21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21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21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21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>SUM(E10:AH10)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>SUM(E11:AH11)</f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>SUM(E12:AH12)</f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2">
    <cfRule type="expression" priority="30" dxfId="62" stopIfTrue="1">
      <formula>$A7&lt;&gt;""</formula>
    </cfRule>
  </conditionalFormatting>
  <conditionalFormatting sqref="A7:AH12">
    <cfRule type="expression" priority="1" dxfId="6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90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90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90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90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>SUM(E10:AH10)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>SUM(E11:AH11)</f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>SUM(E12:AH12)</f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2">
    <cfRule type="expression" priority="30" dxfId="62" stopIfTrue="1">
      <formula>$A7&lt;&gt;""</formula>
    </cfRule>
  </conditionalFormatting>
  <conditionalFormatting sqref="A7:AH12">
    <cfRule type="expression" priority="1" dxfId="6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1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75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SUM(D8:D12)</f>
        <v>3371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3371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3107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3107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>SUM(E10:AH10)</f>
        <v>3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3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>SUM(E11:AH11)</f>
        <v>261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261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>SUM(E12:AH12)</f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2">
    <cfRule type="expression" priority="30" dxfId="62" stopIfTrue="1">
      <formula>$A7&lt;&gt;""</formula>
    </cfRule>
  </conditionalFormatting>
  <conditionalFormatting sqref="A7:AH12">
    <cfRule type="expression" priority="1" dxfId="6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1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109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>SUM(D8:D12)</f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0</v>
      </c>
      <c r="AF7" s="61">
        <f>SUM(AF8:AF12)</f>
        <v>0</v>
      </c>
      <c r="AG7" s="62">
        <v>0</v>
      </c>
      <c r="AH7" s="61">
        <f>SUM(AH8:AH12)</f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2">
        <f>E7</f>
        <v>0</v>
      </c>
      <c r="F8" s="62">
        <f aca="true" t="shared" si="0" ref="F8:AE8">F7</f>
        <v>0</v>
      </c>
      <c r="G8" s="62">
        <f t="shared" si="0"/>
        <v>0</v>
      </c>
      <c r="H8" s="62">
        <f t="shared" si="0"/>
        <v>0</v>
      </c>
      <c r="I8" s="62">
        <f t="shared" si="0"/>
        <v>0</v>
      </c>
      <c r="J8" s="62">
        <f t="shared" si="0"/>
        <v>0</v>
      </c>
      <c r="K8" s="62">
        <f t="shared" si="0"/>
        <v>0</v>
      </c>
      <c r="L8" s="62">
        <f t="shared" si="0"/>
        <v>0</v>
      </c>
      <c r="M8" s="62">
        <f t="shared" si="0"/>
        <v>0</v>
      </c>
      <c r="N8" s="62">
        <f t="shared" si="0"/>
        <v>0</v>
      </c>
      <c r="O8" s="62">
        <f t="shared" si="0"/>
        <v>0</v>
      </c>
      <c r="P8" s="62">
        <f t="shared" si="0"/>
        <v>0</v>
      </c>
      <c r="Q8" s="62">
        <f t="shared" si="0"/>
        <v>0</v>
      </c>
      <c r="R8" s="62">
        <f t="shared" si="0"/>
        <v>0</v>
      </c>
      <c r="S8" s="62">
        <f t="shared" si="0"/>
        <v>0</v>
      </c>
      <c r="T8" s="62">
        <f t="shared" si="0"/>
        <v>0</v>
      </c>
      <c r="U8" s="62">
        <f t="shared" si="0"/>
        <v>0</v>
      </c>
      <c r="V8" s="62">
        <f t="shared" si="0"/>
        <v>0</v>
      </c>
      <c r="W8" s="62">
        <f t="shared" si="0"/>
        <v>0</v>
      </c>
      <c r="X8" s="62">
        <f t="shared" si="0"/>
        <v>0</v>
      </c>
      <c r="Y8" s="62">
        <f t="shared" si="0"/>
        <v>0</v>
      </c>
      <c r="Z8" s="62">
        <f t="shared" si="0"/>
        <v>0</v>
      </c>
      <c r="AA8" s="62">
        <f t="shared" si="0"/>
        <v>0</v>
      </c>
      <c r="AB8" s="62">
        <f t="shared" si="0"/>
        <v>0</v>
      </c>
      <c r="AC8" s="62">
        <f t="shared" si="0"/>
        <v>0</v>
      </c>
      <c r="AD8" s="62">
        <f t="shared" si="0"/>
        <v>0</v>
      </c>
      <c r="AE8" s="62">
        <f t="shared" si="0"/>
        <v>0</v>
      </c>
      <c r="AF8" s="61">
        <v>0</v>
      </c>
      <c r="AG8" s="62">
        <f>AG7</f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2">
        <f>E8</f>
        <v>0</v>
      </c>
      <c r="F9" s="62">
        <f aca="true" t="shared" si="1" ref="F9:AE9">F8</f>
        <v>0</v>
      </c>
      <c r="G9" s="62">
        <f t="shared" si="1"/>
        <v>0</v>
      </c>
      <c r="H9" s="62">
        <f t="shared" si="1"/>
        <v>0</v>
      </c>
      <c r="I9" s="62">
        <f t="shared" si="1"/>
        <v>0</v>
      </c>
      <c r="J9" s="62">
        <f t="shared" si="1"/>
        <v>0</v>
      </c>
      <c r="K9" s="62">
        <f t="shared" si="1"/>
        <v>0</v>
      </c>
      <c r="L9" s="62">
        <f t="shared" si="1"/>
        <v>0</v>
      </c>
      <c r="M9" s="62">
        <f t="shared" si="1"/>
        <v>0</v>
      </c>
      <c r="N9" s="62">
        <f t="shared" si="1"/>
        <v>0</v>
      </c>
      <c r="O9" s="62">
        <f t="shared" si="1"/>
        <v>0</v>
      </c>
      <c r="P9" s="62">
        <f t="shared" si="1"/>
        <v>0</v>
      </c>
      <c r="Q9" s="62">
        <f t="shared" si="1"/>
        <v>0</v>
      </c>
      <c r="R9" s="62">
        <f t="shared" si="1"/>
        <v>0</v>
      </c>
      <c r="S9" s="62">
        <f t="shared" si="1"/>
        <v>0</v>
      </c>
      <c r="T9" s="62">
        <f t="shared" si="1"/>
        <v>0</v>
      </c>
      <c r="U9" s="62">
        <f t="shared" si="1"/>
        <v>0</v>
      </c>
      <c r="V9" s="62">
        <f t="shared" si="1"/>
        <v>0</v>
      </c>
      <c r="W9" s="62">
        <f t="shared" si="1"/>
        <v>0</v>
      </c>
      <c r="X9" s="62">
        <f t="shared" si="1"/>
        <v>0</v>
      </c>
      <c r="Y9" s="62">
        <f t="shared" si="1"/>
        <v>0</v>
      </c>
      <c r="Z9" s="62">
        <f t="shared" si="1"/>
        <v>0</v>
      </c>
      <c r="AA9" s="62">
        <f t="shared" si="1"/>
        <v>0</v>
      </c>
      <c r="AB9" s="62">
        <f t="shared" si="1"/>
        <v>0</v>
      </c>
      <c r="AC9" s="62">
        <f t="shared" si="1"/>
        <v>0</v>
      </c>
      <c r="AD9" s="62">
        <f t="shared" si="1"/>
        <v>0</v>
      </c>
      <c r="AE9" s="62">
        <f t="shared" si="1"/>
        <v>0</v>
      </c>
      <c r="AF9" s="61">
        <v>0</v>
      </c>
      <c r="AG9" s="62">
        <f>AG8</f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>SUM(E10:AH10)</f>
        <v>0</v>
      </c>
      <c r="E10" s="62">
        <f>E9</f>
        <v>0</v>
      </c>
      <c r="F10" s="62">
        <f aca="true" t="shared" si="2" ref="F10:AE10">F9</f>
        <v>0</v>
      </c>
      <c r="G10" s="62">
        <f t="shared" si="2"/>
        <v>0</v>
      </c>
      <c r="H10" s="62">
        <f t="shared" si="2"/>
        <v>0</v>
      </c>
      <c r="I10" s="62">
        <f t="shared" si="2"/>
        <v>0</v>
      </c>
      <c r="J10" s="62">
        <f t="shared" si="2"/>
        <v>0</v>
      </c>
      <c r="K10" s="62">
        <f t="shared" si="2"/>
        <v>0</v>
      </c>
      <c r="L10" s="62">
        <f t="shared" si="2"/>
        <v>0</v>
      </c>
      <c r="M10" s="62">
        <f t="shared" si="2"/>
        <v>0</v>
      </c>
      <c r="N10" s="62">
        <f t="shared" si="2"/>
        <v>0</v>
      </c>
      <c r="O10" s="62">
        <f t="shared" si="2"/>
        <v>0</v>
      </c>
      <c r="P10" s="62">
        <f t="shared" si="2"/>
        <v>0</v>
      </c>
      <c r="Q10" s="62">
        <f t="shared" si="2"/>
        <v>0</v>
      </c>
      <c r="R10" s="62">
        <f t="shared" si="2"/>
        <v>0</v>
      </c>
      <c r="S10" s="62">
        <f t="shared" si="2"/>
        <v>0</v>
      </c>
      <c r="T10" s="62">
        <f t="shared" si="2"/>
        <v>0</v>
      </c>
      <c r="U10" s="62">
        <f t="shared" si="2"/>
        <v>0</v>
      </c>
      <c r="V10" s="62">
        <f t="shared" si="2"/>
        <v>0</v>
      </c>
      <c r="W10" s="62">
        <f t="shared" si="2"/>
        <v>0</v>
      </c>
      <c r="X10" s="62">
        <f t="shared" si="2"/>
        <v>0</v>
      </c>
      <c r="Y10" s="62">
        <f t="shared" si="2"/>
        <v>0</v>
      </c>
      <c r="Z10" s="62">
        <f t="shared" si="2"/>
        <v>0</v>
      </c>
      <c r="AA10" s="62">
        <f t="shared" si="2"/>
        <v>0</v>
      </c>
      <c r="AB10" s="62">
        <f t="shared" si="2"/>
        <v>0</v>
      </c>
      <c r="AC10" s="62">
        <f t="shared" si="2"/>
        <v>0</v>
      </c>
      <c r="AD10" s="62">
        <f t="shared" si="2"/>
        <v>0</v>
      </c>
      <c r="AE10" s="62">
        <f t="shared" si="2"/>
        <v>0</v>
      </c>
      <c r="AF10" s="61">
        <v>0</v>
      </c>
      <c r="AG10" s="62">
        <f>AG9</f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>SUM(E11:AH11)</f>
        <v>0</v>
      </c>
      <c r="E11" s="62">
        <f>E10</f>
        <v>0</v>
      </c>
      <c r="F11" s="62">
        <f aca="true" t="shared" si="3" ref="F11:AE11">F10</f>
        <v>0</v>
      </c>
      <c r="G11" s="62">
        <f t="shared" si="3"/>
        <v>0</v>
      </c>
      <c r="H11" s="62">
        <f t="shared" si="3"/>
        <v>0</v>
      </c>
      <c r="I11" s="62">
        <f t="shared" si="3"/>
        <v>0</v>
      </c>
      <c r="J11" s="62">
        <f t="shared" si="3"/>
        <v>0</v>
      </c>
      <c r="K11" s="62">
        <f t="shared" si="3"/>
        <v>0</v>
      </c>
      <c r="L11" s="62">
        <f t="shared" si="3"/>
        <v>0</v>
      </c>
      <c r="M11" s="62">
        <f t="shared" si="3"/>
        <v>0</v>
      </c>
      <c r="N11" s="62">
        <f t="shared" si="3"/>
        <v>0</v>
      </c>
      <c r="O11" s="62">
        <f t="shared" si="3"/>
        <v>0</v>
      </c>
      <c r="P11" s="62">
        <f t="shared" si="3"/>
        <v>0</v>
      </c>
      <c r="Q11" s="62">
        <f t="shared" si="3"/>
        <v>0</v>
      </c>
      <c r="R11" s="62">
        <f t="shared" si="3"/>
        <v>0</v>
      </c>
      <c r="S11" s="62">
        <f t="shared" si="3"/>
        <v>0</v>
      </c>
      <c r="T11" s="62">
        <f t="shared" si="3"/>
        <v>0</v>
      </c>
      <c r="U11" s="62">
        <f t="shared" si="3"/>
        <v>0</v>
      </c>
      <c r="V11" s="62">
        <f t="shared" si="3"/>
        <v>0</v>
      </c>
      <c r="W11" s="62">
        <f t="shared" si="3"/>
        <v>0</v>
      </c>
      <c r="X11" s="62">
        <f t="shared" si="3"/>
        <v>0</v>
      </c>
      <c r="Y11" s="62">
        <f t="shared" si="3"/>
        <v>0</v>
      </c>
      <c r="Z11" s="62">
        <f t="shared" si="3"/>
        <v>0</v>
      </c>
      <c r="AA11" s="62">
        <f t="shared" si="3"/>
        <v>0</v>
      </c>
      <c r="AB11" s="62">
        <f t="shared" si="3"/>
        <v>0</v>
      </c>
      <c r="AC11" s="62">
        <f t="shared" si="3"/>
        <v>0</v>
      </c>
      <c r="AD11" s="62">
        <f t="shared" si="3"/>
        <v>0</v>
      </c>
      <c r="AE11" s="62">
        <f t="shared" si="3"/>
        <v>0</v>
      </c>
      <c r="AF11" s="61">
        <v>0</v>
      </c>
      <c r="AG11" s="62">
        <f>AG10</f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>SUM(E12:AH12)</f>
        <v>0</v>
      </c>
      <c r="E12" s="62">
        <f>E11</f>
        <v>0</v>
      </c>
      <c r="F12" s="62">
        <f aca="true" t="shared" si="4" ref="F12:AE12">F11</f>
        <v>0</v>
      </c>
      <c r="G12" s="62">
        <f t="shared" si="4"/>
        <v>0</v>
      </c>
      <c r="H12" s="62">
        <f t="shared" si="4"/>
        <v>0</v>
      </c>
      <c r="I12" s="62">
        <f t="shared" si="4"/>
        <v>0</v>
      </c>
      <c r="J12" s="62">
        <f t="shared" si="4"/>
        <v>0</v>
      </c>
      <c r="K12" s="62">
        <f t="shared" si="4"/>
        <v>0</v>
      </c>
      <c r="L12" s="62">
        <f t="shared" si="4"/>
        <v>0</v>
      </c>
      <c r="M12" s="62">
        <f t="shared" si="4"/>
        <v>0</v>
      </c>
      <c r="N12" s="62">
        <f t="shared" si="4"/>
        <v>0</v>
      </c>
      <c r="O12" s="62">
        <f t="shared" si="4"/>
        <v>0</v>
      </c>
      <c r="P12" s="62">
        <f t="shared" si="4"/>
        <v>0</v>
      </c>
      <c r="Q12" s="62">
        <f t="shared" si="4"/>
        <v>0</v>
      </c>
      <c r="R12" s="62">
        <f t="shared" si="4"/>
        <v>0</v>
      </c>
      <c r="S12" s="62">
        <f t="shared" si="4"/>
        <v>0</v>
      </c>
      <c r="T12" s="62">
        <f t="shared" si="4"/>
        <v>0</v>
      </c>
      <c r="U12" s="62">
        <f t="shared" si="4"/>
        <v>0</v>
      </c>
      <c r="V12" s="62">
        <f t="shared" si="4"/>
        <v>0</v>
      </c>
      <c r="W12" s="62">
        <f t="shared" si="4"/>
        <v>0</v>
      </c>
      <c r="X12" s="62">
        <f t="shared" si="4"/>
        <v>0</v>
      </c>
      <c r="Y12" s="62">
        <f t="shared" si="4"/>
        <v>0</v>
      </c>
      <c r="Z12" s="62">
        <f t="shared" si="4"/>
        <v>0</v>
      </c>
      <c r="AA12" s="62">
        <f t="shared" si="4"/>
        <v>0</v>
      </c>
      <c r="AB12" s="62">
        <f t="shared" si="4"/>
        <v>0</v>
      </c>
      <c r="AC12" s="62">
        <f t="shared" si="4"/>
        <v>0</v>
      </c>
      <c r="AD12" s="62">
        <f t="shared" si="4"/>
        <v>0</v>
      </c>
      <c r="AE12" s="62">
        <f t="shared" si="4"/>
        <v>0</v>
      </c>
      <c r="AF12" s="61">
        <v>0</v>
      </c>
      <c r="AG12" s="62">
        <f>AG11</f>
        <v>0</v>
      </c>
      <c r="AH1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2">
    <cfRule type="expression" priority="30" dxfId="62" stopIfTrue="1">
      <formula>$A7&lt;&gt;""</formula>
    </cfRule>
  </conditionalFormatting>
  <conditionalFormatting sqref="A7:AH12">
    <cfRule type="expression" priority="1" dxfId="6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L12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90" width="9.8984375" style="35" customWidth="1"/>
    <col min="91" max="16384" width="9" style="35" customWidth="1"/>
  </cols>
  <sheetData>
    <row r="1" spans="1:28" s="3" customFormat="1" ht="17.25">
      <c r="A1" s="41" t="s">
        <v>116</v>
      </c>
      <c r="B1" s="41"/>
      <c r="C1" s="42"/>
      <c r="D1" s="43"/>
      <c r="E1" s="41"/>
      <c r="F1" s="41"/>
      <c r="AB1" s="33"/>
    </row>
    <row r="2" spans="1:90" s="3" customFormat="1" ht="25.5" customHeight="1">
      <c r="A2" s="71" t="s">
        <v>81</v>
      </c>
      <c r="B2" s="71" t="s">
        <v>82</v>
      </c>
      <c r="C2" s="71" t="s">
        <v>83</v>
      </c>
      <c r="D2" s="34" t="s">
        <v>84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4" t="s">
        <v>85</v>
      </c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31"/>
      <c r="BJ2" s="34" t="s">
        <v>86</v>
      </c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31"/>
    </row>
    <row r="3" spans="1:90" s="3" customFormat="1" ht="25.5" customHeight="1">
      <c r="A3" s="74"/>
      <c r="B3" s="74"/>
      <c r="C3" s="75"/>
      <c r="D3" s="89" t="s">
        <v>87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88</v>
      </c>
      <c r="AG3" s="89" t="s">
        <v>87</v>
      </c>
      <c r="AH3" s="87" t="s">
        <v>43</v>
      </c>
      <c r="AI3" s="87" t="s">
        <v>44</v>
      </c>
      <c r="AJ3" s="87" t="s">
        <v>45</v>
      </c>
      <c r="AK3" s="87" t="s">
        <v>46</v>
      </c>
      <c r="AL3" s="87" t="s">
        <v>47</v>
      </c>
      <c r="AM3" s="87" t="s">
        <v>48</v>
      </c>
      <c r="AN3" s="87" t="s">
        <v>49</v>
      </c>
      <c r="AO3" s="87" t="s">
        <v>27</v>
      </c>
      <c r="AP3" s="87" t="s">
        <v>28</v>
      </c>
      <c r="AQ3" s="87" t="s">
        <v>29</v>
      </c>
      <c r="AR3" s="87" t="s">
        <v>30</v>
      </c>
      <c r="AS3" s="87" t="s">
        <v>31</v>
      </c>
      <c r="AT3" s="87" t="s">
        <v>50</v>
      </c>
      <c r="AU3" s="87" t="s">
        <v>51</v>
      </c>
      <c r="AV3" s="87" t="s">
        <v>52</v>
      </c>
      <c r="AW3" s="87" t="s">
        <v>53</v>
      </c>
      <c r="AX3" s="87" t="s">
        <v>54</v>
      </c>
      <c r="AY3" s="87" t="s">
        <v>55</v>
      </c>
      <c r="AZ3" s="87" t="s">
        <v>56</v>
      </c>
      <c r="BA3" s="87" t="s">
        <v>57</v>
      </c>
      <c r="BB3" s="87" t="s">
        <v>58</v>
      </c>
      <c r="BC3" s="87" t="s">
        <v>59</v>
      </c>
      <c r="BD3" s="87" t="s">
        <v>60</v>
      </c>
      <c r="BE3" s="87" t="s">
        <v>61</v>
      </c>
      <c r="BF3" s="87" t="s">
        <v>62</v>
      </c>
      <c r="BG3" s="87" t="s">
        <v>63</v>
      </c>
      <c r="BH3" s="87" t="s">
        <v>64</v>
      </c>
      <c r="BI3" s="87" t="s">
        <v>88</v>
      </c>
      <c r="BJ3" s="89" t="s">
        <v>87</v>
      </c>
      <c r="BK3" s="87" t="s">
        <v>43</v>
      </c>
      <c r="BL3" s="87" t="s">
        <v>44</v>
      </c>
      <c r="BM3" s="87" t="s">
        <v>45</v>
      </c>
      <c r="BN3" s="87" t="s">
        <v>46</v>
      </c>
      <c r="BO3" s="87" t="s">
        <v>47</v>
      </c>
      <c r="BP3" s="87" t="s">
        <v>48</v>
      </c>
      <c r="BQ3" s="87" t="s">
        <v>49</v>
      </c>
      <c r="BR3" s="87" t="s">
        <v>27</v>
      </c>
      <c r="BS3" s="87" t="s">
        <v>28</v>
      </c>
      <c r="BT3" s="87" t="s">
        <v>29</v>
      </c>
      <c r="BU3" s="87" t="s">
        <v>30</v>
      </c>
      <c r="BV3" s="87" t="s">
        <v>31</v>
      </c>
      <c r="BW3" s="87" t="s">
        <v>50</v>
      </c>
      <c r="BX3" s="87" t="s">
        <v>51</v>
      </c>
      <c r="BY3" s="87" t="s">
        <v>52</v>
      </c>
      <c r="BZ3" s="87" t="s">
        <v>53</v>
      </c>
      <c r="CA3" s="87" t="s">
        <v>54</v>
      </c>
      <c r="CB3" s="87" t="s">
        <v>55</v>
      </c>
      <c r="CC3" s="87" t="s">
        <v>56</v>
      </c>
      <c r="CD3" s="87" t="s">
        <v>57</v>
      </c>
      <c r="CE3" s="87" t="s">
        <v>58</v>
      </c>
      <c r="CF3" s="87" t="s">
        <v>59</v>
      </c>
      <c r="CG3" s="87" t="s">
        <v>60</v>
      </c>
      <c r="CH3" s="87" t="s">
        <v>61</v>
      </c>
      <c r="CI3" s="87" t="s">
        <v>62</v>
      </c>
      <c r="CJ3" s="87" t="s">
        <v>63</v>
      </c>
      <c r="CK3" s="87" t="s">
        <v>64</v>
      </c>
      <c r="CL3" s="87" t="s">
        <v>88</v>
      </c>
    </row>
    <row r="4" spans="1:90" s="3" customFormat="1" ht="25.5" customHeight="1">
      <c r="A4" s="74"/>
      <c r="B4" s="74"/>
      <c r="C4" s="75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89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89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</row>
    <row r="5" spans="1:90" s="3" customFormat="1" ht="25.5" customHeight="1">
      <c r="A5" s="74"/>
      <c r="B5" s="74"/>
      <c r="C5" s="75"/>
      <c r="D5" s="8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89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89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</row>
    <row r="6" spans="1:90" s="9" customFormat="1" ht="13.5">
      <c r="A6" s="74"/>
      <c r="B6" s="74"/>
      <c r="C6" s="75"/>
      <c r="D6" s="24" t="s">
        <v>89</v>
      </c>
      <c r="E6" s="24" t="s">
        <v>89</v>
      </c>
      <c r="F6" s="24" t="s">
        <v>89</v>
      </c>
      <c r="G6" s="24" t="s">
        <v>89</v>
      </c>
      <c r="H6" s="24" t="s">
        <v>89</v>
      </c>
      <c r="I6" s="24" t="s">
        <v>89</v>
      </c>
      <c r="J6" s="24" t="s">
        <v>89</v>
      </c>
      <c r="K6" s="24" t="s">
        <v>89</v>
      </c>
      <c r="L6" s="24" t="s">
        <v>89</v>
      </c>
      <c r="M6" s="24" t="s">
        <v>89</v>
      </c>
      <c r="N6" s="24" t="s">
        <v>89</v>
      </c>
      <c r="O6" s="24" t="s">
        <v>89</v>
      </c>
      <c r="P6" s="24" t="s">
        <v>89</v>
      </c>
      <c r="Q6" s="24" t="s">
        <v>89</v>
      </c>
      <c r="R6" s="24" t="s">
        <v>89</v>
      </c>
      <c r="S6" s="24" t="s">
        <v>89</v>
      </c>
      <c r="T6" s="24" t="s">
        <v>89</v>
      </c>
      <c r="U6" s="24" t="s">
        <v>89</v>
      </c>
      <c r="V6" s="24" t="s">
        <v>89</v>
      </c>
      <c r="W6" s="24" t="s">
        <v>89</v>
      </c>
      <c r="X6" s="24" t="s">
        <v>89</v>
      </c>
      <c r="Y6" s="24" t="s">
        <v>89</v>
      </c>
      <c r="Z6" s="24" t="s">
        <v>89</v>
      </c>
      <c r="AA6" s="24" t="s">
        <v>89</v>
      </c>
      <c r="AB6" s="24" t="s">
        <v>89</v>
      </c>
      <c r="AC6" s="24" t="s">
        <v>89</v>
      </c>
      <c r="AD6" s="24" t="s">
        <v>89</v>
      </c>
      <c r="AE6" s="24" t="s">
        <v>89</v>
      </c>
      <c r="AF6" s="24" t="s">
        <v>89</v>
      </c>
      <c r="AG6" s="24" t="s">
        <v>89</v>
      </c>
      <c r="AH6" s="24" t="s">
        <v>89</v>
      </c>
      <c r="AI6" s="24" t="s">
        <v>89</v>
      </c>
      <c r="AJ6" s="24" t="s">
        <v>89</v>
      </c>
      <c r="AK6" s="24" t="s">
        <v>89</v>
      </c>
      <c r="AL6" s="24" t="s">
        <v>89</v>
      </c>
      <c r="AM6" s="24" t="s">
        <v>89</v>
      </c>
      <c r="AN6" s="24" t="s">
        <v>89</v>
      </c>
      <c r="AO6" s="24" t="s">
        <v>89</v>
      </c>
      <c r="AP6" s="24" t="s">
        <v>89</v>
      </c>
      <c r="AQ6" s="24" t="s">
        <v>89</v>
      </c>
      <c r="AR6" s="24" t="s">
        <v>89</v>
      </c>
      <c r="AS6" s="24" t="s">
        <v>89</v>
      </c>
      <c r="AT6" s="24" t="s">
        <v>89</v>
      </c>
      <c r="AU6" s="24" t="s">
        <v>89</v>
      </c>
      <c r="AV6" s="24" t="s">
        <v>89</v>
      </c>
      <c r="AW6" s="24" t="s">
        <v>89</v>
      </c>
      <c r="AX6" s="24" t="s">
        <v>89</v>
      </c>
      <c r="AY6" s="24" t="s">
        <v>89</v>
      </c>
      <c r="AZ6" s="24" t="s">
        <v>89</v>
      </c>
      <c r="BA6" s="24" t="s">
        <v>89</v>
      </c>
      <c r="BB6" s="24" t="s">
        <v>89</v>
      </c>
      <c r="BC6" s="24" t="s">
        <v>89</v>
      </c>
      <c r="BD6" s="24" t="s">
        <v>89</v>
      </c>
      <c r="BE6" s="24" t="s">
        <v>89</v>
      </c>
      <c r="BF6" s="24" t="s">
        <v>89</v>
      </c>
      <c r="BG6" s="24" t="s">
        <v>89</v>
      </c>
      <c r="BH6" s="24" t="s">
        <v>89</v>
      </c>
      <c r="BI6" s="24" t="s">
        <v>89</v>
      </c>
      <c r="BJ6" s="24" t="s">
        <v>89</v>
      </c>
      <c r="BK6" s="24" t="s">
        <v>89</v>
      </c>
      <c r="BL6" s="24" t="s">
        <v>89</v>
      </c>
      <c r="BM6" s="24" t="s">
        <v>89</v>
      </c>
      <c r="BN6" s="24" t="s">
        <v>89</v>
      </c>
      <c r="BO6" s="24" t="s">
        <v>89</v>
      </c>
      <c r="BP6" s="24" t="s">
        <v>89</v>
      </c>
      <c r="BQ6" s="24" t="s">
        <v>89</v>
      </c>
      <c r="BR6" s="24" t="s">
        <v>89</v>
      </c>
      <c r="BS6" s="24" t="s">
        <v>89</v>
      </c>
      <c r="BT6" s="24" t="s">
        <v>89</v>
      </c>
      <c r="BU6" s="24" t="s">
        <v>89</v>
      </c>
      <c r="BV6" s="24" t="s">
        <v>89</v>
      </c>
      <c r="BW6" s="24" t="s">
        <v>89</v>
      </c>
      <c r="BX6" s="24" t="s">
        <v>89</v>
      </c>
      <c r="BY6" s="24" t="s">
        <v>89</v>
      </c>
      <c r="BZ6" s="24" t="s">
        <v>89</v>
      </c>
      <c r="CA6" s="24" t="s">
        <v>89</v>
      </c>
      <c r="CB6" s="24" t="s">
        <v>89</v>
      </c>
      <c r="CC6" s="24" t="s">
        <v>89</v>
      </c>
      <c r="CD6" s="24" t="s">
        <v>89</v>
      </c>
      <c r="CE6" s="24" t="s">
        <v>89</v>
      </c>
      <c r="CF6" s="24" t="s">
        <v>89</v>
      </c>
      <c r="CG6" s="24" t="s">
        <v>89</v>
      </c>
      <c r="CH6" s="24" t="s">
        <v>89</v>
      </c>
      <c r="CI6" s="24" t="s">
        <v>89</v>
      </c>
      <c r="CJ6" s="24" t="s">
        <v>89</v>
      </c>
      <c r="CK6" s="24" t="s">
        <v>89</v>
      </c>
      <c r="CL6" s="24" t="s">
        <v>89</v>
      </c>
    </row>
    <row r="7" spans="1:90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BO7">SUM(D8:D12)</f>
        <v>30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7</v>
      </c>
      <c r="O7" s="61">
        <f t="shared" si="0"/>
        <v>0</v>
      </c>
      <c r="P7" s="61">
        <f t="shared" si="0"/>
        <v>15</v>
      </c>
      <c r="Q7" s="61">
        <f t="shared" si="0"/>
        <v>8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  <c r="AI7" s="61">
        <f t="shared" si="0"/>
        <v>0</v>
      </c>
      <c r="AJ7" s="61">
        <f t="shared" si="0"/>
        <v>0</v>
      </c>
      <c r="AK7" s="61">
        <f t="shared" si="0"/>
        <v>0</v>
      </c>
      <c r="AL7" s="61">
        <f t="shared" si="0"/>
        <v>0</v>
      </c>
      <c r="AM7" s="61">
        <f t="shared" si="0"/>
        <v>0</v>
      </c>
      <c r="AN7" s="61">
        <f t="shared" si="0"/>
        <v>0</v>
      </c>
      <c r="AO7" s="61">
        <f t="shared" si="0"/>
        <v>0</v>
      </c>
      <c r="AP7" s="61">
        <f t="shared" si="0"/>
        <v>0</v>
      </c>
      <c r="AQ7" s="61">
        <f t="shared" si="0"/>
        <v>0</v>
      </c>
      <c r="AR7" s="61">
        <f t="shared" si="0"/>
        <v>0</v>
      </c>
      <c r="AS7" s="61">
        <f t="shared" si="0"/>
        <v>0</v>
      </c>
      <c r="AT7" s="61">
        <f t="shared" si="0"/>
        <v>0</v>
      </c>
      <c r="AU7" s="61">
        <f t="shared" si="0"/>
        <v>0</v>
      </c>
      <c r="AV7" s="61">
        <f t="shared" si="0"/>
        <v>0</v>
      </c>
      <c r="AW7" s="61">
        <f t="shared" si="0"/>
        <v>0</v>
      </c>
      <c r="AX7" s="61">
        <f t="shared" si="0"/>
        <v>0</v>
      </c>
      <c r="AY7" s="61">
        <f t="shared" si="0"/>
        <v>0</v>
      </c>
      <c r="AZ7" s="61">
        <f t="shared" si="0"/>
        <v>0</v>
      </c>
      <c r="BA7" s="61">
        <f t="shared" si="0"/>
        <v>0</v>
      </c>
      <c r="BB7" s="61">
        <f t="shared" si="0"/>
        <v>0</v>
      </c>
      <c r="BC7" s="61">
        <f t="shared" si="0"/>
        <v>0</v>
      </c>
      <c r="BD7" s="61">
        <f t="shared" si="0"/>
        <v>0</v>
      </c>
      <c r="BE7" s="61">
        <f t="shared" si="0"/>
        <v>0</v>
      </c>
      <c r="BF7" s="61">
        <f t="shared" si="0"/>
        <v>0</v>
      </c>
      <c r="BG7" s="61">
        <f t="shared" si="0"/>
        <v>0</v>
      </c>
      <c r="BH7" s="61">
        <f t="shared" si="0"/>
        <v>0</v>
      </c>
      <c r="BI7" s="61">
        <f t="shared" si="0"/>
        <v>0</v>
      </c>
      <c r="BJ7" s="61">
        <f t="shared" si="0"/>
        <v>30</v>
      </c>
      <c r="BK7" s="61">
        <f t="shared" si="0"/>
        <v>0</v>
      </c>
      <c r="BL7" s="61">
        <f t="shared" si="0"/>
        <v>0</v>
      </c>
      <c r="BM7" s="61">
        <f t="shared" si="0"/>
        <v>0</v>
      </c>
      <c r="BN7" s="61">
        <f t="shared" si="0"/>
        <v>0</v>
      </c>
      <c r="BO7" s="61">
        <f t="shared" si="0"/>
        <v>0</v>
      </c>
      <c r="BP7" s="61">
        <f aca="true" t="shared" si="1" ref="BP7:CL7">SUM(BP8:BP12)</f>
        <v>0</v>
      </c>
      <c r="BQ7" s="61">
        <f t="shared" si="1"/>
        <v>0</v>
      </c>
      <c r="BR7" s="61">
        <f t="shared" si="1"/>
        <v>0</v>
      </c>
      <c r="BS7" s="61">
        <f t="shared" si="1"/>
        <v>0</v>
      </c>
      <c r="BT7" s="61">
        <f t="shared" si="1"/>
        <v>7</v>
      </c>
      <c r="BU7" s="61">
        <f t="shared" si="1"/>
        <v>0</v>
      </c>
      <c r="BV7" s="61">
        <f t="shared" si="1"/>
        <v>15</v>
      </c>
      <c r="BW7" s="61">
        <f t="shared" si="1"/>
        <v>8</v>
      </c>
      <c r="BX7" s="61">
        <f t="shared" si="1"/>
        <v>0</v>
      </c>
      <c r="BY7" s="61">
        <f t="shared" si="1"/>
        <v>0</v>
      </c>
      <c r="BZ7" s="61">
        <f t="shared" si="1"/>
        <v>0</v>
      </c>
      <c r="CA7" s="61">
        <f t="shared" si="1"/>
        <v>0</v>
      </c>
      <c r="CB7" s="61">
        <f t="shared" si="1"/>
        <v>0</v>
      </c>
      <c r="CC7" s="61">
        <f t="shared" si="1"/>
        <v>0</v>
      </c>
      <c r="CD7" s="61">
        <f t="shared" si="1"/>
        <v>0</v>
      </c>
      <c r="CE7" s="61">
        <f t="shared" si="1"/>
        <v>0</v>
      </c>
      <c r="CF7" s="61">
        <f t="shared" si="1"/>
        <v>0</v>
      </c>
      <c r="CG7" s="61">
        <f t="shared" si="1"/>
        <v>0</v>
      </c>
      <c r="CH7" s="61">
        <f t="shared" si="1"/>
        <v>0</v>
      </c>
      <c r="CI7" s="61">
        <f t="shared" si="1"/>
        <v>0</v>
      </c>
      <c r="CJ7" s="61">
        <f t="shared" si="1"/>
        <v>0</v>
      </c>
      <c r="CK7" s="61">
        <f t="shared" si="1"/>
        <v>0</v>
      </c>
      <c r="CL7" s="61">
        <f t="shared" si="1"/>
        <v>0</v>
      </c>
    </row>
    <row r="8" spans="1:90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f aca="true" t="shared" si="2" ref="E8:N12">AH8+BK8</f>
        <v>0</v>
      </c>
      <c r="F8" s="61">
        <f t="shared" si="2"/>
        <v>0</v>
      </c>
      <c r="G8" s="61">
        <f t="shared" si="2"/>
        <v>0</v>
      </c>
      <c r="H8" s="61">
        <f t="shared" si="2"/>
        <v>0</v>
      </c>
      <c r="I8" s="61">
        <f t="shared" si="2"/>
        <v>0</v>
      </c>
      <c r="J8" s="61">
        <f t="shared" si="2"/>
        <v>0</v>
      </c>
      <c r="K8" s="61">
        <f t="shared" si="2"/>
        <v>0</v>
      </c>
      <c r="L8" s="61">
        <f t="shared" si="2"/>
        <v>0</v>
      </c>
      <c r="M8" s="61">
        <f t="shared" si="2"/>
        <v>0</v>
      </c>
      <c r="N8" s="61">
        <f t="shared" si="2"/>
        <v>0</v>
      </c>
      <c r="O8" s="61">
        <f aca="true" t="shared" si="3" ref="O8:X12">AR8+BU8</f>
        <v>0</v>
      </c>
      <c r="P8" s="61">
        <f t="shared" si="3"/>
        <v>0</v>
      </c>
      <c r="Q8" s="61">
        <f t="shared" si="3"/>
        <v>0</v>
      </c>
      <c r="R8" s="61">
        <f t="shared" si="3"/>
        <v>0</v>
      </c>
      <c r="S8" s="61">
        <f t="shared" si="3"/>
        <v>0</v>
      </c>
      <c r="T8" s="61">
        <f t="shared" si="3"/>
        <v>0</v>
      </c>
      <c r="U8" s="61">
        <f t="shared" si="3"/>
        <v>0</v>
      </c>
      <c r="V8" s="61">
        <f t="shared" si="3"/>
        <v>0</v>
      </c>
      <c r="W8" s="61">
        <f t="shared" si="3"/>
        <v>0</v>
      </c>
      <c r="X8" s="61">
        <f t="shared" si="3"/>
        <v>0</v>
      </c>
      <c r="Y8" s="61">
        <f aca="true" t="shared" si="4" ref="Y8:AF12">BB8+CE8</f>
        <v>0</v>
      </c>
      <c r="Z8" s="61">
        <f t="shared" si="4"/>
        <v>0</v>
      </c>
      <c r="AA8" s="61">
        <f t="shared" si="4"/>
        <v>0</v>
      </c>
      <c r="AB8" s="61">
        <f t="shared" si="4"/>
        <v>0</v>
      </c>
      <c r="AC8" s="61">
        <f t="shared" si="4"/>
        <v>0</v>
      </c>
      <c r="AD8" s="61">
        <f t="shared" si="4"/>
        <v>0</v>
      </c>
      <c r="AE8" s="61">
        <f t="shared" si="4"/>
        <v>0</v>
      </c>
      <c r="AF8" s="61">
        <f t="shared" si="4"/>
        <v>0</v>
      </c>
      <c r="AG8" s="61">
        <f>SUM(AH8:BI8)</f>
        <v>0</v>
      </c>
      <c r="AH8" s="61">
        <v>0</v>
      </c>
      <c r="AI8" s="61">
        <v>0</v>
      </c>
      <c r="AJ8" s="61">
        <v>0</v>
      </c>
      <c r="AK8" s="61">
        <v>0</v>
      </c>
      <c r="AL8" s="61">
        <v>0</v>
      </c>
      <c r="AM8" s="61">
        <v>0</v>
      </c>
      <c r="AN8" s="61">
        <v>0</v>
      </c>
      <c r="AO8" s="61">
        <v>0</v>
      </c>
      <c r="AP8" s="61">
        <v>0</v>
      </c>
      <c r="AQ8" s="61">
        <v>0</v>
      </c>
      <c r="AR8" s="61">
        <v>0</v>
      </c>
      <c r="AS8" s="61">
        <v>0</v>
      </c>
      <c r="AT8" s="61">
        <v>0</v>
      </c>
      <c r="AU8" s="61">
        <v>0</v>
      </c>
      <c r="AV8" s="61">
        <v>0</v>
      </c>
      <c r="AW8" s="61">
        <v>0</v>
      </c>
      <c r="AX8" s="61">
        <v>0</v>
      </c>
      <c r="AY8" s="61">
        <v>0</v>
      </c>
      <c r="AZ8" s="61">
        <v>0</v>
      </c>
      <c r="BA8" s="61">
        <v>0</v>
      </c>
      <c r="BB8" s="61">
        <v>0</v>
      </c>
      <c r="BC8" s="61">
        <v>0</v>
      </c>
      <c r="BD8" s="61">
        <v>0</v>
      </c>
      <c r="BE8" s="61">
        <v>0</v>
      </c>
      <c r="BF8" s="61">
        <v>0</v>
      </c>
      <c r="BG8" s="61">
        <v>0</v>
      </c>
      <c r="BH8" s="61">
        <v>0</v>
      </c>
      <c r="BI8" s="61">
        <v>0</v>
      </c>
      <c r="BJ8" s="59">
        <f>SUM(BK8:CL8)</f>
        <v>0</v>
      </c>
      <c r="BK8" s="63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63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63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63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63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63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63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63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63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63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63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63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63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63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63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63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63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63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63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63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63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63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63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63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63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63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63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63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29</v>
      </c>
      <c r="E9" s="61">
        <f t="shared" si="2"/>
        <v>0</v>
      </c>
      <c r="F9" s="61">
        <f t="shared" si="2"/>
        <v>0</v>
      </c>
      <c r="G9" s="61">
        <f t="shared" si="2"/>
        <v>0</v>
      </c>
      <c r="H9" s="61">
        <f t="shared" si="2"/>
        <v>0</v>
      </c>
      <c r="I9" s="61">
        <f t="shared" si="2"/>
        <v>0</v>
      </c>
      <c r="J9" s="61">
        <f t="shared" si="2"/>
        <v>0</v>
      </c>
      <c r="K9" s="61">
        <f t="shared" si="2"/>
        <v>0</v>
      </c>
      <c r="L9" s="61">
        <f t="shared" si="2"/>
        <v>0</v>
      </c>
      <c r="M9" s="61">
        <f t="shared" si="2"/>
        <v>0</v>
      </c>
      <c r="N9" s="61">
        <f t="shared" si="2"/>
        <v>6</v>
      </c>
      <c r="O9" s="61">
        <f t="shared" si="3"/>
        <v>0</v>
      </c>
      <c r="P9" s="61">
        <f t="shared" si="3"/>
        <v>15</v>
      </c>
      <c r="Q9" s="61">
        <f t="shared" si="3"/>
        <v>8</v>
      </c>
      <c r="R9" s="61">
        <f t="shared" si="3"/>
        <v>0</v>
      </c>
      <c r="S9" s="61">
        <f t="shared" si="3"/>
        <v>0</v>
      </c>
      <c r="T9" s="61">
        <f t="shared" si="3"/>
        <v>0</v>
      </c>
      <c r="U9" s="61">
        <f t="shared" si="3"/>
        <v>0</v>
      </c>
      <c r="V9" s="61">
        <f t="shared" si="3"/>
        <v>0</v>
      </c>
      <c r="W9" s="61">
        <f t="shared" si="3"/>
        <v>0</v>
      </c>
      <c r="X9" s="61">
        <f t="shared" si="3"/>
        <v>0</v>
      </c>
      <c r="Y9" s="61">
        <f t="shared" si="4"/>
        <v>0</v>
      </c>
      <c r="Z9" s="61">
        <f t="shared" si="4"/>
        <v>0</v>
      </c>
      <c r="AA9" s="61">
        <f t="shared" si="4"/>
        <v>0</v>
      </c>
      <c r="AB9" s="61">
        <f t="shared" si="4"/>
        <v>0</v>
      </c>
      <c r="AC9" s="61">
        <f t="shared" si="4"/>
        <v>0</v>
      </c>
      <c r="AD9" s="61">
        <f t="shared" si="4"/>
        <v>0</v>
      </c>
      <c r="AE9" s="61">
        <f t="shared" si="4"/>
        <v>0</v>
      </c>
      <c r="AF9" s="61">
        <f t="shared" si="4"/>
        <v>0</v>
      </c>
      <c r="AG9" s="61">
        <f>SUM(AH9:BI9)</f>
        <v>0</v>
      </c>
      <c r="AH9" s="61">
        <v>0</v>
      </c>
      <c r="AI9" s="61">
        <v>0</v>
      </c>
      <c r="AJ9" s="61">
        <v>0</v>
      </c>
      <c r="AK9" s="61">
        <v>0</v>
      </c>
      <c r="AL9" s="61">
        <v>0</v>
      </c>
      <c r="AM9" s="61">
        <v>0</v>
      </c>
      <c r="AN9" s="61">
        <v>0</v>
      </c>
      <c r="AO9" s="61">
        <v>0</v>
      </c>
      <c r="AP9" s="61">
        <v>0</v>
      </c>
      <c r="AQ9" s="61">
        <v>0</v>
      </c>
      <c r="AR9" s="61">
        <v>0</v>
      </c>
      <c r="AS9" s="61">
        <v>0</v>
      </c>
      <c r="AT9" s="61">
        <v>0</v>
      </c>
      <c r="AU9" s="61">
        <v>0</v>
      </c>
      <c r="AV9" s="61">
        <v>0</v>
      </c>
      <c r="AW9" s="61">
        <v>0</v>
      </c>
      <c r="AX9" s="61">
        <v>0</v>
      </c>
      <c r="AY9" s="61">
        <v>0</v>
      </c>
      <c r="AZ9" s="61">
        <v>0</v>
      </c>
      <c r="BA9" s="61">
        <v>0</v>
      </c>
      <c r="BB9" s="61">
        <v>0</v>
      </c>
      <c r="BC9" s="61">
        <v>0</v>
      </c>
      <c r="BD9" s="61">
        <v>0</v>
      </c>
      <c r="BE9" s="61">
        <v>0</v>
      </c>
      <c r="BF9" s="61">
        <v>0</v>
      </c>
      <c r="BG9" s="61">
        <v>0</v>
      </c>
      <c r="BH9" s="61">
        <v>0</v>
      </c>
      <c r="BI9" s="61">
        <v>0</v>
      </c>
      <c r="BJ9" s="59">
        <f>SUM(BK9:CL9)</f>
        <v>29</v>
      </c>
      <c r="BK9" s="63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63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63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63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63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63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63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63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63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63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6</v>
      </c>
      <c r="BU9" s="63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63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15</v>
      </c>
      <c r="BW9" s="63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8</v>
      </c>
      <c r="BX9" s="63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63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63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63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63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63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63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63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63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63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63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63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63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63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63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8" customFormat="1" ht="12" customHeight="1">
      <c r="A10" s="59" t="s">
        <v>120</v>
      </c>
      <c r="B10" s="60" t="s">
        <v>126</v>
      </c>
      <c r="C10" s="59" t="s">
        <v>127</v>
      </c>
      <c r="D10" s="61">
        <f>SUM(E10:AF10)</f>
        <v>0</v>
      </c>
      <c r="E10" s="61">
        <f t="shared" si="2"/>
        <v>0</v>
      </c>
      <c r="F10" s="61">
        <f t="shared" si="2"/>
        <v>0</v>
      </c>
      <c r="G10" s="61">
        <f t="shared" si="2"/>
        <v>0</v>
      </c>
      <c r="H10" s="61">
        <f t="shared" si="2"/>
        <v>0</v>
      </c>
      <c r="I10" s="61">
        <f t="shared" si="2"/>
        <v>0</v>
      </c>
      <c r="J10" s="61">
        <f t="shared" si="2"/>
        <v>0</v>
      </c>
      <c r="K10" s="61">
        <f t="shared" si="2"/>
        <v>0</v>
      </c>
      <c r="L10" s="61">
        <f t="shared" si="2"/>
        <v>0</v>
      </c>
      <c r="M10" s="61">
        <f t="shared" si="2"/>
        <v>0</v>
      </c>
      <c r="N10" s="61">
        <f t="shared" si="2"/>
        <v>0</v>
      </c>
      <c r="O10" s="61">
        <f t="shared" si="3"/>
        <v>0</v>
      </c>
      <c r="P10" s="61">
        <f t="shared" si="3"/>
        <v>0</v>
      </c>
      <c r="Q10" s="61">
        <f t="shared" si="3"/>
        <v>0</v>
      </c>
      <c r="R10" s="61">
        <f t="shared" si="3"/>
        <v>0</v>
      </c>
      <c r="S10" s="61">
        <f t="shared" si="3"/>
        <v>0</v>
      </c>
      <c r="T10" s="61">
        <f t="shared" si="3"/>
        <v>0</v>
      </c>
      <c r="U10" s="61">
        <f t="shared" si="3"/>
        <v>0</v>
      </c>
      <c r="V10" s="61">
        <f t="shared" si="3"/>
        <v>0</v>
      </c>
      <c r="W10" s="61">
        <f t="shared" si="3"/>
        <v>0</v>
      </c>
      <c r="X10" s="61">
        <f t="shared" si="3"/>
        <v>0</v>
      </c>
      <c r="Y10" s="61">
        <f t="shared" si="4"/>
        <v>0</v>
      </c>
      <c r="Z10" s="61">
        <f t="shared" si="4"/>
        <v>0</v>
      </c>
      <c r="AA10" s="61">
        <f t="shared" si="4"/>
        <v>0</v>
      </c>
      <c r="AB10" s="61">
        <f t="shared" si="4"/>
        <v>0</v>
      </c>
      <c r="AC10" s="61">
        <f t="shared" si="4"/>
        <v>0</v>
      </c>
      <c r="AD10" s="61">
        <f t="shared" si="4"/>
        <v>0</v>
      </c>
      <c r="AE10" s="61">
        <f t="shared" si="4"/>
        <v>0</v>
      </c>
      <c r="AF10" s="61">
        <f t="shared" si="4"/>
        <v>0</v>
      </c>
      <c r="AG10" s="61">
        <f>SUM(AH10:BI10)</f>
        <v>0</v>
      </c>
      <c r="AH10" s="61">
        <v>0</v>
      </c>
      <c r="AI10" s="61">
        <v>0</v>
      </c>
      <c r="AJ10" s="61">
        <v>0</v>
      </c>
      <c r="AK10" s="61">
        <v>0</v>
      </c>
      <c r="AL10" s="61">
        <v>0</v>
      </c>
      <c r="AM10" s="61">
        <v>0</v>
      </c>
      <c r="AN10" s="61">
        <v>0</v>
      </c>
      <c r="AO10" s="61">
        <v>0</v>
      </c>
      <c r="AP10" s="61">
        <v>0</v>
      </c>
      <c r="AQ10" s="61">
        <v>0</v>
      </c>
      <c r="AR10" s="61">
        <v>0</v>
      </c>
      <c r="AS10" s="61">
        <v>0</v>
      </c>
      <c r="AT10" s="61">
        <v>0</v>
      </c>
      <c r="AU10" s="61">
        <v>0</v>
      </c>
      <c r="AV10" s="61">
        <v>0</v>
      </c>
      <c r="AW10" s="61">
        <v>0</v>
      </c>
      <c r="AX10" s="61">
        <v>0</v>
      </c>
      <c r="AY10" s="61">
        <v>0</v>
      </c>
      <c r="AZ10" s="61">
        <v>0</v>
      </c>
      <c r="BA10" s="61">
        <v>0</v>
      </c>
      <c r="BB10" s="61">
        <v>0</v>
      </c>
      <c r="BC10" s="61">
        <v>0</v>
      </c>
      <c r="BD10" s="61">
        <v>0</v>
      </c>
      <c r="BE10" s="61">
        <v>0</v>
      </c>
      <c r="BF10" s="61">
        <v>0</v>
      </c>
      <c r="BG10" s="61">
        <v>0</v>
      </c>
      <c r="BH10" s="61">
        <v>0</v>
      </c>
      <c r="BI10" s="61">
        <v>0</v>
      </c>
      <c r="BJ10" s="59">
        <f>SUM(BK10:CL10)</f>
        <v>0</v>
      </c>
      <c r="BK10" s="63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0</v>
      </c>
      <c r="BL10" s="63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63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63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63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63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63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63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63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63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63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63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63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63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63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63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63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63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63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63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63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63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63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63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63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63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63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63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8" customFormat="1" ht="12" customHeight="1">
      <c r="A11" s="59" t="s">
        <v>120</v>
      </c>
      <c r="B11" s="60" t="s">
        <v>128</v>
      </c>
      <c r="C11" s="59" t="s">
        <v>129</v>
      </c>
      <c r="D11" s="61">
        <f>SUM(E11:AF11)</f>
        <v>1</v>
      </c>
      <c r="E11" s="61">
        <f t="shared" si="2"/>
        <v>0</v>
      </c>
      <c r="F11" s="61">
        <f t="shared" si="2"/>
        <v>0</v>
      </c>
      <c r="G11" s="61">
        <f t="shared" si="2"/>
        <v>0</v>
      </c>
      <c r="H11" s="61">
        <f t="shared" si="2"/>
        <v>0</v>
      </c>
      <c r="I11" s="61">
        <f t="shared" si="2"/>
        <v>0</v>
      </c>
      <c r="J11" s="61">
        <f t="shared" si="2"/>
        <v>0</v>
      </c>
      <c r="K11" s="61">
        <f t="shared" si="2"/>
        <v>0</v>
      </c>
      <c r="L11" s="61">
        <f t="shared" si="2"/>
        <v>0</v>
      </c>
      <c r="M11" s="61">
        <f t="shared" si="2"/>
        <v>0</v>
      </c>
      <c r="N11" s="61">
        <f t="shared" si="2"/>
        <v>1</v>
      </c>
      <c r="O11" s="61">
        <f t="shared" si="3"/>
        <v>0</v>
      </c>
      <c r="P11" s="61">
        <f t="shared" si="3"/>
        <v>0</v>
      </c>
      <c r="Q11" s="61">
        <f t="shared" si="3"/>
        <v>0</v>
      </c>
      <c r="R11" s="61">
        <f t="shared" si="3"/>
        <v>0</v>
      </c>
      <c r="S11" s="61">
        <f t="shared" si="3"/>
        <v>0</v>
      </c>
      <c r="T11" s="61">
        <f t="shared" si="3"/>
        <v>0</v>
      </c>
      <c r="U11" s="61">
        <f t="shared" si="3"/>
        <v>0</v>
      </c>
      <c r="V11" s="61">
        <f t="shared" si="3"/>
        <v>0</v>
      </c>
      <c r="W11" s="61">
        <f t="shared" si="3"/>
        <v>0</v>
      </c>
      <c r="X11" s="61">
        <f t="shared" si="3"/>
        <v>0</v>
      </c>
      <c r="Y11" s="61">
        <f t="shared" si="4"/>
        <v>0</v>
      </c>
      <c r="Z11" s="61">
        <f t="shared" si="4"/>
        <v>0</v>
      </c>
      <c r="AA11" s="61">
        <f t="shared" si="4"/>
        <v>0</v>
      </c>
      <c r="AB11" s="61">
        <f t="shared" si="4"/>
        <v>0</v>
      </c>
      <c r="AC11" s="61">
        <f t="shared" si="4"/>
        <v>0</v>
      </c>
      <c r="AD11" s="61">
        <f t="shared" si="4"/>
        <v>0</v>
      </c>
      <c r="AE11" s="61">
        <f t="shared" si="4"/>
        <v>0</v>
      </c>
      <c r="AF11" s="61">
        <f t="shared" si="4"/>
        <v>0</v>
      </c>
      <c r="AG11" s="61">
        <f>SUM(AH11:BI11)</f>
        <v>0</v>
      </c>
      <c r="AH11" s="61">
        <v>0</v>
      </c>
      <c r="AI11" s="61">
        <v>0</v>
      </c>
      <c r="AJ11" s="61">
        <v>0</v>
      </c>
      <c r="AK11" s="61">
        <v>0</v>
      </c>
      <c r="AL11" s="61">
        <v>0</v>
      </c>
      <c r="AM11" s="61">
        <v>0</v>
      </c>
      <c r="AN11" s="61">
        <v>0</v>
      </c>
      <c r="AO11" s="61">
        <v>0</v>
      </c>
      <c r="AP11" s="61">
        <v>0</v>
      </c>
      <c r="AQ11" s="61">
        <v>0</v>
      </c>
      <c r="AR11" s="61">
        <v>0</v>
      </c>
      <c r="AS11" s="61">
        <v>0</v>
      </c>
      <c r="AT11" s="61">
        <v>0</v>
      </c>
      <c r="AU11" s="61">
        <v>0</v>
      </c>
      <c r="AV11" s="61">
        <v>0</v>
      </c>
      <c r="AW11" s="61">
        <v>0</v>
      </c>
      <c r="AX11" s="61">
        <v>0</v>
      </c>
      <c r="AY11" s="61">
        <v>0</v>
      </c>
      <c r="AZ11" s="61">
        <v>0</v>
      </c>
      <c r="BA11" s="61">
        <v>0</v>
      </c>
      <c r="BB11" s="61">
        <v>0</v>
      </c>
      <c r="BC11" s="61">
        <v>0</v>
      </c>
      <c r="BD11" s="61">
        <v>0</v>
      </c>
      <c r="BE11" s="61">
        <v>0</v>
      </c>
      <c r="BF11" s="61">
        <v>0</v>
      </c>
      <c r="BG11" s="61">
        <v>0</v>
      </c>
      <c r="BH11" s="61">
        <v>0</v>
      </c>
      <c r="BI11" s="61">
        <v>0</v>
      </c>
      <c r="BJ11" s="59">
        <f>SUM(BK11:CL11)</f>
        <v>1</v>
      </c>
      <c r="BK11" s="63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0</v>
      </c>
      <c r="BL11" s="63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0</v>
      </c>
      <c r="BM11" s="63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0</v>
      </c>
      <c r="BN11" s="63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0</v>
      </c>
      <c r="BO11" s="63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63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63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63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0</v>
      </c>
      <c r="BS11" s="63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0</v>
      </c>
      <c r="BT11" s="63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1</v>
      </c>
      <c r="BU11" s="63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0</v>
      </c>
      <c r="BV11" s="63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0</v>
      </c>
      <c r="BW11" s="63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0</v>
      </c>
      <c r="BX11" s="63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63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63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63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63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63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0</v>
      </c>
      <c r="CD11" s="63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0</v>
      </c>
      <c r="CE11" s="63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0</v>
      </c>
      <c r="CF11" s="63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0</v>
      </c>
      <c r="CG11" s="63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0</v>
      </c>
      <c r="CH11" s="63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63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0</v>
      </c>
      <c r="CJ11" s="63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0</v>
      </c>
      <c r="CK11" s="63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0</v>
      </c>
      <c r="CL11" s="63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0</v>
      </c>
    </row>
    <row r="12" spans="1:90" s="8" customFormat="1" ht="12" customHeight="1">
      <c r="A12" s="59" t="s">
        <v>120</v>
      </c>
      <c r="B12" s="60" t="s">
        <v>130</v>
      </c>
      <c r="C12" s="59" t="s">
        <v>131</v>
      </c>
      <c r="D12" s="61">
        <f>SUM(E12:AF12)</f>
        <v>0</v>
      </c>
      <c r="E12" s="61">
        <f t="shared" si="2"/>
        <v>0</v>
      </c>
      <c r="F12" s="61">
        <f t="shared" si="2"/>
        <v>0</v>
      </c>
      <c r="G12" s="61">
        <f t="shared" si="2"/>
        <v>0</v>
      </c>
      <c r="H12" s="61">
        <f t="shared" si="2"/>
        <v>0</v>
      </c>
      <c r="I12" s="61">
        <f t="shared" si="2"/>
        <v>0</v>
      </c>
      <c r="J12" s="61">
        <f t="shared" si="2"/>
        <v>0</v>
      </c>
      <c r="K12" s="61">
        <f t="shared" si="2"/>
        <v>0</v>
      </c>
      <c r="L12" s="61">
        <f t="shared" si="2"/>
        <v>0</v>
      </c>
      <c r="M12" s="61">
        <f t="shared" si="2"/>
        <v>0</v>
      </c>
      <c r="N12" s="61">
        <f t="shared" si="2"/>
        <v>0</v>
      </c>
      <c r="O12" s="61">
        <f t="shared" si="3"/>
        <v>0</v>
      </c>
      <c r="P12" s="61">
        <f t="shared" si="3"/>
        <v>0</v>
      </c>
      <c r="Q12" s="61">
        <f t="shared" si="3"/>
        <v>0</v>
      </c>
      <c r="R12" s="61">
        <f t="shared" si="3"/>
        <v>0</v>
      </c>
      <c r="S12" s="61">
        <f t="shared" si="3"/>
        <v>0</v>
      </c>
      <c r="T12" s="61">
        <f t="shared" si="3"/>
        <v>0</v>
      </c>
      <c r="U12" s="61">
        <f t="shared" si="3"/>
        <v>0</v>
      </c>
      <c r="V12" s="61">
        <f t="shared" si="3"/>
        <v>0</v>
      </c>
      <c r="W12" s="61">
        <f t="shared" si="3"/>
        <v>0</v>
      </c>
      <c r="X12" s="61">
        <f t="shared" si="3"/>
        <v>0</v>
      </c>
      <c r="Y12" s="61">
        <f t="shared" si="4"/>
        <v>0</v>
      </c>
      <c r="Z12" s="61">
        <f t="shared" si="4"/>
        <v>0</v>
      </c>
      <c r="AA12" s="61">
        <f t="shared" si="4"/>
        <v>0</v>
      </c>
      <c r="AB12" s="61">
        <f t="shared" si="4"/>
        <v>0</v>
      </c>
      <c r="AC12" s="61">
        <f t="shared" si="4"/>
        <v>0</v>
      </c>
      <c r="AD12" s="61">
        <f t="shared" si="4"/>
        <v>0</v>
      </c>
      <c r="AE12" s="61">
        <f t="shared" si="4"/>
        <v>0</v>
      </c>
      <c r="AF12" s="61">
        <f t="shared" si="4"/>
        <v>0</v>
      </c>
      <c r="AG12" s="61">
        <f>SUM(AH12:BI12)</f>
        <v>0</v>
      </c>
      <c r="AH12" s="61">
        <v>0</v>
      </c>
      <c r="AI12" s="61">
        <v>0</v>
      </c>
      <c r="AJ12" s="61">
        <v>0</v>
      </c>
      <c r="AK12" s="61">
        <v>0</v>
      </c>
      <c r="AL12" s="61">
        <v>0</v>
      </c>
      <c r="AM12" s="61">
        <v>0</v>
      </c>
      <c r="AN12" s="61">
        <v>0</v>
      </c>
      <c r="AO12" s="61">
        <v>0</v>
      </c>
      <c r="AP12" s="61">
        <v>0</v>
      </c>
      <c r="AQ12" s="61">
        <v>0</v>
      </c>
      <c r="AR12" s="61">
        <v>0</v>
      </c>
      <c r="AS12" s="61">
        <v>0</v>
      </c>
      <c r="AT12" s="61">
        <v>0</v>
      </c>
      <c r="AU12" s="61">
        <v>0</v>
      </c>
      <c r="AV12" s="61">
        <v>0</v>
      </c>
      <c r="AW12" s="61">
        <v>0</v>
      </c>
      <c r="AX12" s="61">
        <v>0</v>
      </c>
      <c r="AY12" s="61">
        <v>0</v>
      </c>
      <c r="AZ12" s="61">
        <v>0</v>
      </c>
      <c r="BA12" s="61">
        <v>0</v>
      </c>
      <c r="BB12" s="61">
        <v>0</v>
      </c>
      <c r="BC12" s="61">
        <v>0</v>
      </c>
      <c r="BD12" s="61">
        <v>0</v>
      </c>
      <c r="BE12" s="61">
        <v>0</v>
      </c>
      <c r="BF12" s="61">
        <v>0</v>
      </c>
      <c r="BG12" s="61">
        <v>0</v>
      </c>
      <c r="BH12" s="61">
        <v>0</v>
      </c>
      <c r="BI12" s="61">
        <v>0</v>
      </c>
      <c r="BJ12" s="59">
        <f>SUM(BK12:CL12)</f>
        <v>0</v>
      </c>
      <c r="BK12" s="63">
        <f>'施設資源化量内訳(焼却)'!E12+'施設資源化量内訳(粗大)'!E12+'施設資源化量内訳(堆肥化)'!E12+'施設資源化量内訳(飼料化)'!E12+'施設資源化量内訳(メタン化)'!E12+'施設資源化量内訳(燃料化)'!E12+'施設資源化量内訳(セメント)'!E12+'施設資源化量内訳(資源化等)'!E12</f>
        <v>0</v>
      </c>
      <c r="BL12" s="63">
        <f>'施設資源化量内訳(焼却)'!F12+'施設資源化量内訳(粗大)'!F12+'施設資源化量内訳(堆肥化)'!F12+'施設資源化量内訳(飼料化)'!F12+'施設資源化量内訳(メタン化)'!F12+'施設資源化量内訳(燃料化)'!F12+'施設資源化量内訳(セメント)'!F12+'施設資源化量内訳(資源化等)'!F12</f>
        <v>0</v>
      </c>
      <c r="BM12" s="63">
        <f>'施設資源化量内訳(焼却)'!G12+'施設資源化量内訳(粗大)'!G12+'施設資源化量内訳(堆肥化)'!G12+'施設資源化量内訳(飼料化)'!G12+'施設資源化量内訳(メタン化)'!G12+'施設資源化量内訳(燃料化)'!G12+'施設資源化量内訳(セメント)'!G12+'施設資源化量内訳(資源化等)'!G12</f>
        <v>0</v>
      </c>
      <c r="BN12" s="63">
        <f>'施設資源化量内訳(焼却)'!H12+'施設資源化量内訳(粗大)'!H12+'施設資源化量内訳(堆肥化)'!H12+'施設資源化量内訳(飼料化)'!H12+'施設資源化量内訳(メタン化)'!H12+'施設資源化量内訳(燃料化)'!H12+'施設資源化量内訳(セメント)'!H12+'施設資源化量内訳(資源化等)'!H12</f>
        <v>0</v>
      </c>
      <c r="BO12" s="63">
        <f>'施設資源化量内訳(焼却)'!I12+'施設資源化量内訳(粗大)'!I12+'施設資源化量内訳(堆肥化)'!I12+'施設資源化量内訳(飼料化)'!I12+'施設資源化量内訳(メタン化)'!I12+'施設資源化量内訳(燃料化)'!I12+'施設資源化量内訳(セメント)'!I12+'施設資源化量内訳(資源化等)'!I12</f>
        <v>0</v>
      </c>
      <c r="BP12" s="63">
        <f>'施設資源化量内訳(焼却)'!J12+'施設資源化量内訳(粗大)'!J12+'施設資源化量内訳(堆肥化)'!J12+'施設資源化量内訳(飼料化)'!J12+'施設資源化量内訳(メタン化)'!J12+'施設資源化量内訳(燃料化)'!J12+'施設資源化量内訳(セメント)'!J12+'施設資源化量内訳(資源化等)'!J12</f>
        <v>0</v>
      </c>
      <c r="BQ12" s="63">
        <f>'施設資源化量内訳(焼却)'!K12+'施設資源化量内訳(粗大)'!K12+'施設資源化量内訳(堆肥化)'!K12+'施設資源化量内訳(飼料化)'!K12+'施設資源化量内訳(メタン化)'!K12+'施設資源化量内訳(燃料化)'!K12+'施設資源化量内訳(セメント)'!K12+'施設資源化量内訳(資源化等)'!K12</f>
        <v>0</v>
      </c>
      <c r="BR12" s="63">
        <f>'施設資源化量内訳(焼却)'!L12+'施設資源化量内訳(粗大)'!L12+'施設資源化量内訳(堆肥化)'!L12+'施設資源化量内訳(飼料化)'!L12+'施設資源化量内訳(メタン化)'!L12+'施設資源化量内訳(燃料化)'!L12+'施設資源化量内訳(セメント)'!L12+'施設資源化量内訳(資源化等)'!L12</f>
        <v>0</v>
      </c>
      <c r="BS12" s="63">
        <f>'施設資源化量内訳(焼却)'!M12+'施設資源化量内訳(粗大)'!M12+'施設資源化量内訳(堆肥化)'!M12+'施設資源化量内訳(飼料化)'!M12+'施設資源化量内訳(メタン化)'!M12+'施設資源化量内訳(燃料化)'!M12+'施設資源化量内訳(セメント)'!M12+'施設資源化量内訳(資源化等)'!M12</f>
        <v>0</v>
      </c>
      <c r="BT12" s="63">
        <f>'施設資源化量内訳(焼却)'!N12+'施設資源化量内訳(粗大)'!N12+'施設資源化量内訳(堆肥化)'!N12+'施設資源化量内訳(飼料化)'!N12+'施設資源化量内訳(メタン化)'!N12+'施設資源化量内訳(燃料化)'!N12+'施設資源化量内訳(セメント)'!N12+'施設資源化量内訳(資源化等)'!N12</f>
        <v>0</v>
      </c>
      <c r="BU12" s="63">
        <f>'施設資源化量内訳(焼却)'!O12+'施設資源化量内訳(粗大)'!O12+'施設資源化量内訳(堆肥化)'!O12+'施設資源化量内訳(飼料化)'!O12+'施設資源化量内訳(メタン化)'!O12+'施設資源化量内訳(燃料化)'!O12+'施設資源化量内訳(セメント)'!O12+'施設資源化量内訳(資源化等)'!O12</f>
        <v>0</v>
      </c>
      <c r="BV12" s="63">
        <f>'施設資源化量内訳(焼却)'!P12+'施設資源化量内訳(粗大)'!P12+'施設資源化量内訳(堆肥化)'!P12+'施設資源化量内訳(飼料化)'!P12+'施設資源化量内訳(メタン化)'!P12+'施設資源化量内訳(燃料化)'!P12+'施設資源化量内訳(セメント)'!P12+'施設資源化量内訳(資源化等)'!P12</f>
        <v>0</v>
      </c>
      <c r="BW12" s="63">
        <f>'施設資源化量内訳(焼却)'!Q12+'施設資源化量内訳(粗大)'!Q12+'施設資源化量内訳(堆肥化)'!Q12+'施設資源化量内訳(飼料化)'!Q12+'施設資源化量内訳(メタン化)'!Q12+'施設資源化量内訳(燃料化)'!Q12+'施設資源化量内訳(セメント)'!Q12+'施設資源化量内訳(資源化等)'!Q12</f>
        <v>0</v>
      </c>
      <c r="BX12" s="63">
        <f>'施設資源化量内訳(焼却)'!R12+'施設資源化量内訳(粗大)'!R12+'施設資源化量内訳(堆肥化)'!R12+'施設資源化量内訳(飼料化)'!R12+'施設資源化量内訳(メタン化)'!R12+'施設資源化量内訳(燃料化)'!R12+'施設資源化量内訳(セメント)'!R12+'施設資源化量内訳(資源化等)'!R12</f>
        <v>0</v>
      </c>
      <c r="BY12" s="63">
        <f>'施設資源化量内訳(焼却)'!S12+'施設資源化量内訳(粗大)'!S12+'施設資源化量内訳(堆肥化)'!S12+'施設資源化量内訳(飼料化)'!S12+'施設資源化量内訳(メタン化)'!S12+'施設資源化量内訳(燃料化)'!S12+'施設資源化量内訳(セメント)'!S12+'施設資源化量内訳(資源化等)'!S12</f>
        <v>0</v>
      </c>
      <c r="BZ12" s="63">
        <f>'施設資源化量内訳(焼却)'!T12+'施設資源化量内訳(粗大)'!T12+'施設資源化量内訳(堆肥化)'!T12+'施設資源化量内訳(飼料化)'!T12+'施設資源化量内訳(メタン化)'!T12+'施設資源化量内訳(燃料化)'!T12+'施設資源化量内訳(セメント)'!T12+'施設資源化量内訳(資源化等)'!T12</f>
        <v>0</v>
      </c>
      <c r="CA12" s="63">
        <f>'施設資源化量内訳(焼却)'!U12+'施設資源化量内訳(粗大)'!U12+'施設資源化量内訳(堆肥化)'!U12+'施設資源化量内訳(飼料化)'!U12+'施設資源化量内訳(メタン化)'!U12+'施設資源化量内訳(燃料化)'!U12+'施設資源化量内訳(セメント)'!U12+'施設資源化量内訳(資源化等)'!U12</f>
        <v>0</v>
      </c>
      <c r="CB12" s="63">
        <f>'施設資源化量内訳(焼却)'!V12+'施設資源化量内訳(粗大)'!V12+'施設資源化量内訳(堆肥化)'!V12+'施設資源化量内訳(飼料化)'!V12+'施設資源化量内訳(メタン化)'!V12+'施設資源化量内訳(燃料化)'!V12+'施設資源化量内訳(セメント)'!V12+'施設資源化量内訳(資源化等)'!V12</f>
        <v>0</v>
      </c>
      <c r="CC12" s="63">
        <f>'施設資源化量内訳(焼却)'!W12+'施設資源化量内訳(粗大)'!W12+'施設資源化量内訳(堆肥化)'!W12+'施設資源化量内訳(飼料化)'!W12+'施設資源化量内訳(メタン化)'!W12+'施設資源化量内訳(燃料化)'!W12+'施設資源化量内訳(セメント)'!W12+'施設資源化量内訳(資源化等)'!W12</f>
        <v>0</v>
      </c>
      <c r="CD12" s="63">
        <f>'施設資源化量内訳(焼却)'!X12+'施設資源化量内訳(粗大)'!X12+'施設資源化量内訳(堆肥化)'!X12+'施設資源化量内訳(飼料化)'!X12+'施設資源化量内訳(メタン化)'!X12+'施設資源化量内訳(燃料化)'!X12+'施設資源化量内訳(セメント)'!X12+'施設資源化量内訳(資源化等)'!X12</f>
        <v>0</v>
      </c>
      <c r="CE12" s="63">
        <f>'施設資源化量内訳(焼却)'!Y12+'施設資源化量内訳(粗大)'!Y12+'施設資源化量内訳(堆肥化)'!Y12+'施設資源化量内訳(飼料化)'!Y12+'施設資源化量内訳(メタン化)'!Y12+'施設資源化量内訳(燃料化)'!Y12+'施設資源化量内訳(セメント)'!Y12+'施設資源化量内訳(資源化等)'!Y12</f>
        <v>0</v>
      </c>
      <c r="CF12" s="63">
        <f>'施設資源化量内訳(焼却)'!Z12+'施設資源化量内訳(粗大)'!Z12+'施設資源化量内訳(堆肥化)'!Z12+'施設資源化量内訳(飼料化)'!Z12+'施設資源化量内訳(メタン化)'!Z12+'施設資源化量内訳(燃料化)'!Z12+'施設資源化量内訳(セメント)'!Z12+'施設資源化量内訳(資源化等)'!Z12</f>
        <v>0</v>
      </c>
      <c r="CG12" s="63">
        <f>'施設資源化量内訳(焼却)'!AA12+'施設資源化量内訳(粗大)'!AA12+'施設資源化量内訳(堆肥化)'!AA12+'施設資源化量内訳(飼料化)'!AA12+'施設資源化量内訳(メタン化)'!AA12+'施設資源化量内訳(燃料化)'!AA12+'施設資源化量内訳(セメント)'!AA12+'施設資源化量内訳(資源化等)'!AA12</f>
        <v>0</v>
      </c>
      <c r="CH12" s="63">
        <f>'施設資源化量内訳(焼却)'!AB12+'施設資源化量内訳(粗大)'!AB12+'施設資源化量内訳(堆肥化)'!AB12+'施設資源化量内訳(飼料化)'!AB12+'施設資源化量内訳(メタン化)'!AB12+'施設資源化量内訳(燃料化)'!AB12+'施設資源化量内訳(セメント)'!AB12+'施設資源化量内訳(資源化等)'!AB12</f>
        <v>0</v>
      </c>
      <c r="CI12" s="63">
        <f>'施設資源化量内訳(焼却)'!AC12+'施設資源化量内訳(粗大)'!AC12+'施設資源化量内訳(堆肥化)'!AC12+'施設資源化量内訳(飼料化)'!AC12+'施設資源化量内訳(メタン化)'!AC12+'施設資源化量内訳(燃料化)'!AC12+'施設資源化量内訳(セメント)'!AC12+'施設資源化量内訳(資源化等)'!AC12</f>
        <v>0</v>
      </c>
      <c r="CJ12" s="63">
        <f>'施設資源化量内訳(焼却)'!AD12+'施設資源化量内訳(粗大)'!AD12+'施設資源化量内訳(堆肥化)'!AD12+'施設資源化量内訳(飼料化)'!AD12+'施設資源化量内訳(メタン化)'!AD12+'施設資源化量内訳(燃料化)'!AD12+'施設資源化量内訳(セメント)'!AD12+'施設資源化量内訳(資源化等)'!AD12</f>
        <v>0</v>
      </c>
      <c r="CK12" s="63">
        <f>'施設資源化量内訳(焼却)'!AE12+'施設資源化量内訳(粗大)'!AE12+'施設資源化量内訳(堆肥化)'!AE12+'施設資源化量内訳(飼料化)'!AE12+'施設資源化量内訳(メタン化)'!AE12+'施設資源化量内訳(燃料化)'!AE12+'施設資源化量内訳(セメント)'!AE12+'施設資源化量内訳(資源化等)'!AE12</f>
        <v>0</v>
      </c>
      <c r="CL12" s="63">
        <f>'施設資源化量内訳(焼却)'!AF12+'施設資源化量内訳(粗大)'!AF12+'施設資源化量内訳(堆肥化)'!AF12+'施設資源化量内訳(飼料化)'!AF12+'施設資源化量内訳(メタン化)'!AF12+'施設資源化量内訳(燃料化)'!AF12+'施設資源化量内訳(セメント)'!AF12+'施設資源化量内訳(資源化等)'!AF12</f>
        <v>0</v>
      </c>
    </row>
  </sheetData>
  <sheetProtection/>
  <mergeCells count="90">
    <mergeCell ref="G3:G5"/>
    <mergeCell ref="H3:H5"/>
    <mergeCell ref="E3:E5"/>
    <mergeCell ref="F3:F5"/>
    <mergeCell ref="A2:A6"/>
    <mergeCell ref="B2:B6"/>
    <mergeCell ref="C2:C6"/>
    <mergeCell ref="D3:D5"/>
    <mergeCell ref="I3:I5"/>
    <mergeCell ref="J3:J5"/>
    <mergeCell ref="K3:K5"/>
    <mergeCell ref="L3:L5"/>
    <mergeCell ref="M3:M5"/>
    <mergeCell ref="N3:N5"/>
    <mergeCell ref="Q3:Q5"/>
    <mergeCell ref="R3:R5"/>
    <mergeCell ref="O3:O5"/>
    <mergeCell ref="P3:P5"/>
    <mergeCell ref="S3:S5"/>
    <mergeCell ref="T3:T5"/>
    <mergeCell ref="W3:W5"/>
    <mergeCell ref="X3:X5"/>
    <mergeCell ref="U3:U5"/>
    <mergeCell ref="V3:V5"/>
    <mergeCell ref="Y3:Y5"/>
    <mergeCell ref="Z3:Z5"/>
    <mergeCell ref="AA3:AA5"/>
    <mergeCell ref="AB3:AB5"/>
    <mergeCell ref="AC3:AC5"/>
    <mergeCell ref="AD3:AD5"/>
    <mergeCell ref="AS3:AS5"/>
    <mergeCell ref="AT3:AT5"/>
    <mergeCell ref="AK3:AK5"/>
    <mergeCell ref="AL3:AL5"/>
    <mergeCell ref="AE3:AE5"/>
    <mergeCell ref="AF3:AF5"/>
    <mergeCell ref="AG3:AG5"/>
    <mergeCell ref="AH3:AH5"/>
    <mergeCell ref="AI3:AI5"/>
    <mergeCell ref="AJ3:AJ5"/>
    <mergeCell ref="AM3:AM5"/>
    <mergeCell ref="AN3:AN5"/>
    <mergeCell ref="AO3:AO5"/>
    <mergeCell ref="AP3:AP5"/>
    <mergeCell ref="AQ3:AQ5"/>
    <mergeCell ref="AR3:AR5"/>
    <mergeCell ref="BI3:BI5"/>
    <mergeCell ref="BJ3:BJ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BH3:BH5"/>
    <mergeCell ref="AU3:AU5"/>
    <mergeCell ref="AV3:AV5"/>
    <mergeCell ref="AW3:AW5"/>
    <mergeCell ref="AX3:AX5"/>
    <mergeCell ref="BU3:BU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S3:BS5"/>
    <mergeCell ref="BT3:BT5"/>
    <mergeCell ref="BW3:BW5"/>
    <mergeCell ref="BX3:BX5"/>
    <mergeCell ref="BY3:BY5"/>
    <mergeCell ref="BZ3:BZ5"/>
    <mergeCell ref="CA3:CA5"/>
    <mergeCell ref="CB3:CB5"/>
    <mergeCell ref="CI3:CI5"/>
    <mergeCell ref="CJ3:CJ5"/>
    <mergeCell ref="CK3:CK5"/>
    <mergeCell ref="CL3:CL5"/>
    <mergeCell ref="CC3:CC5"/>
    <mergeCell ref="CD3:CD5"/>
    <mergeCell ref="CE3:CE5"/>
    <mergeCell ref="CF3:CF5"/>
    <mergeCell ref="CG3:CG5"/>
    <mergeCell ref="CH3:CH5"/>
  </mergeCells>
  <conditionalFormatting sqref="A7:CL12">
    <cfRule type="expression" priority="30" dxfId="62" stopIfTrue="1">
      <formula>$A7&lt;&gt;""</formula>
    </cfRule>
  </conditionalFormatting>
  <conditionalFormatting sqref="A7:CL12">
    <cfRule type="expression" priority="1" dxfId="6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>
    <oddHeader>&amp;L&amp;"ＭＳ ゴシック,標準"&amp;14【災害】ごみ資源化の状況（平成24年度実績）&amp;R&amp;A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9" customFormat="1" ht="17.25">
      <c r="A1" s="37" t="s">
        <v>113</v>
      </c>
      <c r="B1" s="38"/>
      <c r="C1" s="38"/>
      <c r="AB1" s="40"/>
      <c r="AG1" s="44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>SUM(E10:AF10)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>SUM(E11:AF11)</f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>SUM(E12:AF12)</f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2">
    <cfRule type="expression" priority="31" dxfId="62" stopIfTrue="1">
      <formula>$A7&lt;&gt;""</formula>
    </cfRule>
  </conditionalFormatting>
  <conditionalFormatting sqref="A7:AF12">
    <cfRule type="expression" priority="1" dxfId="6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9" customFormat="1" ht="17.25">
      <c r="A1" s="37" t="s">
        <v>113</v>
      </c>
      <c r="B1" s="38"/>
      <c r="C1" s="38"/>
      <c r="AB1" s="40"/>
      <c r="AG1" s="44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SUM(D8:D12)</f>
        <v>15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7</v>
      </c>
      <c r="O7" s="61">
        <f t="shared" si="0"/>
        <v>0</v>
      </c>
      <c r="P7" s="61">
        <f t="shared" si="0"/>
        <v>0</v>
      </c>
      <c r="Q7" s="61">
        <f t="shared" si="0"/>
        <v>8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14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6</v>
      </c>
      <c r="O9" s="61">
        <v>0</v>
      </c>
      <c r="P9" s="61">
        <v>0</v>
      </c>
      <c r="Q9" s="61">
        <v>8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>SUM(E10:AF10)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>SUM(E11:AF11)</f>
        <v>1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1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>SUM(E12:AF12)</f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2">
    <cfRule type="expression" priority="30" dxfId="62" stopIfTrue="1">
      <formula>$A7&lt;&gt;""</formula>
    </cfRule>
  </conditionalFormatting>
  <conditionalFormatting sqref="A7:AF12">
    <cfRule type="expression" priority="1" dxfId="6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  <c r="AC1" s="32"/>
      <c r="AD1" s="32"/>
      <c r="AE1" s="32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69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>SUM(E10:AF10)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>SUM(E11:AF11)</f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>SUM(E12:AF12)</f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2">
    <cfRule type="expression" priority="30" dxfId="62" stopIfTrue="1">
      <formula>$A7&lt;&gt;""</formula>
    </cfRule>
  </conditionalFormatting>
  <conditionalFormatting sqref="A7:AF12">
    <cfRule type="expression" priority="1" dxfId="6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>SUM(E10:AF10)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>SUM(E11:AF11)</f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>SUM(E12:AF12)</f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2">
    <cfRule type="expression" priority="30" dxfId="62" stopIfTrue="1">
      <formula>$A7&lt;&gt;""</formula>
    </cfRule>
  </conditionalFormatting>
  <conditionalFormatting sqref="A7:AF12">
    <cfRule type="expression" priority="1" dxfId="6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80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5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8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SUM(D8:D12)</f>
        <v>3656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2</v>
      </c>
      <c r="N7" s="61">
        <f t="shared" si="0"/>
        <v>3622</v>
      </c>
      <c r="O7" s="61">
        <f t="shared" si="0"/>
        <v>21</v>
      </c>
      <c r="P7" s="61">
        <f t="shared" si="0"/>
        <v>0</v>
      </c>
      <c r="Q7" s="61">
        <f t="shared" si="0"/>
        <v>11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61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61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61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61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61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61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61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61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61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61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61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61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61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61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61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61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61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61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61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61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61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61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61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61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61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61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61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61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  <c r="AH8" s="61">
        <f>'ごみ搬入量内訳(直接資源化)'!AH8+'ごみ搬入量内訳(焼却)'!AH8+'ごみ搬入量内訳(粗大)'!AH8+'ごみ搬入量内訳(堆肥化)'!AH8+'ごみ搬入量内訳(飼料化)'!AH8+'ごみ搬入量内訳(メタン化)'!AH8+'ごみ搬入量内訳(燃料化)'!AH8+'ごみ搬入量内訳(セメント)'!AH8+'ごみ搬入量内訳(資源化等)'!AH8+'ごみ搬入量内訳(その他)'!AH8+'ごみ搬入量内訳(直接埋立)'!AH8+'ごみ搬入量内訳(海洋投入)'!AH8</f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3362</v>
      </c>
      <c r="E9" s="61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0</v>
      </c>
      <c r="F9" s="61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61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0</v>
      </c>
      <c r="H9" s="61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61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61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61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61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61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0</v>
      </c>
      <c r="N9" s="61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3330</v>
      </c>
      <c r="O9" s="61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21</v>
      </c>
      <c r="P9" s="61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61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11</v>
      </c>
      <c r="R9" s="61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61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61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61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61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61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61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61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61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61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61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61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61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61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61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61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  <c r="AH9" s="61">
        <f>'ごみ搬入量内訳(直接資源化)'!AH9+'ごみ搬入量内訳(焼却)'!AH9+'ごみ搬入量内訳(粗大)'!AH9+'ごみ搬入量内訳(堆肥化)'!AH9+'ごみ搬入量内訳(飼料化)'!AH9+'ごみ搬入量内訳(メタン化)'!AH9+'ごみ搬入量内訳(燃料化)'!AH9+'ごみ搬入量内訳(セメント)'!AH9+'ごみ搬入量内訳(資源化等)'!AH9+'ごみ搬入量内訳(その他)'!AH9+'ごみ搬入量内訳(直接埋立)'!AH9+'ごみ搬入量内訳(海洋投入)'!AH9</f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>SUM(E10:AH10)</f>
        <v>12</v>
      </c>
      <c r="E10" s="61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0</v>
      </c>
      <c r="F10" s="61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0</v>
      </c>
      <c r="G10" s="61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0</v>
      </c>
      <c r="H10" s="61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0</v>
      </c>
      <c r="I10" s="61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61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61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61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61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1</v>
      </c>
      <c r="N10" s="61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11</v>
      </c>
      <c r="O10" s="61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61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0</v>
      </c>
      <c r="Q10" s="61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61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61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61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61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61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61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0</v>
      </c>
      <c r="X10" s="61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61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61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61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61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61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61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61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61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61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  <c r="AH10" s="61">
        <f>'ごみ搬入量内訳(直接資源化)'!AH10+'ごみ搬入量内訳(焼却)'!AH10+'ごみ搬入量内訳(粗大)'!AH10+'ごみ搬入量内訳(堆肥化)'!AH10+'ごみ搬入量内訳(飼料化)'!AH10+'ごみ搬入量内訳(メタン化)'!AH10+'ごみ搬入量内訳(燃料化)'!AH10+'ごみ搬入量内訳(セメント)'!AH10+'ごみ搬入量内訳(資源化等)'!AH10+'ごみ搬入量内訳(その他)'!AH10+'ごみ搬入量内訳(直接埋立)'!AH10+'ごみ搬入量内訳(海洋投入)'!AH10</f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>SUM(E11:AH11)</f>
        <v>282</v>
      </c>
      <c r="E11" s="61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0</v>
      </c>
      <c r="F11" s="61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0</v>
      </c>
      <c r="G11" s="61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0</v>
      </c>
      <c r="H11" s="61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0</v>
      </c>
      <c r="I11" s="61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0</v>
      </c>
      <c r="J11" s="61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61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0</v>
      </c>
      <c r="L11" s="61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0</v>
      </c>
      <c r="M11" s="61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1</v>
      </c>
      <c r="N11" s="61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281</v>
      </c>
      <c r="O11" s="61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0</v>
      </c>
      <c r="P11" s="61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0</v>
      </c>
      <c r="Q11" s="61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0</v>
      </c>
      <c r="R11" s="61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61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61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61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61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61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0</v>
      </c>
      <c r="X11" s="61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0</v>
      </c>
      <c r="Y11" s="61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0</v>
      </c>
      <c r="Z11" s="61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0</v>
      </c>
      <c r="AA11" s="61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0</v>
      </c>
      <c r="AB11" s="61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61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0</v>
      </c>
      <c r="AD11" s="61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0</v>
      </c>
      <c r="AE11" s="61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0</v>
      </c>
      <c r="AF11" s="61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61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  <c r="AH11" s="61">
        <f>'ごみ搬入量内訳(直接資源化)'!AH11+'ごみ搬入量内訳(焼却)'!AH11+'ごみ搬入量内訳(粗大)'!AH11+'ごみ搬入量内訳(堆肥化)'!AH11+'ごみ搬入量内訳(飼料化)'!AH11+'ごみ搬入量内訳(メタン化)'!AH11+'ごみ搬入量内訳(燃料化)'!AH11+'ごみ搬入量内訳(セメント)'!AH11+'ごみ搬入量内訳(資源化等)'!AH11+'ごみ搬入量内訳(その他)'!AH11+'ごみ搬入量内訳(直接埋立)'!AH11+'ごみ搬入量内訳(海洋投入)'!AH11</f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>SUM(E12:AH12)</f>
        <v>0</v>
      </c>
      <c r="E12" s="61">
        <f>'ごみ搬入量内訳(直接資源化)'!E12+'ごみ搬入量内訳(焼却)'!E12+'ごみ搬入量内訳(粗大)'!E12+'ごみ搬入量内訳(堆肥化)'!E12+'ごみ搬入量内訳(飼料化)'!E12+'ごみ搬入量内訳(メタン化)'!E12+'ごみ搬入量内訳(燃料化)'!E12+'ごみ搬入量内訳(セメント)'!E12+'ごみ搬入量内訳(資源化等)'!E12+'ごみ搬入量内訳(その他)'!E12+'ごみ搬入量内訳(直接埋立)'!E12+'ごみ搬入量内訳(海洋投入)'!E12</f>
        <v>0</v>
      </c>
      <c r="F12" s="61">
        <f>'ごみ搬入量内訳(直接資源化)'!F12+'ごみ搬入量内訳(焼却)'!F12+'ごみ搬入量内訳(粗大)'!F12+'ごみ搬入量内訳(堆肥化)'!F12+'ごみ搬入量内訳(飼料化)'!F12+'ごみ搬入量内訳(メタン化)'!F12+'ごみ搬入量内訳(燃料化)'!F12+'ごみ搬入量内訳(セメント)'!F12+'ごみ搬入量内訳(資源化等)'!F12+'ごみ搬入量内訳(その他)'!F12+'ごみ搬入量内訳(直接埋立)'!F12+'ごみ搬入量内訳(海洋投入)'!F12</f>
        <v>0</v>
      </c>
      <c r="G12" s="61">
        <f>'ごみ搬入量内訳(直接資源化)'!G12+'ごみ搬入量内訳(焼却)'!G12+'ごみ搬入量内訳(粗大)'!G12+'ごみ搬入量内訳(堆肥化)'!G12+'ごみ搬入量内訳(飼料化)'!G12+'ごみ搬入量内訳(メタン化)'!G12+'ごみ搬入量内訳(燃料化)'!G12+'ごみ搬入量内訳(セメント)'!G12+'ごみ搬入量内訳(資源化等)'!G12+'ごみ搬入量内訳(その他)'!G12+'ごみ搬入量内訳(直接埋立)'!G12+'ごみ搬入量内訳(海洋投入)'!G12</f>
        <v>0</v>
      </c>
      <c r="H12" s="61">
        <f>'ごみ搬入量内訳(直接資源化)'!H12+'ごみ搬入量内訳(焼却)'!H12+'ごみ搬入量内訳(粗大)'!H12+'ごみ搬入量内訳(堆肥化)'!H12+'ごみ搬入量内訳(飼料化)'!H12+'ごみ搬入量内訳(メタン化)'!H12+'ごみ搬入量内訳(燃料化)'!H12+'ごみ搬入量内訳(セメント)'!H12+'ごみ搬入量内訳(資源化等)'!H12+'ごみ搬入量内訳(その他)'!H12+'ごみ搬入量内訳(直接埋立)'!H12+'ごみ搬入量内訳(海洋投入)'!H12</f>
        <v>0</v>
      </c>
      <c r="I12" s="61">
        <f>'ごみ搬入量内訳(直接資源化)'!I12+'ごみ搬入量内訳(焼却)'!I12+'ごみ搬入量内訳(粗大)'!I12+'ごみ搬入量内訳(堆肥化)'!I12+'ごみ搬入量内訳(飼料化)'!I12+'ごみ搬入量内訳(メタン化)'!I12+'ごみ搬入量内訳(燃料化)'!I12+'ごみ搬入量内訳(セメント)'!I12+'ごみ搬入量内訳(資源化等)'!I12+'ごみ搬入量内訳(その他)'!I12+'ごみ搬入量内訳(直接埋立)'!I12+'ごみ搬入量内訳(海洋投入)'!I12</f>
        <v>0</v>
      </c>
      <c r="J12" s="61">
        <f>'ごみ搬入量内訳(直接資源化)'!J12+'ごみ搬入量内訳(焼却)'!J12+'ごみ搬入量内訳(粗大)'!J12+'ごみ搬入量内訳(堆肥化)'!J12+'ごみ搬入量内訳(飼料化)'!J12+'ごみ搬入量内訳(メタン化)'!J12+'ごみ搬入量内訳(燃料化)'!J12+'ごみ搬入量内訳(セメント)'!J12+'ごみ搬入量内訳(資源化等)'!J12+'ごみ搬入量内訳(その他)'!J12+'ごみ搬入量内訳(直接埋立)'!J12+'ごみ搬入量内訳(海洋投入)'!J12</f>
        <v>0</v>
      </c>
      <c r="K12" s="61">
        <f>'ごみ搬入量内訳(直接資源化)'!K12+'ごみ搬入量内訳(焼却)'!K12+'ごみ搬入量内訳(粗大)'!K12+'ごみ搬入量内訳(堆肥化)'!K12+'ごみ搬入量内訳(飼料化)'!K12+'ごみ搬入量内訳(メタン化)'!K12+'ごみ搬入量内訳(燃料化)'!K12+'ごみ搬入量内訳(セメント)'!K12+'ごみ搬入量内訳(資源化等)'!K12+'ごみ搬入量内訳(その他)'!K12+'ごみ搬入量内訳(直接埋立)'!K12+'ごみ搬入量内訳(海洋投入)'!K12</f>
        <v>0</v>
      </c>
      <c r="L12" s="61">
        <f>'ごみ搬入量内訳(直接資源化)'!L12+'ごみ搬入量内訳(焼却)'!L12+'ごみ搬入量内訳(粗大)'!L12+'ごみ搬入量内訳(堆肥化)'!L12+'ごみ搬入量内訳(飼料化)'!L12+'ごみ搬入量内訳(メタン化)'!L12+'ごみ搬入量内訳(燃料化)'!L12+'ごみ搬入量内訳(セメント)'!L12+'ごみ搬入量内訳(資源化等)'!L12+'ごみ搬入量内訳(その他)'!L12+'ごみ搬入量内訳(直接埋立)'!L12+'ごみ搬入量内訳(海洋投入)'!L12</f>
        <v>0</v>
      </c>
      <c r="M12" s="61">
        <f>'ごみ搬入量内訳(直接資源化)'!M12+'ごみ搬入量内訳(焼却)'!M12+'ごみ搬入量内訳(粗大)'!M12+'ごみ搬入量内訳(堆肥化)'!M12+'ごみ搬入量内訳(飼料化)'!M12+'ごみ搬入量内訳(メタン化)'!M12+'ごみ搬入量内訳(燃料化)'!M12+'ごみ搬入量内訳(セメント)'!M12+'ごみ搬入量内訳(資源化等)'!M12+'ごみ搬入量内訳(その他)'!M12+'ごみ搬入量内訳(直接埋立)'!M12+'ごみ搬入量内訳(海洋投入)'!M12</f>
        <v>0</v>
      </c>
      <c r="N12" s="61">
        <f>'ごみ搬入量内訳(直接資源化)'!N12+'ごみ搬入量内訳(焼却)'!N12+'ごみ搬入量内訳(粗大)'!N12+'ごみ搬入量内訳(堆肥化)'!N12+'ごみ搬入量内訳(飼料化)'!N12+'ごみ搬入量内訳(メタン化)'!N12+'ごみ搬入量内訳(燃料化)'!N12+'ごみ搬入量内訳(セメント)'!N12+'ごみ搬入量内訳(資源化等)'!N12+'ごみ搬入量内訳(その他)'!N12+'ごみ搬入量内訳(直接埋立)'!N12+'ごみ搬入量内訳(海洋投入)'!N12</f>
        <v>0</v>
      </c>
      <c r="O12" s="61">
        <f>'ごみ搬入量内訳(直接資源化)'!O12+'ごみ搬入量内訳(焼却)'!O12+'ごみ搬入量内訳(粗大)'!O12+'ごみ搬入量内訳(堆肥化)'!O12+'ごみ搬入量内訳(飼料化)'!O12+'ごみ搬入量内訳(メタン化)'!O12+'ごみ搬入量内訳(燃料化)'!O12+'ごみ搬入量内訳(セメント)'!O12+'ごみ搬入量内訳(資源化等)'!O12+'ごみ搬入量内訳(その他)'!O12+'ごみ搬入量内訳(直接埋立)'!O12+'ごみ搬入量内訳(海洋投入)'!O12</f>
        <v>0</v>
      </c>
      <c r="P12" s="61">
        <f>'ごみ搬入量内訳(直接資源化)'!P12+'ごみ搬入量内訳(焼却)'!P12+'ごみ搬入量内訳(粗大)'!P12+'ごみ搬入量内訳(堆肥化)'!P12+'ごみ搬入量内訳(飼料化)'!P12+'ごみ搬入量内訳(メタン化)'!P12+'ごみ搬入量内訳(燃料化)'!P12+'ごみ搬入量内訳(セメント)'!P12+'ごみ搬入量内訳(資源化等)'!P12+'ごみ搬入量内訳(その他)'!P12+'ごみ搬入量内訳(直接埋立)'!P12+'ごみ搬入量内訳(海洋投入)'!P12</f>
        <v>0</v>
      </c>
      <c r="Q12" s="61">
        <f>'ごみ搬入量内訳(直接資源化)'!Q12+'ごみ搬入量内訳(焼却)'!Q12+'ごみ搬入量内訳(粗大)'!Q12+'ごみ搬入量内訳(堆肥化)'!Q12+'ごみ搬入量内訳(飼料化)'!Q12+'ごみ搬入量内訳(メタン化)'!Q12+'ごみ搬入量内訳(燃料化)'!Q12+'ごみ搬入量内訳(セメント)'!Q12+'ごみ搬入量内訳(資源化等)'!Q12+'ごみ搬入量内訳(その他)'!Q12+'ごみ搬入量内訳(直接埋立)'!Q12+'ごみ搬入量内訳(海洋投入)'!Q12</f>
        <v>0</v>
      </c>
      <c r="R12" s="61">
        <f>'ごみ搬入量内訳(直接資源化)'!R12+'ごみ搬入量内訳(焼却)'!R12+'ごみ搬入量内訳(粗大)'!R12+'ごみ搬入量内訳(堆肥化)'!R12+'ごみ搬入量内訳(飼料化)'!R12+'ごみ搬入量内訳(メタン化)'!R12+'ごみ搬入量内訳(燃料化)'!R12+'ごみ搬入量内訳(セメント)'!R12+'ごみ搬入量内訳(資源化等)'!R12+'ごみ搬入量内訳(その他)'!R12+'ごみ搬入量内訳(直接埋立)'!R12+'ごみ搬入量内訳(海洋投入)'!R12</f>
        <v>0</v>
      </c>
      <c r="S12" s="61">
        <f>'ごみ搬入量内訳(直接資源化)'!S12+'ごみ搬入量内訳(焼却)'!S12+'ごみ搬入量内訳(粗大)'!S12+'ごみ搬入量内訳(堆肥化)'!S12+'ごみ搬入量内訳(飼料化)'!S12+'ごみ搬入量内訳(メタン化)'!S12+'ごみ搬入量内訳(燃料化)'!S12+'ごみ搬入量内訳(セメント)'!S12+'ごみ搬入量内訳(資源化等)'!S12+'ごみ搬入量内訳(その他)'!S12+'ごみ搬入量内訳(直接埋立)'!S12+'ごみ搬入量内訳(海洋投入)'!S12</f>
        <v>0</v>
      </c>
      <c r="T12" s="61">
        <f>'ごみ搬入量内訳(直接資源化)'!T12+'ごみ搬入量内訳(焼却)'!T12+'ごみ搬入量内訳(粗大)'!T12+'ごみ搬入量内訳(堆肥化)'!T12+'ごみ搬入量内訳(飼料化)'!T12+'ごみ搬入量内訳(メタン化)'!T12+'ごみ搬入量内訳(燃料化)'!T12+'ごみ搬入量内訳(セメント)'!T12+'ごみ搬入量内訳(資源化等)'!T12+'ごみ搬入量内訳(その他)'!T12+'ごみ搬入量内訳(直接埋立)'!T12+'ごみ搬入量内訳(海洋投入)'!T12</f>
        <v>0</v>
      </c>
      <c r="U12" s="61">
        <f>'ごみ搬入量内訳(直接資源化)'!U12+'ごみ搬入量内訳(焼却)'!U12+'ごみ搬入量内訳(粗大)'!U12+'ごみ搬入量内訳(堆肥化)'!U12+'ごみ搬入量内訳(飼料化)'!U12+'ごみ搬入量内訳(メタン化)'!U12+'ごみ搬入量内訳(燃料化)'!U12+'ごみ搬入量内訳(セメント)'!U12+'ごみ搬入量内訳(資源化等)'!U12+'ごみ搬入量内訳(その他)'!U12+'ごみ搬入量内訳(直接埋立)'!U12+'ごみ搬入量内訳(海洋投入)'!U12</f>
        <v>0</v>
      </c>
      <c r="V12" s="61">
        <f>'ごみ搬入量内訳(直接資源化)'!V12+'ごみ搬入量内訳(焼却)'!V12+'ごみ搬入量内訳(粗大)'!V12+'ごみ搬入量内訳(堆肥化)'!V12+'ごみ搬入量内訳(飼料化)'!V12+'ごみ搬入量内訳(メタン化)'!V12+'ごみ搬入量内訳(燃料化)'!V12+'ごみ搬入量内訳(セメント)'!V12+'ごみ搬入量内訳(資源化等)'!V12+'ごみ搬入量内訳(その他)'!V12+'ごみ搬入量内訳(直接埋立)'!V12+'ごみ搬入量内訳(海洋投入)'!V12</f>
        <v>0</v>
      </c>
      <c r="W12" s="61">
        <f>'ごみ搬入量内訳(直接資源化)'!W12+'ごみ搬入量内訳(焼却)'!W12+'ごみ搬入量内訳(粗大)'!W12+'ごみ搬入量内訳(堆肥化)'!W12+'ごみ搬入量内訳(飼料化)'!W12+'ごみ搬入量内訳(メタン化)'!W12+'ごみ搬入量内訳(燃料化)'!W12+'ごみ搬入量内訳(セメント)'!W12+'ごみ搬入量内訳(資源化等)'!W12+'ごみ搬入量内訳(その他)'!W12+'ごみ搬入量内訳(直接埋立)'!W12+'ごみ搬入量内訳(海洋投入)'!W12</f>
        <v>0</v>
      </c>
      <c r="X12" s="61">
        <f>'ごみ搬入量内訳(直接資源化)'!X12+'ごみ搬入量内訳(焼却)'!X12+'ごみ搬入量内訳(粗大)'!X12+'ごみ搬入量内訳(堆肥化)'!X12+'ごみ搬入量内訳(飼料化)'!X12+'ごみ搬入量内訳(メタン化)'!X12+'ごみ搬入量内訳(燃料化)'!X12+'ごみ搬入量内訳(セメント)'!X12+'ごみ搬入量内訳(資源化等)'!X12+'ごみ搬入量内訳(その他)'!X12+'ごみ搬入量内訳(直接埋立)'!X12+'ごみ搬入量内訳(海洋投入)'!X12</f>
        <v>0</v>
      </c>
      <c r="Y12" s="61">
        <f>'ごみ搬入量内訳(直接資源化)'!Y12+'ごみ搬入量内訳(焼却)'!Y12+'ごみ搬入量内訳(粗大)'!Y12+'ごみ搬入量内訳(堆肥化)'!Y12+'ごみ搬入量内訳(飼料化)'!Y12+'ごみ搬入量内訳(メタン化)'!Y12+'ごみ搬入量内訳(燃料化)'!Y12+'ごみ搬入量内訳(セメント)'!Y12+'ごみ搬入量内訳(資源化等)'!Y12+'ごみ搬入量内訳(その他)'!Y12+'ごみ搬入量内訳(直接埋立)'!Y12+'ごみ搬入量内訳(海洋投入)'!Y12</f>
        <v>0</v>
      </c>
      <c r="Z12" s="61">
        <f>'ごみ搬入量内訳(直接資源化)'!Z12+'ごみ搬入量内訳(焼却)'!Z12+'ごみ搬入量内訳(粗大)'!Z12+'ごみ搬入量内訳(堆肥化)'!Z12+'ごみ搬入量内訳(飼料化)'!Z12+'ごみ搬入量内訳(メタン化)'!Z12+'ごみ搬入量内訳(燃料化)'!Z12+'ごみ搬入量内訳(セメント)'!Z12+'ごみ搬入量内訳(資源化等)'!Z12+'ごみ搬入量内訳(その他)'!Z12+'ごみ搬入量内訳(直接埋立)'!Z12+'ごみ搬入量内訳(海洋投入)'!Z12</f>
        <v>0</v>
      </c>
      <c r="AA12" s="61">
        <f>'ごみ搬入量内訳(直接資源化)'!AA12+'ごみ搬入量内訳(焼却)'!AA12+'ごみ搬入量内訳(粗大)'!AA12+'ごみ搬入量内訳(堆肥化)'!AA12+'ごみ搬入量内訳(飼料化)'!AA12+'ごみ搬入量内訳(メタン化)'!AA12+'ごみ搬入量内訳(燃料化)'!AA12+'ごみ搬入量内訳(セメント)'!AA12+'ごみ搬入量内訳(資源化等)'!AA12+'ごみ搬入量内訳(その他)'!AA12+'ごみ搬入量内訳(直接埋立)'!AA12+'ごみ搬入量内訳(海洋投入)'!AA12</f>
        <v>0</v>
      </c>
      <c r="AB12" s="61">
        <f>'ごみ搬入量内訳(直接資源化)'!AB12+'ごみ搬入量内訳(焼却)'!AB12+'ごみ搬入量内訳(粗大)'!AB12+'ごみ搬入量内訳(堆肥化)'!AB12+'ごみ搬入量内訳(飼料化)'!AB12+'ごみ搬入量内訳(メタン化)'!AB12+'ごみ搬入量内訳(燃料化)'!AB12+'ごみ搬入量内訳(セメント)'!AB12+'ごみ搬入量内訳(資源化等)'!AB12+'ごみ搬入量内訳(その他)'!AB12+'ごみ搬入量内訳(直接埋立)'!AB12+'ごみ搬入量内訳(海洋投入)'!AB12</f>
        <v>0</v>
      </c>
      <c r="AC12" s="61">
        <f>'ごみ搬入量内訳(直接資源化)'!AC12+'ごみ搬入量内訳(焼却)'!AC12+'ごみ搬入量内訳(粗大)'!AC12+'ごみ搬入量内訳(堆肥化)'!AC12+'ごみ搬入量内訳(飼料化)'!AC12+'ごみ搬入量内訳(メタン化)'!AC12+'ごみ搬入量内訳(燃料化)'!AC12+'ごみ搬入量内訳(セメント)'!AC12+'ごみ搬入量内訳(資源化等)'!AC12+'ごみ搬入量内訳(その他)'!AC12+'ごみ搬入量内訳(直接埋立)'!AC12+'ごみ搬入量内訳(海洋投入)'!AC12</f>
        <v>0</v>
      </c>
      <c r="AD12" s="61">
        <f>'ごみ搬入量内訳(直接資源化)'!AD12+'ごみ搬入量内訳(焼却)'!AD12+'ごみ搬入量内訳(粗大)'!AD12+'ごみ搬入量内訳(堆肥化)'!AD12+'ごみ搬入量内訳(飼料化)'!AD12+'ごみ搬入量内訳(メタン化)'!AD12+'ごみ搬入量内訳(燃料化)'!AD12+'ごみ搬入量内訳(セメント)'!AD12+'ごみ搬入量内訳(資源化等)'!AD12+'ごみ搬入量内訳(その他)'!AD12+'ごみ搬入量内訳(直接埋立)'!AD12+'ごみ搬入量内訳(海洋投入)'!AD12</f>
        <v>0</v>
      </c>
      <c r="AE12" s="61">
        <f>'ごみ搬入量内訳(直接資源化)'!AE12+'ごみ搬入量内訳(焼却)'!AE12+'ごみ搬入量内訳(粗大)'!AE12+'ごみ搬入量内訳(堆肥化)'!AE12+'ごみ搬入量内訳(飼料化)'!AE12+'ごみ搬入量内訳(メタン化)'!AE12+'ごみ搬入量内訳(燃料化)'!AE12+'ごみ搬入量内訳(セメント)'!AE12+'ごみ搬入量内訳(資源化等)'!AE12+'ごみ搬入量内訳(その他)'!AE12+'ごみ搬入量内訳(直接埋立)'!AE12+'ごみ搬入量内訳(海洋投入)'!AE12</f>
        <v>0</v>
      </c>
      <c r="AF12" s="61">
        <f>'ごみ搬入量内訳(直接資源化)'!AF12+'ごみ搬入量内訳(焼却)'!AF12+'ごみ搬入量内訳(粗大)'!AF12+'ごみ搬入量内訳(堆肥化)'!AF12+'ごみ搬入量内訳(飼料化)'!AF12+'ごみ搬入量内訳(メタン化)'!AF12+'ごみ搬入量内訳(燃料化)'!AF12+'ごみ搬入量内訳(セメント)'!AF12+'ごみ搬入量内訳(資源化等)'!AF12+'ごみ搬入量内訳(その他)'!AF12+'ごみ搬入量内訳(直接埋立)'!AF12+'ごみ搬入量内訳(海洋投入)'!AF12</f>
        <v>0</v>
      </c>
      <c r="AG12" s="61">
        <f>'ごみ搬入量内訳(直接資源化)'!AG12+'ごみ搬入量内訳(焼却)'!AG12+'ごみ搬入量内訳(粗大)'!AG12+'ごみ搬入量内訳(堆肥化)'!AG12+'ごみ搬入量内訳(飼料化)'!AG12+'ごみ搬入量内訳(メタン化)'!AG12+'ごみ搬入量内訳(燃料化)'!AG12+'ごみ搬入量内訳(セメント)'!AG12+'ごみ搬入量内訳(資源化等)'!AG12+'ごみ搬入量内訳(その他)'!AG12+'ごみ搬入量内訳(直接埋立)'!AG12+'ごみ搬入量内訳(海洋投入)'!AG12</f>
        <v>0</v>
      </c>
      <c r="AH12" s="61">
        <f>'ごみ搬入量内訳(直接資源化)'!AH12+'ごみ搬入量内訳(焼却)'!AH12+'ごみ搬入量内訳(粗大)'!AH12+'ごみ搬入量内訳(堆肥化)'!AH12+'ごみ搬入量内訳(飼料化)'!AH12+'ごみ搬入量内訳(メタン化)'!AH12+'ごみ搬入量内訳(燃料化)'!AH12+'ごみ搬入量内訳(セメント)'!AH12+'ごみ搬入量内訳(資源化等)'!AH12+'ごみ搬入量内訳(その他)'!AH12+'ごみ搬入量内訳(直接埋立)'!AH12+'ごみ搬入量内訳(海洋投入)'!AH12</f>
        <v>0</v>
      </c>
    </row>
  </sheetData>
  <sheetProtection/>
  <mergeCells count="34">
    <mergeCell ref="AH3:AH5"/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X3:X5"/>
    <mergeCell ref="M3:M5"/>
    <mergeCell ref="N3:N5"/>
    <mergeCell ref="O3:O5"/>
    <mergeCell ref="AF3:AF5"/>
    <mergeCell ref="AG3:AG5"/>
    <mergeCell ref="Y3:Y5"/>
    <mergeCell ref="Z3:Z5"/>
    <mergeCell ref="AA3:AA5"/>
    <mergeCell ref="AB3:AB5"/>
    <mergeCell ref="AC3:AC5"/>
    <mergeCell ref="AD3:AD5"/>
  </mergeCells>
  <conditionalFormatting sqref="A7:AH12">
    <cfRule type="expression" priority="30" dxfId="62" stopIfTrue="1">
      <formula>$A7&lt;&gt;""</formula>
    </cfRule>
  </conditionalFormatting>
  <conditionalFormatting sqref="A7:AH12">
    <cfRule type="expression" priority="1" dxfId="6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>SUM(E10:AF10)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>SUM(E11:AF11)</f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>SUM(E12:AF12)</f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2">
    <cfRule type="expression" priority="30" dxfId="62" stopIfTrue="1">
      <formula>$A7&lt;&gt;""</formula>
    </cfRule>
  </conditionalFormatting>
  <conditionalFormatting sqref="A7:AF12">
    <cfRule type="expression" priority="1" dxfId="6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76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>SUM(E10:AF10)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>SUM(E11:AF11)</f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>SUM(E12:AF12)</f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2">
    <cfRule type="expression" priority="30" dxfId="62" stopIfTrue="1">
      <formula>$A7&lt;&gt;""</formula>
    </cfRule>
  </conditionalFormatting>
  <conditionalFormatting sqref="A7:AF12">
    <cfRule type="expression" priority="1" dxfId="6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>SUM(E10:AF10)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>SUM(E11:AF11)</f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>SUM(E12:AF12)</f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2">
    <cfRule type="expression" priority="30" dxfId="62" stopIfTrue="1">
      <formula>$A7&lt;&gt;""</formula>
    </cfRule>
  </conditionalFormatting>
  <conditionalFormatting sqref="A7:AF12">
    <cfRule type="expression" priority="1" dxfId="6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G1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2" width="9.8984375" style="48" customWidth="1"/>
    <col min="33" max="16384" width="9" style="35" customWidth="1"/>
  </cols>
  <sheetData>
    <row r="1" spans="1:33" s="3" customFormat="1" ht="17.25">
      <c r="A1" s="37" t="s">
        <v>113</v>
      </c>
      <c r="B1" s="1"/>
      <c r="C1" s="1"/>
      <c r="AB1" s="33"/>
      <c r="AG1" s="35"/>
    </row>
    <row r="2" spans="1:33" s="3" customFormat="1" ht="25.5" customHeight="1">
      <c r="A2" s="71" t="s">
        <v>0</v>
      </c>
      <c r="B2" s="71" t="s">
        <v>1</v>
      </c>
      <c r="C2" s="71" t="s">
        <v>2</v>
      </c>
      <c r="D2" s="27" t="s">
        <v>73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31"/>
      <c r="AG2" s="35"/>
    </row>
    <row r="3" spans="1:33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65</v>
      </c>
      <c r="AG3" s="35"/>
    </row>
    <row r="4" spans="1:33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35"/>
    </row>
    <row r="5" spans="1:33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35"/>
    </row>
    <row r="6" spans="1:33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36"/>
    </row>
    <row r="7" spans="1:32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F7">SUM(D8:D12)</f>
        <v>15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15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</row>
    <row r="8" spans="1:32" s="8" customFormat="1" ht="12" customHeight="1">
      <c r="A8" s="59" t="s">
        <v>120</v>
      </c>
      <c r="B8" s="60" t="s">
        <v>122</v>
      </c>
      <c r="C8" s="59" t="s">
        <v>123</v>
      </c>
      <c r="D8" s="61">
        <f>SUM(E8:AF8)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</row>
    <row r="9" spans="1:32" s="8" customFormat="1" ht="12" customHeight="1">
      <c r="A9" s="59" t="s">
        <v>120</v>
      </c>
      <c r="B9" s="60" t="s">
        <v>124</v>
      </c>
      <c r="C9" s="59" t="s">
        <v>125</v>
      </c>
      <c r="D9" s="61">
        <f>SUM(E9:AF9)</f>
        <v>15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15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</row>
    <row r="10" spans="1:32" s="8" customFormat="1" ht="12" customHeight="1">
      <c r="A10" s="59" t="s">
        <v>120</v>
      </c>
      <c r="B10" s="60" t="s">
        <v>126</v>
      </c>
      <c r="C10" s="59" t="s">
        <v>127</v>
      </c>
      <c r="D10" s="61">
        <f>SUM(E10:AF10)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</row>
    <row r="11" spans="1:32" s="8" customFormat="1" ht="12" customHeight="1">
      <c r="A11" s="59" t="s">
        <v>120</v>
      </c>
      <c r="B11" s="60" t="s">
        <v>128</v>
      </c>
      <c r="C11" s="59" t="s">
        <v>129</v>
      </c>
      <c r="D11" s="61">
        <f>SUM(E11:AF11)</f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</row>
    <row r="12" spans="1:32" s="8" customFormat="1" ht="12" customHeight="1">
      <c r="A12" s="59" t="s">
        <v>120</v>
      </c>
      <c r="B12" s="60" t="s">
        <v>130</v>
      </c>
      <c r="C12" s="59" t="s">
        <v>131</v>
      </c>
      <c r="D12" s="61">
        <f>SUM(E12:AF12)</f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</row>
  </sheetData>
  <sheetProtection/>
  <mergeCells count="32">
    <mergeCell ref="G3:G5"/>
    <mergeCell ref="H3:H5"/>
    <mergeCell ref="A2:A6"/>
    <mergeCell ref="B2:B6"/>
    <mergeCell ref="C2:C6"/>
    <mergeCell ref="D3:D5"/>
    <mergeCell ref="E3:E5"/>
    <mergeCell ref="F3:F5"/>
    <mergeCell ref="W3:W5"/>
    <mergeCell ref="X3:X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I3:I5"/>
    <mergeCell ref="J3:J5"/>
    <mergeCell ref="K3:K5"/>
    <mergeCell ref="L3:L5"/>
    <mergeCell ref="AE3:AE5"/>
    <mergeCell ref="AF3:AF5"/>
    <mergeCell ref="Y3:Y5"/>
    <mergeCell ref="Z3:Z5"/>
    <mergeCell ref="AA3:AA5"/>
    <mergeCell ref="AB3:AB5"/>
    <mergeCell ref="AC3:AC5"/>
    <mergeCell ref="AD3:AD5"/>
  </mergeCells>
  <conditionalFormatting sqref="A7:AF12">
    <cfRule type="expression" priority="30" dxfId="62" stopIfTrue="1">
      <formula>$A7&lt;&gt;""</formula>
    </cfRule>
  </conditionalFormatting>
  <conditionalFormatting sqref="A7:AF12">
    <cfRule type="expression" priority="1" dxfId="6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ゴシック,標準"&amp;14【災害】中間処理後の再生利用量の状況（平成24年度実績）&amp;R&amp;A</oddHeader>
    <oddFooter>&amp;R&amp;P/&amp;N</oddFooter>
    <firstHeader>&amp;R&amp;A</firstHeader>
    <firstFooter>&amp;R&amp;P/&amp;N</first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I12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50" width="10.59765625" style="48" customWidth="1"/>
    <col min="51" max="16384" width="9" style="35" customWidth="1"/>
  </cols>
  <sheetData>
    <row r="1" spans="1:60" s="3" customFormat="1" ht="17.25">
      <c r="A1" s="37" t="s">
        <v>112</v>
      </c>
      <c r="B1" s="1"/>
      <c r="C1" s="1"/>
      <c r="D1" s="2"/>
      <c r="E1" s="29"/>
      <c r="F1" s="30"/>
      <c r="G1" s="30"/>
      <c r="H1" s="26"/>
      <c r="I1" s="2"/>
      <c r="J1" s="2"/>
      <c r="K1" s="2"/>
      <c r="L1" s="2"/>
      <c r="M1" s="2"/>
      <c r="N1" s="18"/>
      <c r="O1" s="2"/>
      <c r="P1" s="2"/>
      <c r="Q1" s="17"/>
      <c r="R1" s="17"/>
      <c r="S1" s="17"/>
      <c r="T1" s="2"/>
      <c r="U1" s="2"/>
      <c r="V1" s="2"/>
      <c r="W1" s="2"/>
      <c r="X1" s="2"/>
      <c r="Y1" s="2"/>
      <c r="Z1" s="2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18"/>
      <c r="AY1" s="2"/>
      <c r="AZ1" s="2"/>
      <c r="BA1" s="2"/>
      <c r="BB1" s="2"/>
      <c r="BC1" s="2"/>
      <c r="BD1" s="2"/>
      <c r="BE1" s="2"/>
      <c r="BF1" s="2"/>
      <c r="BG1" s="2"/>
      <c r="BH1" s="18"/>
    </row>
    <row r="2" spans="1:61" s="2" customFormat="1" ht="25.5" customHeight="1">
      <c r="A2" s="71" t="s">
        <v>0</v>
      </c>
      <c r="B2" s="71" t="s">
        <v>25</v>
      </c>
      <c r="C2" s="71" t="s">
        <v>26</v>
      </c>
      <c r="D2" s="20" t="s">
        <v>35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 t="s">
        <v>36</v>
      </c>
      <c r="R2" s="19"/>
      <c r="S2" s="19"/>
      <c r="T2" s="19"/>
      <c r="U2" s="19"/>
      <c r="V2" s="19"/>
      <c r="W2" s="19"/>
      <c r="X2" s="19"/>
      <c r="Y2" s="19"/>
      <c r="Z2" s="19"/>
      <c r="AA2" s="21"/>
      <c r="AB2" s="20" t="s">
        <v>77</v>
      </c>
      <c r="AC2" s="19"/>
      <c r="AD2" s="19"/>
      <c r="AE2" s="19"/>
      <c r="AF2" s="19"/>
      <c r="AG2" s="19"/>
      <c r="AH2" s="19"/>
      <c r="AI2" s="19"/>
      <c r="AJ2" s="19"/>
      <c r="AK2" s="19"/>
      <c r="AL2" s="21"/>
      <c r="AM2" s="20" t="s">
        <v>37</v>
      </c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21"/>
      <c r="AY2" s="20" t="s">
        <v>90</v>
      </c>
      <c r="AZ2" s="19"/>
      <c r="BA2" s="19"/>
      <c r="BB2" s="19"/>
      <c r="BC2" s="19"/>
      <c r="BD2" s="19"/>
      <c r="BE2" s="19"/>
      <c r="BF2" s="19"/>
      <c r="BG2" s="19"/>
      <c r="BH2" s="19"/>
      <c r="BI2" s="21"/>
    </row>
    <row r="3" spans="1:61" s="2" customFormat="1" ht="25.5" customHeight="1">
      <c r="A3" s="74"/>
      <c r="B3" s="74"/>
      <c r="C3" s="75"/>
      <c r="D3" s="91" t="s">
        <v>11</v>
      </c>
      <c r="E3" s="71" t="s">
        <v>8</v>
      </c>
      <c r="F3" s="93" t="s">
        <v>38</v>
      </c>
      <c r="G3" s="94"/>
      <c r="H3" s="94"/>
      <c r="I3" s="94"/>
      <c r="J3" s="94"/>
      <c r="K3" s="94"/>
      <c r="L3" s="94"/>
      <c r="M3" s="94"/>
      <c r="N3" s="95"/>
      <c r="O3" s="71" t="s">
        <v>103</v>
      </c>
      <c r="P3" s="71" t="s">
        <v>39</v>
      </c>
      <c r="Q3" s="91" t="s">
        <v>11</v>
      </c>
      <c r="R3" s="71" t="s">
        <v>8</v>
      </c>
      <c r="S3" s="96" t="s">
        <v>40</v>
      </c>
      <c r="T3" s="97"/>
      <c r="U3" s="97"/>
      <c r="V3" s="97"/>
      <c r="W3" s="97"/>
      <c r="X3" s="97"/>
      <c r="Y3" s="97"/>
      <c r="Z3" s="97"/>
      <c r="AA3" s="98"/>
      <c r="AB3" s="91" t="s">
        <v>7</v>
      </c>
      <c r="AC3" s="71" t="s">
        <v>79</v>
      </c>
      <c r="AD3" s="22" t="s">
        <v>78</v>
      </c>
      <c r="AE3" s="19"/>
      <c r="AF3" s="19"/>
      <c r="AG3" s="19"/>
      <c r="AH3" s="19"/>
      <c r="AI3" s="19"/>
      <c r="AJ3" s="19"/>
      <c r="AK3" s="19"/>
      <c r="AL3" s="21"/>
      <c r="AM3" s="91" t="s">
        <v>11</v>
      </c>
      <c r="AN3" s="71" t="s">
        <v>102</v>
      </c>
      <c r="AO3" s="71" t="s">
        <v>19</v>
      </c>
      <c r="AP3" s="22" t="s">
        <v>41</v>
      </c>
      <c r="AQ3" s="19"/>
      <c r="AR3" s="19"/>
      <c r="AS3" s="19"/>
      <c r="AT3" s="19"/>
      <c r="AU3" s="19"/>
      <c r="AV3" s="19"/>
      <c r="AW3" s="19"/>
      <c r="AX3" s="21"/>
      <c r="AY3" s="91" t="s">
        <v>87</v>
      </c>
      <c r="AZ3" s="71" t="s">
        <v>91</v>
      </c>
      <c r="BA3" s="71" t="s">
        <v>92</v>
      </c>
      <c r="BB3" s="71" t="s">
        <v>93</v>
      </c>
      <c r="BC3" s="71" t="s">
        <v>94</v>
      </c>
      <c r="BD3" s="71" t="s">
        <v>95</v>
      </c>
      <c r="BE3" s="71" t="s">
        <v>96</v>
      </c>
      <c r="BF3" s="71" t="s">
        <v>97</v>
      </c>
      <c r="BG3" s="71" t="s">
        <v>72</v>
      </c>
      <c r="BH3" s="71" t="s">
        <v>98</v>
      </c>
      <c r="BI3" s="71" t="s">
        <v>101</v>
      </c>
    </row>
    <row r="4" spans="1:61" s="2" customFormat="1" ht="25.5" customHeight="1">
      <c r="A4" s="74"/>
      <c r="B4" s="74"/>
      <c r="C4" s="75"/>
      <c r="D4" s="91"/>
      <c r="E4" s="75"/>
      <c r="F4" s="91" t="s">
        <v>11</v>
      </c>
      <c r="G4" s="71" t="s">
        <v>13</v>
      </c>
      <c r="H4" s="71" t="s">
        <v>14</v>
      </c>
      <c r="I4" s="71" t="s">
        <v>15</v>
      </c>
      <c r="J4" s="71" t="s">
        <v>16</v>
      </c>
      <c r="K4" s="71" t="s">
        <v>21</v>
      </c>
      <c r="L4" s="71" t="s">
        <v>18</v>
      </c>
      <c r="M4" s="71" t="s">
        <v>72</v>
      </c>
      <c r="N4" s="71" t="s">
        <v>22</v>
      </c>
      <c r="O4" s="75"/>
      <c r="P4" s="92"/>
      <c r="Q4" s="91"/>
      <c r="R4" s="74"/>
      <c r="S4" s="74" t="s">
        <v>11</v>
      </c>
      <c r="T4" s="71" t="s">
        <v>13</v>
      </c>
      <c r="U4" s="71" t="s">
        <v>14</v>
      </c>
      <c r="V4" s="71" t="s">
        <v>15</v>
      </c>
      <c r="W4" s="71" t="s">
        <v>16</v>
      </c>
      <c r="X4" s="71" t="s">
        <v>21</v>
      </c>
      <c r="Y4" s="71" t="s">
        <v>18</v>
      </c>
      <c r="Z4" s="71" t="s">
        <v>72</v>
      </c>
      <c r="AA4" s="71" t="s">
        <v>22</v>
      </c>
      <c r="AB4" s="91"/>
      <c r="AC4" s="75"/>
      <c r="AD4" s="91" t="s">
        <v>7</v>
      </c>
      <c r="AE4" s="71" t="s">
        <v>13</v>
      </c>
      <c r="AF4" s="71" t="s">
        <v>14</v>
      </c>
      <c r="AG4" s="71" t="s">
        <v>15</v>
      </c>
      <c r="AH4" s="71" t="s">
        <v>16</v>
      </c>
      <c r="AI4" s="71" t="s">
        <v>21</v>
      </c>
      <c r="AJ4" s="71" t="s">
        <v>18</v>
      </c>
      <c r="AK4" s="71" t="s">
        <v>72</v>
      </c>
      <c r="AL4" s="71" t="s">
        <v>22</v>
      </c>
      <c r="AM4" s="91"/>
      <c r="AN4" s="75"/>
      <c r="AO4" s="75"/>
      <c r="AP4" s="91" t="s">
        <v>11</v>
      </c>
      <c r="AQ4" s="71" t="s">
        <v>13</v>
      </c>
      <c r="AR4" s="71" t="s">
        <v>14</v>
      </c>
      <c r="AS4" s="71" t="s">
        <v>15</v>
      </c>
      <c r="AT4" s="71" t="s">
        <v>16</v>
      </c>
      <c r="AU4" s="71" t="s">
        <v>21</v>
      </c>
      <c r="AV4" s="71" t="s">
        <v>18</v>
      </c>
      <c r="AW4" s="71" t="s">
        <v>72</v>
      </c>
      <c r="AX4" s="71" t="s">
        <v>22</v>
      </c>
      <c r="AY4" s="91"/>
      <c r="AZ4" s="74"/>
      <c r="BA4" s="74"/>
      <c r="BB4" s="74"/>
      <c r="BC4" s="74"/>
      <c r="BD4" s="74"/>
      <c r="BE4" s="74"/>
      <c r="BF4" s="74"/>
      <c r="BG4" s="74"/>
      <c r="BH4" s="74"/>
      <c r="BI4" s="74"/>
    </row>
    <row r="5" spans="1:61" s="2" customFormat="1" ht="25.5" customHeight="1">
      <c r="A5" s="74"/>
      <c r="B5" s="74"/>
      <c r="C5" s="75"/>
      <c r="D5" s="91"/>
      <c r="E5" s="75"/>
      <c r="F5" s="91"/>
      <c r="G5" s="75"/>
      <c r="H5" s="74"/>
      <c r="I5" s="74"/>
      <c r="J5" s="74"/>
      <c r="K5" s="74"/>
      <c r="L5" s="74"/>
      <c r="M5" s="74"/>
      <c r="N5" s="75"/>
      <c r="O5" s="74"/>
      <c r="P5" s="92"/>
      <c r="Q5" s="91"/>
      <c r="R5" s="74"/>
      <c r="S5" s="75"/>
      <c r="T5" s="75"/>
      <c r="U5" s="74"/>
      <c r="V5" s="74"/>
      <c r="W5" s="74"/>
      <c r="X5" s="74"/>
      <c r="Y5" s="74"/>
      <c r="Z5" s="74"/>
      <c r="AA5" s="75"/>
      <c r="AB5" s="91"/>
      <c r="AC5" s="74"/>
      <c r="AD5" s="91"/>
      <c r="AE5" s="75"/>
      <c r="AF5" s="74"/>
      <c r="AG5" s="74"/>
      <c r="AH5" s="74"/>
      <c r="AI5" s="74"/>
      <c r="AJ5" s="74"/>
      <c r="AK5" s="74"/>
      <c r="AL5" s="75"/>
      <c r="AM5" s="91"/>
      <c r="AN5" s="74"/>
      <c r="AO5" s="74"/>
      <c r="AP5" s="91"/>
      <c r="AQ5" s="75"/>
      <c r="AR5" s="74"/>
      <c r="AS5" s="74"/>
      <c r="AT5" s="74"/>
      <c r="AU5" s="74"/>
      <c r="AV5" s="74"/>
      <c r="AW5" s="74"/>
      <c r="AX5" s="75"/>
      <c r="AY5" s="91"/>
      <c r="AZ5" s="74"/>
      <c r="BA5" s="74"/>
      <c r="BB5" s="74"/>
      <c r="BC5" s="74"/>
      <c r="BD5" s="74"/>
      <c r="BE5" s="74"/>
      <c r="BF5" s="74"/>
      <c r="BG5" s="74"/>
      <c r="BH5" s="74"/>
      <c r="BI5" s="74"/>
    </row>
    <row r="6" spans="1:61" s="11" customFormat="1" ht="11.25">
      <c r="A6" s="74"/>
      <c r="B6" s="74"/>
      <c r="C6" s="75"/>
      <c r="D6" s="24" t="s">
        <v>23</v>
      </c>
      <c r="E6" s="24" t="s">
        <v>23</v>
      </c>
      <c r="F6" s="24" t="s">
        <v>23</v>
      </c>
      <c r="G6" s="23" t="s">
        <v>23</v>
      </c>
      <c r="H6" s="23" t="s">
        <v>23</v>
      </c>
      <c r="I6" s="23" t="s">
        <v>23</v>
      </c>
      <c r="J6" s="23" t="s">
        <v>23</v>
      </c>
      <c r="K6" s="23" t="s">
        <v>23</v>
      </c>
      <c r="L6" s="23" t="s">
        <v>23</v>
      </c>
      <c r="M6" s="23" t="s">
        <v>23</v>
      </c>
      <c r="N6" s="23" t="s">
        <v>23</v>
      </c>
      <c r="O6" s="23" t="s">
        <v>23</v>
      </c>
      <c r="P6" s="24" t="s">
        <v>23</v>
      </c>
      <c r="Q6" s="24" t="s">
        <v>23</v>
      </c>
      <c r="R6" s="23" t="s">
        <v>23</v>
      </c>
      <c r="S6" s="23" t="s">
        <v>23</v>
      </c>
      <c r="T6" s="23" t="s">
        <v>23</v>
      </c>
      <c r="U6" s="23" t="s">
        <v>23</v>
      </c>
      <c r="V6" s="23" t="s">
        <v>23</v>
      </c>
      <c r="W6" s="23" t="s">
        <v>23</v>
      </c>
      <c r="X6" s="23" t="s">
        <v>23</v>
      </c>
      <c r="Y6" s="23" t="s">
        <v>23</v>
      </c>
      <c r="Z6" s="23" t="s">
        <v>23</v>
      </c>
      <c r="AA6" s="23" t="s">
        <v>23</v>
      </c>
      <c r="AB6" s="24" t="s">
        <v>23</v>
      </c>
      <c r="AC6" s="23" t="s">
        <v>23</v>
      </c>
      <c r="AD6" s="24" t="s">
        <v>23</v>
      </c>
      <c r="AE6" s="23" t="s">
        <v>23</v>
      </c>
      <c r="AF6" s="23" t="s">
        <v>23</v>
      </c>
      <c r="AG6" s="23" t="s">
        <v>23</v>
      </c>
      <c r="AH6" s="23" t="s">
        <v>23</v>
      </c>
      <c r="AI6" s="23" t="s">
        <v>23</v>
      </c>
      <c r="AJ6" s="23" t="s">
        <v>23</v>
      </c>
      <c r="AK6" s="23" t="s">
        <v>23</v>
      </c>
      <c r="AL6" s="23" t="s">
        <v>23</v>
      </c>
      <c r="AM6" s="24" t="s">
        <v>23</v>
      </c>
      <c r="AN6" s="23" t="s">
        <v>23</v>
      </c>
      <c r="AO6" s="23" t="s">
        <v>23</v>
      </c>
      <c r="AP6" s="24" t="s">
        <v>23</v>
      </c>
      <c r="AQ6" s="23" t="s">
        <v>23</v>
      </c>
      <c r="AR6" s="23" t="s">
        <v>23</v>
      </c>
      <c r="AS6" s="23" t="s">
        <v>23</v>
      </c>
      <c r="AT6" s="23" t="s">
        <v>23</v>
      </c>
      <c r="AU6" s="23" t="s">
        <v>23</v>
      </c>
      <c r="AV6" s="23" t="s">
        <v>23</v>
      </c>
      <c r="AW6" s="23" t="s">
        <v>23</v>
      </c>
      <c r="AX6" s="23" t="s">
        <v>23</v>
      </c>
      <c r="AY6" s="24" t="s">
        <v>89</v>
      </c>
      <c r="AZ6" s="24" t="s">
        <v>89</v>
      </c>
      <c r="BA6" s="23" t="s">
        <v>89</v>
      </c>
      <c r="BB6" s="23" t="s">
        <v>89</v>
      </c>
      <c r="BC6" s="23" t="s">
        <v>89</v>
      </c>
      <c r="BD6" s="23" t="s">
        <v>89</v>
      </c>
      <c r="BE6" s="23" t="s">
        <v>89</v>
      </c>
      <c r="BF6" s="23" t="s">
        <v>89</v>
      </c>
      <c r="BG6" s="23" t="s">
        <v>89</v>
      </c>
      <c r="BH6" s="23" t="s">
        <v>89</v>
      </c>
      <c r="BI6" s="23" t="s">
        <v>23</v>
      </c>
    </row>
    <row r="7" spans="1:61" s="10" customFormat="1" ht="12" customHeight="1">
      <c r="A7" s="59" t="s">
        <v>120</v>
      </c>
      <c r="B7" s="60" t="s">
        <v>121</v>
      </c>
      <c r="C7" s="66" t="s">
        <v>118</v>
      </c>
      <c r="D7" s="61">
        <f aca="true" t="shared" si="0" ref="D7:BH7">SUM(D8:D12)</f>
        <v>3656</v>
      </c>
      <c r="E7" s="61">
        <f t="shared" si="0"/>
        <v>2</v>
      </c>
      <c r="F7" s="61">
        <f t="shared" si="0"/>
        <v>283</v>
      </c>
      <c r="G7" s="61">
        <f t="shared" si="0"/>
        <v>262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21</v>
      </c>
      <c r="M7" s="61">
        <f t="shared" si="0"/>
        <v>0</v>
      </c>
      <c r="N7" s="61">
        <f t="shared" si="0"/>
        <v>0</v>
      </c>
      <c r="O7" s="61">
        <f t="shared" si="0"/>
        <v>3371</v>
      </c>
      <c r="P7" s="61">
        <f t="shared" si="0"/>
        <v>0</v>
      </c>
      <c r="Q7" s="61">
        <f t="shared" si="0"/>
        <v>202</v>
      </c>
      <c r="R7" s="61">
        <f t="shared" si="0"/>
        <v>2</v>
      </c>
      <c r="S7" s="61">
        <f t="shared" si="0"/>
        <v>200</v>
      </c>
      <c r="T7" s="61">
        <f t="shared" si="0"/>
        <v>200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30</v>
      </c>
      <c r="AC7" s="61">
        <f t="shared" si="0"/>
        <v>0</v>
      </c>
      <c r="AD7" s="61">
        <f t="shared" si="0"/>
        <v>30</v>
      </c>
      <c r="AE7" s="61">
        <f t="shared" si="0"/>
        <v>15</v>
      </c>
      <c r="AF7" s="61">
        <f t="shared" si="0"/>
        <v>0</v>
      </c>
      <c r="AG7" s="61">
        <f t="shared" si="0"/>
        <v>0</v>
      </c>
      <c r="AH7" s="61">
        <f t="shared" si="0"/>
        <v>0</v>
      </c>
      <c r="AI7" s="61">
        <f t="shared" si="0"/>
        <v>0</v>
      </c>
      <c r="AJ7" s="61">
        <f t="shared" si="0"/>
        <v>15</v>
      </c>
      <c r="AK7" s="61">
        <f t="shared" si="0"/>
        <v>0</v>
      </c>
      <c r="AL7" s="61">
        <f t="shared" si="0"/>
        <v>0</v>
      </c>
      <c r="AM7" s="61">
        <f t="shared" si="0"/>
        <v>3421</v>
      </c>
      <c r="AN7" s="61">
        <f t="shared" si="0"/>
        <v>3371</v>
      </c>
      <c r="AO7" s="61">
        <f t="shared" si="0"/>
        <v>0</v>
      </c>
      <c r="AP7" s="61">
        <f t="shared" si="0"/>
        <v>50</v>
      </c>
      <c r="AQ7" s="61">
        <f t="shared" si="0"/>
        <v>44</v>
      </c>
      <c r="AR7" s="61">
        <f t="shared" si="0"/>
        <v>0</v>
      </c>
      <c r="AS7" s="61">
        <f t="shared" si="0"/>
        <v>0</v>
      </c>
      <c r="AT7" s="61">
        <f t="shared" si="0"/>
        <v>0</v>
      </c>
      <c r="AU7" s="61">
        <f t="shared" si="0"/>
        <v>0</v>
      </c>
      <c r="AV7" s="61">
        <f t="shared" si="0"/>
        <v>6</v>
      </c>
      <c r="AW7" s="61">
        <f t="shared" si="0"/>
        <v>0</v>
      </c>
      <c r="AX7" s="61">
        <f t="shared" si="0"/>
        <v>0</v>
      </c>
      <c r="AY7" s="61">
        <f t="shared" si="0"/>
        <v>0</v>
      </c>
      <c r="AZ7" s="61">
        <f t="shared" si="0"/>
        <v>0</v>
      </c>
      <c r="BA7" s="61">
        <f t="shared" si="0"/>
        <v>0</v>
      </c>
      <c r="BB7" s="61">
        <f t="shared" si="0"/>
        <v>0</v>
      </c>
      <c r="BC7" s="61">
        <f t="shared" si="0"/>
        <v>0</v>
      </c>
      <c r="BD7" s="61">
        <f t="shared" si="0"/>
        <v>0</v>
      </c>
      <c r="BE7" s="61">
        <f t="shared" si="0"/>
        <v>0</v>
      </c>
      <c r="BF7" s="61">
        <f t="shared" si="0"/>
        <v>0</v>
      </c>
      <c r="BG7" s="61">
        <f t="shared" si="0"/>
        <v>0</v>
      </c>
      <c r="BH7" s="61">
        <f t="shared" si="0"/>
        <v>0</v>
      </c>
      <c r="BI7" s="61" t="s">
        <v>119</v>
      </c>
    </row>
    <row r="8" spans="1:61" s="10" customFormat="1" ht="12" customHeight="1">
      <c r="A8" s="59" t="s">
        <v>120</v>
      </c>
      <c r="B8" s="60" t="s">
        <v>122</v>
      </c>
      <c r="C8" s="59" t="s">
        <v>123</v>
      </c>
      <c r="D8" s="64">
        <f>SUM(E8,F8,O8,P8)</f>
        <v>0</v>
      </c>
      <c r="E8" s="64">
        <f>R8</f>
        <v>0</v>
      </c>
      <c r="F8" s="64">
        <f>SUM(G8:N8)</f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f>AN8</f>
        <v>0</v>
      </c>
      <c r="P8" s="61">
        <f>'資源化量内訳'!AG8</f>
        <v>0</v>
      </c>
      <c r="Q8" s="64">
        <f>SUM(R8:S8)</f>
        <v>0</v>
      </c>
      <c r="R8" s="64">
        <v>0</v>
      </c>
      <c r="S8" s="64">
        <f>SUM(T8:AA8)</f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f>SUM(AC8:AD8)</f>
        <v>0</v>
      </c>
      <c r="AC8" s="64">
        <v>0</v>
      </c>
      <c r="AD8" s="64">
        <f>SUM(AE8:AK8)</f>
        <v>0</v>
      </c>
      <c r="AE8" s="64">
        <v>0</v>
      </c>
      <c r="AF8" s="64">
        <v>0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5" t="s">
        <v>119</v>
      </c>
      <c r="AM8" s="59">
        <f>SUM(AN8:AP8)</f>
        <v>0</v>
      </c>
      <c r="AN8" s="63">
        <v>0</v>
      </c>
      <c r="AO8" s="59">
        <v>0</v>
      </c>
      <c r="AP8" s="59">
        <f>SUM(AQ8:AX8)</f>
        <v>0</v>
      </c>
      <c r="AQ8" s="59">
        <v>0</v>
      </c>
      <c r="AR8" s="59">
        <v>0</v>
      </c>
      <c r="AS8" s="59">
        <v>0</v>
      </c>
      <c r="AT8" s="59">
        <v>0</v>
      </c>
      <c r="AU8" s="59">
        <v>0</v>
      </c>
      <c r="AV8" s="59">
        <v>0</v>
      </c>
      <c r="AW8" s="59">
        <v>0</v>
      </c>
      <c r="AX8" s="59">
        <v>0</v>
      </c>
      <c r="AY8" s="59">
        <f>SUM(AZ8:BI8)</f>
        <v>0</v>
      </c>
      <c r="AZ8" s="59">
        <v>0</v>
      </c>
      <c r="BA8" s="59">
        <v>0</v>
      </c>
      <c r="BB8" s="59">
        <v>0</v>
      </c>
      <c r="BC8" s="59">
        <v>0</v>
      </c>
      <c r="BD8" s="59">
        <v>0</v>
      </c>
      <c r="BE8" s="59">
        <v>0</v>
      </c>
      <c r="BF8" s="59">
        <v>0</v>
      </c>
      <c r="BG8" s="59">
        <v>0</v>
      </c>
      <c r="BH8" s="59">
        <v>0</v>
      </c>
      <c r="BI8" s="59" t="s">
        <v>119</v>
      </c>
    </row>
    <row r="9" spans="1:61" s="10" customFormat="1" ht="12" customHeight="1">
      <c r="A9" s="59" t="s">
        <v>120</v>
      </c>
      <c r="B9" s="60" t="s">
        <v>124</v>
      </c>
      <c r="C9" s="59" t="s">
        <v>125</v>
      </c>
      <c r="D9" s="64">
        <f>SUM(E9,F9,O9,P9)</f>
        <v>3362</v>
      </c>
      <c r="E9" s="64">
        <f>R9</f>
        <v>0</v>
      </c>
      <c r="F9" s="64">
        <f>SUM(G9:N9)</f>
        <v>255</v>
      </c>
      <c r="G9" s="64">
        <v>234</v>
      </c>
      <c r="H9" s="64">
        <v>0</v>
      </c>
      <c r="I9" s="64">
        <v>0</v>
      </c>
      <c r="J9" s="64">
        <v>0</v>
      </c>
      <c r="K9" s="64">
        <v>0</v>
      </c>
      <c r="L9" s="64">
        <v>21</v>
      </c>
      <c r="M9" s="64">
        <v>0</v>
      </c>
      <c r="N9" s="64">
        <v>0</v>
      </c>
      <c r="O9" s="64">
        <f>AN9</f>
        <v>3107</v>
      </c>
      <c r="P9" s="61">
        <f>'資源化量内訳'!AG9</f>
        <v>0</v>
      </c>
      <c r="Q9" s="64">
        <f>SUM(R9:S9)</f>
        <v>178</v>
      </c>
      <c r="R9" s="64">
        <v>0</v>
      </c>
      <c r="S9" s="64">
        <f>SUM(T9:AA9)</f>
        <v>178</v>
      </c>
      <c r="T9" s="64">
        <v>178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f>SUM(AC9:AD9)</f>
        <v>29</v>
      </c>
      <c r="AC9" s="64">
        <v>0</v>
      </c>
      <c r="AD9" s="64">
        <f>SUM(AE9:AK9)</f>
        <v>29</v>
      </c>
      <c r="AE9" s="64">
        <v>14</v>
      </c>
      <c r="AF9" s="64">
        <v>0</v>
      </c>
      <c r="AG9" s="64">
        <v>0</v>
      </c>
      <c r="AH9" s="64">
        <v>0</v>
      </c>
      <c r="AI9" s="64">
        <v>0</v>
      </c>
      <c r="AJ9" s="64">
        <v>15</v>
      </c>
      <c r="AK9" s="64">
        <v>0</v>
      </c>
      <c r="AL9" s="65" t="s">
        <v>119</v>
      </c>
      <c r="AM9" s="59">
        <f>SUM(AN9:AP9)</f>
        <v>3152</v>
      </c>
      <c r="AN9" s="63">
        <v>3107</v>
      </c>
      <c r="AO9" s="59">
        <v>0</v>
      </c>
      <c r="AP9" s="59">
        <f>SUM(AQ9:AX9)</f>
        <v>45</v>
      </c>
      <c r="AQ9" s="59">
        <v>39</v>
      </c>
      <c r="AR9" s="59">
        <v>0</v>
      </c>
      <c r="AS9" s="59">
        <v>0</v>
      </c>
      <c r="AT9" s="59">
        <v>0</v>
      </c>
      <c r="AU9" s="59">
        <v>0</v>
      </c>
      <c r="AV9" s="59">
        <v>6</v>
      </c>
      <c r="AW9" s="59">
        <v>0</v>
      </c>
      <c r="AX9" s="59">
        <v>0</v>
      </c>
      <c r="AY9" s="59">
        <f>SUM(AZ9:BI9)</f>
        <v>0</v>
      </c>
      <c r="AZ9" s="59">
        <v>0</v>
      </c>
      <c r="BA9" s="59">
        <v>0</v>
      </c>
      <c r="BB9" s="59">
        <v>0</v>
      </c>
      <c r="BC9" s="59">
        <v>0</v>
      </c>
      <c r="BD9" s="59">
        <v>0</v>
      </c>
      <c r="BE9" s="59">
        <v>0</v>
      </c>
      <c r="BF9" s="59">
        <v>0</v>
      </c>
      <c r="BG9" s="59">
        <v>0</v>
      </c>
      <c r="BH9" s="59">
        <v>0</v>
      </c>
      <c r="BI9" s="59" t="s">
        <v>119</v>
      </c>
    </row>
    <row r="10" spans="1:61" s="10" customFormat="1" ht="12" customHeight="1">
      <c r="A10" s="59" t="s">
        <v>120</v>
      </c>
      <c r="B10" s="60" t="s">
        <v>126</v>
      </c>
      <c r="C10" s="59" t="s">
        <v>127</v>
      </c>
      <c r="D10" s="64">
        <f>SUM(E10,F10,O10,P10)</f>
        <v>12</v>
      </c>
      <c r="E10" s="64">
        <f>R10</f>
        <v>1</v>
      </c>
      <c r="F10" s="64">
        <f>SUM(G10:N10)</f>
        <v>8</v>
      </c>
      <c r="G10" s="64">
        <v>8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f>AN10</f>
        <v>3</v>
      </c>
      <c r="P10" s="61">
        <f>'資源化量内訳'!AG10</f>
        <v>0</v>
      </c>
      <c r="Q10" s="64">
        <f>SUM(R10:S10)</f>
        <v>7</v>
      </c>
      <c r="R10" s="64">
        <v>1</v>
      </c>
      <c r="S10" s="64">
        <f>SUM(T10:AA10)</f>
        <v>6</v>
      </c>
      <c r="T10" s="64">
        <v>6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f>SUM(AC10:AD10)</f>
        <v>0</v>
      </c>
      <c r="AC10" s="64">
        <v>0</v>
      </c>
      <c r="AD10" s="64">
        <f>SUM(AE10:AK10)</f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5" t="s">
        <v>119</v>
      </c>
      <c r="AM10" s="59">
        <f>SUM(AN10:AP10)</f>
        <v>5</v>
      </c>
      <c r="AN10" s="63">
        <v>3</v>
      </c>
      <c r="AO10" s="59">
        <v>0</v>
      </c>
      <c r="AP10" s="59">
        <f>SUM(AQ10:AX10)</f>
        <v>2</v>
      </c>
      <c r="AQ10" s="59">
        <v>2</v>
      </c>
      <c r="AR10" s="59">
        <v>0</v>
      </c>
      <c r="AS10" s="59">
        <v>0</v>
      </c>
      <c r="AT10" s="59">
        <v>0</v>
      </c>
      <c r="AU10" s="59">
        <v>0</v>
      </c>
      <c r="AV10" s="59">
        <v>0</v>
      </c>
      <c r="AW10" s="59">
        <v>0</v>
      </c>
      <c r="AX10" s="59">
        <v>0</v>
      </c>
      <c r="AY10" s="59">
        <f>SUM(AZ10:BI10)</f>
        <v>0</v>
      </c>
      <c r="AZ10" s="59">
        <v>0</v>
      </c>
      <c r="BA10" s="59">
        <v>0</v>
      </c>
      <c r="BB10" s="59">
        <v>0</v>
      </c>
      <c r="BC10" s="59">
        <v>0</v>
      </c>
      <c r="BD10" s="59">
        <v>0</v>
      </c>
      <c r="BE10" s="59">
        <v>0</v>
      </c>
      <c r="BF10" s="59">
        <v>0</v>
      </c>
      <c r="BG10" s="59">
        <v>0</v>
      </c>
      <c r="BH10" s="59">
        <v>0</v>
      </c>
      <c r="BI10" s="59" t="s">
        <v>119</v>
      </c>
    </row>
    <row r="11" spans="1:61" s="10" customFormat="1" ht="12" customHeight="1">
      <c r="A11" s="59" t="s">
        <v>120</v>
      </c>
      <c r="B11" s="60" t="s">
        <v>128</v>
      </c>
      <c r="C11" s="59" t="s">
        <v>129</v>
      </c>
      <c r="D11" s="64">
        <f>SUM(E11,F11,O11,P11)</f>
        <v>282</v>
      </c>
      <c r="E11" s="64">
        <f>R11</f>
        <v>1</v>
      </c>
      <c r="F11" s="64">
        <f>SUM(G11:N11)</f>
        <v>20</v>
      </c>
      <c r="G11" s="64">
        <v>20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f>AN11</f>
        <v>261</v>
      </c>
      <c r="P11" s="61">
        <f>'資源化量内訳'!AG11</f>
        <v>0</v>
      </c>
      <c r="Q11" s="64">
        <f>SUM(R11:S11)</f>
        <v>17</v>
      </c>
      <c r="R11" s="64">
        <v>1</v>
      </c>
      <c r="S11" s="64">
        <f>SUM(T11:AA11)</f>
        <v>16</v>
      </c>
      <c r="T11" s="64">
        <v>16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f>SUM(AC11:AD11)</f>
        <v>1</v>
      </c>
      <c r="AC11" s="64">
        <v>0</v>
      </c>
      <c r="AD11" s="64">
        <f>SUM(AE11:AK11)</f>
        <v>1</v>
      </c>
      <c r="AE11" s="64">
        <v>1</v>
      </c>
      <c r="AF11" s="64">
        <v>0</v>
      </c>
      <c r="AG11" s="64">
        <v>0</v>
      </c>
      <c r="AH11" s="64">
        <v>0</v>
      </c>
      <c r="AI11" s="64">
        <v>0</v>
      </c>
      <c r="AJ11" s="64">
        <v>0</v>
      </c>
      <c r="AK11" s="64">
        <v>0</v>
      </c>
      <c r="AL11" s="65" t="s">
        <v>119</v>
      </c>
      <c r="AM11" s="59">
        <f>SUM(AN11:AP11)</f>
        <v>264</v>
      </c>
      <c r="AN11" s="63">
        <v>261</v>
      </c>
      <c r="AO11" s="59">
        <v>0</v>
      </c>
      <c r="AP11" s="59">
        <f>SUM(AQ11:AX11)</f>
        <v>3</v>
      </c>
      <c r="AQ11" s="59">
        <v>3</v>
      </c>
      <c r="AR11" s="59">
        <v>0</v>
      </c>
      <c r="AS11" s="59">
        <v>0</v>
      </c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f>SUM(AZ11:BI11)</f>
        <v>0</v>
      </c>
      <c r="AZ11" s="59">
        <v>0</v>
      </c>
      <c r="BA11" s="59">
        <v>0</v>
      </c>
      <c r="BB11" s="59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 t="s">
        <v>119</v>
      </c>
    </row>
    <row r="12" spans="1:61" s="10" customFormat="1" ht="12" customHeight="1">
      <c r="A12" s="59" t="s">
        <v>120</v>
      </c>
      <c r="B12" s="60" t="s">
        <v>130</v>
      </c>
      <c r="C12" s="59" t="s">
        <v>131</v>
      </c>
      <c r="D12" s="64">
        <f>SUM(E12,F12,O12,P12)</f>
        <v>0</v>
      </c>
      <c r="E12" s="64">
        <f>R12</f>
        <v>0</v>
      </c>
      <c r="F12" s="64">
        <f>SUM(G12:N12)</f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f>AN12</f>
        <v>0</v>
      </c>
      <c r="P12" s="61">
        <f>'資源化量内訳'!AG12</f>
        <v>0</v>
      </c>
      <c r="Q12" s="64">
        <f>SUM(R12:S12)</f>
        <v>0</v>
      </c>
      <c r="R12" s="64">
        <v>0</v>
      </c>
      <c r="S12" s="64">
        <f>SUM(T12:AA12)</f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0</v>
      </c>
      <c r="Z12" s="64">
        <v>0</v>
      </c>
      <c r="AA12" s="64">
        <v>0</v>
      </c>
      <c r="AB12" s="64">
        <f>SUM(AC12:AD12)</f>
        <v>0</v>
      </c>
      <c r="AC12" s="64">
        <v>0</v>
      </c>
      <c r="AD12" s="64">
        <f>SUM(AE12:AK12)</f>
        <v>0</v>
      </c>
      <c r="AE12" s="64">
        <v>0</v>
      </c>
      <c r="AF12" s="64">
        <v>0</v>
      </c>
      <c r="AG12" s="64">
        <v>0</v>
      </c>
      <c r="AH12" s="64">
        <v>0</v>
      </c>
      <c r="AI12" s="64">
        <v>0</v>
      </c>
      <c r="AJ12" s="64">
        <v>0</v>
      </c>
      <c r="AK12" s="64">
        <v>0</v>
      </c>
      <c r="AL12" s="65" t="s">
        <v>119</v>
      </c>
      <c r="AM12" s="59">
        <f>SUM(AN12:AP12)</f>
        <v>0</v>
      </c>
      <c r="AN12" s="63">
        <v>0</v>
      </c>
      <c r="AO12" s="59">
        <v>0</v>
      </c>
      <c r="AP12" s="59">
        <f>SUM(AQ12:AX12)</f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f>SUM(AZ12:BI12)</f>
        <v>0</v>
      </c>
      <c r="AZ12" s="59">
        <v>0</v>
      </c>
      <c r="BA12" s="59">
        <v>0</v>
      </c>
      <c r="BB12" s="59">
        <v>0</v>
      </c>
      <c r="BC12" s="59">
        <v>0</v>
      </c>
      <c r="BD12" s="59">
        <v>0</v>
      </c>
      <c r="BE12" s="59">
        <v>0</v>
      </c>
      <c r="BF12" s="59">
        <v>0</v>
      </c>
      <c r="BG12" s="59">
        <v>0</v>
      </c>
      <c r="BH12" s="59">
        <v>0</v>
      </c>
      <c r="BI12" s="59" t="s">
        <v>119</v>
      </c>
    </row>
  </sheetData>
  <sheetProtection/>
  <mergeCells count="63">
    <mergeCell ref="BI3:BI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AM3:AM5"/>
    <mergeCell ref="K4:K5"/>
    <mergeCell ref="AB3:AB5"/>
    <mergeCell ref="AC3:AC5"/>
    <mergeCell ref="AK4:AK5"/>
    <mergeCell ref="W4:W5"/>
    <mergeCell ref="T4:T5"/>
    <mergeCell ref="AI4:AI5"/>
    <mergeCell ref="AE4:AE5"/>
    <mergeCell ref="Y4:Y5"/>
    <mergeCell ref="D3:D5"/>
    <mergeCell ref="G4:G5"/>
    <mergeCell ref="J4:J5"/>
    <mergeCell ref="M4:M5"/>
    <mergeCell ref="AD4:AD5"/>
    <mergeCell ref="Q3:Q5"/>
    <mergeCell ref="X4:X5"/>
    <mergeCell ref="S4:S5"/>
    <mergeCell ref="R3:R5"/>
    <mergeCell ref="Z4:Z5"/>
    <mergeCell ref="AJ4:AJ5"/>
    <mergeCell ref="AA4:AA5"/>
    <mergeCell ref="AL4:AL5"/>
    <mergeCell ref="AV4:AV5"/>
    <mergeCell ref="AU4:AU5"/>
    <mergeCell ref="AP4:AP5"/>
    <mergeCell ref="AN3:AN5"/>
    <mergeCell ref="AF4:AF5"/>
    <mergeCell ref="AG4:AG5"/>
    <mergeCell ref="AH4:AH5"/>
    <mergeCell ref="O3:O5"/>
    <mergeCell ref="H4:H5"/>
    <mergeCell ref="I4:I5"/>
    <mergeCell ref="V4:V5"/>
    <mergeCell ref="L4:L5"/>
    <mergeCell ref="P3:P5"/>
    <mergeCell ref="BH3:BH5"/>
    <mergeCell ref="AY3:AY5"/>
    <mergeCell ref="AZ3:AZ5"/>
    <mergeCell ref="BA3:BA5"/>
    <mergeCell ref="BB3:BB5"/>
    <mergeCell ref="BC3:BC5"/>
    <mergeCell ref="BD3:BD5"/>
    <mergeCell ref="BE3:BE5"/>
    <mergeCell ref="BF3:BF5"/>
    <mergeCell ref="BG3:BG5"/>
    <mergeCell ref="AO3:AO5"/>
    <mergeCell ref="AW4:AW5"/>
    <mergeCell ref="AX4:AX5"/>
    <mergeCell ref="AQ4:AQ5"/>
    <mergeCell ref="AR4:AR5"/>
    <mergeCell ref="AS4:AS5"/>
    <mergeCell ref="AT4:AT5"/>
  </mergeCells>
  <conditionalFormatting sqref="A7:BH7 A8:BI12">
    <cfRule type="expression" priority="60" dxfId="62" stopIfTrue="1">
      <formula>$A7&lt;&gt;""</formula>
    </cfRule>
  </conditionalFormatting>
  <conditionalFormatting sqref="BI7">
    <cfRule type="expression" priority="59" dxfId="62" stopIfTrue="1">
      <formula>$A7&lt;&gt;""</formula>
    </cfRule>
  </conditionalFormatting>
  <conditionalFormatting sqref="A8:BI12 A7:BH7">
    <cfRule type="expression" priority="2" dxfId="62" stopIfTrue="1">
      <formula>$A7&lt;&gt;""</formula>
    </cfRule>
  </conditionalFormatting>
  <conditionalFormatting sqref="BI7">
    <cfRule type="expression" priority="1" dxfId="6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&amp;L&amp;"ＭＳ ゴシック,標準"&amp;14【災害】ごみ処理の状況（平成24年度実績）&amp;R&amp;A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32</v>
      </c>
      <c r="B2" s="71" t="s">
        <v>33</v>
      </c>
      <c r="C2" s="71" t="s">
        <v>34</v>
      </c>
      <c r="D2" s="27" t="s">
        <v>42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45"/>
      <c r="AH2" s="31"/>
    </row>
    <row r="3" spans="1:34" s="3" customFormat="1" ht="25.5" customHeight="1">
      <c r="A3" s="74"/>
      <c r="B3" s="74"/>
      <c r="C3" s="75"/>
      <c r="D3" s="89" t="s">
        <v>11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8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>SUM(E10:AH10)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>SUM(E11:AH11)</f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>SUM(E12:AH12)</f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</sheetData>
  <sheetProtection/>
  <mergeCells count="34">
    <mergeCell ref="F3:F5"/>
    <mergeCell ref="G3:G5"/>
    <mergeCell ref="H3:H5"/>
    <mergeCell ref="U3:U5"/>
    <mergeCell ref="AC3:AC5"/>
    <mergeCell ref="Z3:Z5"/>
    <mergeCell ref="X3:X5"/>
    <mergeCell ref="N3:N5"/>
    <mergeCell ref="Y3:Y5"/>
    <mergeCell ref="W3:W5"/>
    <mergeCell ref="A2:A6"/>
    <mergeCell ref="B2:B6"/>
    <mergeCell ref="C2:C6"/>
    <mergeCell ref="M3:M5"/>
    <mergeCell ref="K3:K5"/>
    <mergeCell ref="D3:D5"/>
    <mergeCell ref="L3:L5"/>
    <mergeCell ref="I3:I5"/>
    <mergeCell ref="J3:J5"/>
    <mergeCell ref="E3:E5"/>
    <mergeCell ref="AH3:AH5"/>
    <mergeCell ref="AD3:AD5"/>
    <mergeCell ref="AE3:AE5"/>
    <mergeCell ref="AF3:AF5"/>
    <mergeCell ref="AG3:AG5"/>
    <mergeCell ref="AA3:AA5"/>
    <mergeCell ref="AB3:AB5"/>
    <mergeCell ref="V3:V5"/>
    <mergeCell ref="T3:T5"/>
    <mergeCell ref="O3:O5"/>
    <mergeCell ref="P3:P5"/>
    <mergeCell ref="Q3:Q5"/>
    <mergeCell ref="R3:R5"/>
    <mergeCell ref="S3:S5"/>
  </mergeCells>
  <conditionalFormatting sqref="A7:AH12">
    <cfRule type="expression" priority="30" dxfId="62" stopIfTrue="1">
      <formula>$A7&lt;&gt;""</formula>
    </cfRule>
  </conditionalFormatting>
  <conditionalFormatting sqref="A7:AH12">
    <cfRule type="expression" priority="1" dxfId="6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SUM(D8:D12)</f>
        <v>2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2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>SUM(E10:AH10)</f>
        <v>1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1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>SUM(E11:AH11)</f>
        <v>1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1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>SUM(E12:AH12)</f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2">
    <cfRule type="expression" priority="30" dxfId="62" stopIfTrue="1">
      <formula>$A7&lt;&gt;""</formula>
    </cfRule>
  </conditionalFormatting>
  <conditionalFormatting sqref="A7:AH12">
    <cfRule type="expression" priority="1" dxfId="6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12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SUM(D8:D12)</f>
        <v>262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251</v>
      </c>
      <c r="O7" s="61">
        <f t="shared" si="0"/>
        <v>0</v>
      </c>
      <c r="P7" s="61">
        <f t="shared" si="0"/>
        <v>0</v>
      </c>
      <c r="Q7" s="61">
        <f t="shared" si="0"/>
        <v>11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234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223</v>
      </c>
      <c r="O9" s="61">
        <v>0</v>
      </c>
      <c r="P9" s="61">
        <v>0</v>
      </c>
      <c r="Q9" s="61">
        <v>11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>SUM(E10:AH10)</f>
        <v>8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8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>SUM(E11:AH11)</f>
        <v>20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20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>SUM(E12:AH12)</f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2">
    <cfRule type="expression" priority="30" dxfId="62" stopIfTrue="1">
      <formula>$A7&lt;&gt;""</formula>
    </cfRule>
  </conditionalFormatting>
  <conditionalFormatting sqref="A7:AH12">
    <cfRule type="expression" priority="1" dxfId="6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12"/>
  <sheetViews>
    <sheetView zoomScaleSheetLayoutView="100" zoomScalePageLayoutView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69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>SUM(E10:AH10)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>SUM(E11:AH11)</f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>SUM(E12:AH12)</f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2">
    <cfRule type="expression" priority="30" dxfId="62" stopIfTrue="1">
      <formula>$A7&lt;&gt;""</formula>
    </cfRule>
  </conditionalFormatting>
  <conditionalFormatting sqref="A7:AH12">
    <cfRule type="expression" priority="1" dxfId="6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1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" customFormat="1" ht="17.25">
      <c r="A1" s="37" t="s">
        <v>115</v>
      </c>
      <c r="B1" s="1"/>
      <c r="C1" s="1"/>
      <c r="AB1" s="33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70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>SUM(E10:AH10)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>SUM(E11:AH11)</f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>SUM(E12:AH12)</f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2">
    <cfRule type="expression" priority="30" dxfId="62" stopIfTrue="1">
      <formula>$A7&lt;&gt;""</formula>
    </cfRule>
  </conditionalFormatting>
  <conditionalFormatting sqref="A7:AH12">
    <cfRule type="expression" priority="1" dxfId="6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1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71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>SUM(E10:AH10)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>SUM(E11:AH11)</f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>SUM(E12:AH12)</f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2">
    <cfRule type="expression" priority="30" dxfId="62" stopIfTrue="1">
      <formula>$A7&lt;&gt;""</formula>
    </cfRule>
  </conditionalFormatting>
  <conditionalFormatting sqref="A7:AH12">
    <cfRule type="expression" priority="1" dxfId="6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12"/>
  <sheetViews>
    <sheetView zoomScaleSheetLayoutView="100" zoomScalePageLayoutView="0" workbookViewId="0" topLeftCell="A1">
      <pane xSplit="3" ySplit="6" topLeftCell="D7" activePane="bottomRight" state="frozen"/>
      <selection pane="topLeft" activeCell="X7" sqref="X7"/>
      <selection pane="topRight" activeCell="X7" sqref="X7"/>
      <selection pane="bottomLeft" activeCell="X7" sqref="X7"/>
      <selection pane="bottomRight" activeCell="A1" sqref="A1"/>
    </sheetView>
  </sheetViews>
  <sheetFormatPr defaultColWidth="8.796875" defaultRowHeight="14.25"/>
  <cols>
    <col min="1" max="1" width="10.69921875" style="46" customWidth="1"/>
    <col min="2" max="2" width="8.69921875" style="47" customWidth="1"/>
    <col min="3" max="3" width="12.59765625" style="46" customWidth="1"/>
    <col min="4" max="33" width="9.8984375" style="48" customWidth="1"/>
    <col min="34" max="34" width="9.8984375" style="35" customWidth="1"/>
    <col min="35" max="16384" width="9" style="35" customWidth="1"/>
  </cols>
  <sheetData>
    <row r="1" spans="1:28" s="39" customFormat="1" ht="17.25">
      <c r="A1" s="37" t="s">
        <v>115</v>
      </c>
      <c r="B1" s="38"/>
      <c r="C1" s="38"/>
      <c r="AB1" s="40"/>
    </row>
    <row r="2" spans="1:34" s="3" customFormat="1" ht="25.5" customHeight="1">
      <c r="A2" s="71" t="s">
        <v>0</v>
      </c>
      <c r="B2" s="71" t="s">
        <v>1</v>
      </c>
      <c r="C2" s="71" t="s">
        <v>2</v>
      </c>
      <c r="D2" s="27" t="s">
        <v>108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31"/>
    </row>
    <row r="3" spans="1:34" s="3" customFormat="1" ht="25.5" customHeight="1">
      <c r="A3" s="74"/>
      <c r="B3" s="74"/>
      <c r="C3" s="75"/>
      <c r="D3" s="89" t="s">
        <v>7</v>
      </c>
      <c r="E3" s="87" t="s">
        <v>43</v>
      </c>
      <c r="F3" s="87" t="s">
        <v>44</v>
      </c>
      <c r="G3" s="87" t="s">
        <v>45</v>
      </c>
      <c r="H3" s="87" t="s">
        <v>46</v>
      </c>
      <c r="I3" s="87" t="s">
        <v>47</v>
      </c>
      <c r="J3" s="87" t="s">
        <v>48</v>
      </c>
      <c r="K3" s="87" t="s">
        <v>49</v>
      </c>
      <c r="L3" s="87" t="s">
        <v>27</v>
      </c>
      <c r="M3" s="87" t="s">
        <v>28</v>
      </c>
      <c r="N3" s="87" t="s">
        <v>29</v>
      </c>
      <c r="O3" s="87" t="s">
        <v>30</v>
      </c>
      <c r="P3" s="87" t="s">
        <v>31</v>
      </c>
      <c r="Q3" s="87" t="s">
        <v>50</v>
      </c>
      <c r="R3" s="87" t="s">
        <v>51</v>
      </c>
      <c r="S3" s="87" t="s">
        <v>52</v>
      </c>
      <c r="T3" s="87" t="s">
        <v>53</v>
      </c>
      <c r="U3" s="87" t="s">
        <v>54</v>
      </c>
      <c r="V3" s="87" t="s">
        <v>55</v>
      </c>
      <c r="W3" s="87" t="s">
        <v>56</v>
      </c>
      <c r="X3" s="87" t="s">
        <v>57</v>
      </c>
      <c r="Y3" s="87" t="s">
        <v>58</v>
      </c>
      <c r="Z3" s="87" t="s">
        <v>59</v>
      </c>
      <c r="AA3" s="87" t="s">
        <v>60</v>
      </c>
      <c r="AB3" s="87" t="s">
        <v>61</v>
      </c>
      <c r="AC3" s="87" t="s">
        <v>62</v>
      </c>
      <c r="AD3" s="87" t="s">
        <v>63</v>
      </c>
      <c r="AE3" s="87" t="s">
        <v>64</v>
      </c>
      <c r="AF3" s="87" t="s">
        <v>66</v>
      </c>
      <c r="AG3" s="87" t="s">
        <v>65</v>
      </c>
      <c r="AH3" s="87" t="s">
        <v>117</v>
      </c>
    </row>
    <row r="4" spans="1:34" s="3" customFormat="1" ht="25.5" customHeight="1">
      <c r="A4" s="74"/>
      <c r="B4" s="74"/>
      <c r="C4" s="75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</row>
    <row r="5" spans="1:34" s="3" customFormat="1" ht="25.5" customHeight="1">
      <c r="A5" s="74"/>
      <c r="B5" s="74"/>
      <c r="C5" s="75"/>
      <c r="D5" s="89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</row>
    <row r="6" spans="1:34" s="9" customFormat="1" ht="13.5">
      <c r="A6" s="74"/>
      <c r="B6" s="74"/>
      <c r="C6" s="75"/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  <c r="P6" s="24" t="s">
        <v>23</v>
      </c>
      <c r="Q6" s="24" t="s">
        <v>23</v>
      </c>
      <c r="R6" s="24" t="s">
        <v>23</v>
      </c>
      <c r="S6" s="24" t="s">
        <v>23</v>
      </c>
      <c r="T6" s="24" t="s">
        <v>23</v>
      </c>
      <c r="U6" s="24" t="s">
        <v>23</v>
      </c>
      <c r="V6" s="24" t="s">
        <v>23</v>
      </c>
      <c r="W6" s="24" t="s">
        <v>23</v>
      </c>
      <c r="X6" s="24" t="s">
        <v>23</v>
      </c>
      <c r="Y6" s="24" t="s">
        <v>23</v>
      </c>
      <c r="Z6" s="24" t="s">
        <v>23</v>
      </c>
      <c r="AA6" s="24" t="s">
        <v>23</v>
      </c>
      <c r="AB6" s="24" t="s">
        <v>23</v>
      </c>
      <c r="AC6" s="24" t="s">
        <v>23</v>
      </c>
      <c r="AD6" s="24" t="s">
        <v>23</v>
      </c>
      <c r="AE6" s="24" t="s">
        <v>23</v>
      </c>
      <c r="AF6" s="24" t="s">
        <v>23</v>
      </c>
      <c r="AG6" s="24" t="s">
        <v>23</v>
      </c>
      <c r="AH6" s="24" t="s">
        <v>23</v>
      </c>
    </row>
    <row r="7" spans="1:34" s="10" customFormat="1" ht="12" customHeight="1">
      <c r="A7" s="59" t="s">
        <v>120</v>
      </c>
      <c r="B7" s="60" t="s">
        <v>121</v>
      </c>
      <c r="C7" s="59" t="s">
        <v>118</v>
      </c>
      <c r="D7" s="61">
        <f aca="true" t="shared" si="0" ref="D7:AH7">SUM(D8:D12)</f>
        <v>0</v>
      </c>
      <c r="E7" s="61">
        <f t="shared" si="0"/>
        <v>0</v>
      </c>
      <c r="F7" s="61">
        <f t="shared" si="0"/>
        <v>0</v>
      </c>
      <c r="G7" s="61">
        <f t="shared" si="0"/>
        <v>0</v>
      </c>
      <c r="H7" s="61">
        <f t="shared" si="0"/>
        <v>0</v>
      </c>
      <c r="I7" s="61">
        <f t="shared" si="0"/>
        <v>0</v>
      </c>
      <c r="J7" s="61">
        <f t="shared" si="0"/>
        <v>0</v>
      </c>
      <c r="K7" s="61">
        <f t="shared" si="0"/>
        <v>0</v>
      </c>
      <c r="L7" s="61">
        <f t="shared" si="0"/>
        <v>0</v>
      </c>
      <c r="M7" s="61">
        <f t="shared" si="0"/>
        <v>0</v>
      </c>
      <c r="N7" s="61">
        <f t="shared" si="0"/>
        <v>0</v>
      </c>
      <c r="O7" s="61">
        <f t="shared" si="0"/>
        <v>0</v>
      </c>
      <c r="P7" s="61">
        <f t="shared" si="0"/>
        <v>0</v>
      </c>
      <c r="Q7" s="61">
        <f t="shared" si="0"/>
        <v>0</v>
      </c>
      <c r="R7" s="61">
        <f t="shared" si="0"/>
        <v>0</v>
      </c>
      <c r="S7" s="61">
        <f t="shared" si="0"/>
        <v>0</v>
      </c>
      <c r="T7" s="61">
        <f t="shared" si="0"/>
        <v>0</v>
      </c>
      <c r="U7" s="61">
        <f t="shared" si="0"/>
        <v>0</v>
      </c>
      <c r="V7" s="61">
        <f t="shared" si="0"/>
        <v>0</v>
      </c>
      <c r="W7" s="61">
        <f t="shared" si="0"/>
        <v>0</v>
      </c>
      <c r="X7" s="61">
        <f t="shared" si="0"/>
        <v>0</v>
      </c>
      <c r="Y7" s="61">
        <f t="shared" si="0"/>
        <v>0</v>
      </c>
      <c r="Z7" s="61">
        <f t="shared" si="0"/>
        <v>0</v>
      </c>
      <c r="AA7" s="61">
        <f t="shared" si="0"/>
        <v>0</v>
      </c>
      <c r="AB7" s="61">
        <f t="shared" si="0"/>
        <v>0</v>
      </c>
      <c r="AC7" s="61">
        <f t="shared" si="0"/>
        <v>0</v>
      </c>
      <c r="AD7" s="61">
        <f t="shared" si="0"/>
        <v>0</v>
      </c>
      <c r="AE7" s="61">
        <f t="shared" si="0"/>
        <v>0</v>
      </c>
      <c r="AF7" s="61">
        <f t="shared" si="0"/>
        <v>0</v>
      </c>
      <c r="AG7" s="61">
        <f t="shared" si="0"/>
        <v>0</v>
      </c>
      <c r="AH7" s="61">
        <f t="shared" si="0"/>
        <v>0</v>
      </c>
    </row>
    <row r="8" spans="1:34" s="8" customFormat="1" ht="12" customHeight="1">
      <c r="A8" s="59" t="s">
        <v>120</v>
      </c>
      <c r="B8" s="60" t="s">
        <v>122</v>
      </c>
      <c r="C8" s="59" t="s">
        <v>123</v>
      </c>
      <c r="D8" s="61">
        <f>SUM(E8:AH8)</f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61">
        <v>0</v>
      </c>
      <c r="Y8" s="61">
        <v>0</v>
      </c>
      <c r="Z8" s="61">
        <v>0</v>
      </c>
      <c r="AA8" s="61">
        <v>0</v>
      </c>
      <c r="AB8" s="61">
        <v>0</v>
      </c>
      <c r="AC8" s="61">
        <v>0</v>
      </c>
      <c r="AD8" s="61">
        <v>0</v>
      </c>
      <c r="AE8" s="61">
        <v>0</v>
      </c>
      <c r="AF8" s="61">
        <v>0</v>
      </c>
      <c r="AG8" s="61">
        <v>0</v>
      </c>
      <c r="AH8" s="61">
        <v>0</v>
      </c>
    </row>
    <row r="9" spans="1:34" s="8" customFormat="1" ht="12" customHeight="1">
      <c r="A9" s="59" t="s">
        <v>120</v>
      </c>
      <c r="B9" s="60" t="s">
        <v>124</v>
      </c>
      <c r="C9" s="59" t="s">
        <v>125</v>
      </c>
      <c r="D9" s="61">
        <f>SUM(E9:AH9)</f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  <c r="Y9" s="61">
        <v>0</v>
      </c>
      <c r="Z9" s="61">
        <v>0</v>
      </c>
      <c r="AA9" s="61">
        <v>0</v>
      </c>
      <c r="AB9" s="61">
        <v>0</v>
      </c>
      <c r="AC9" s="61">
        <v>0</v>
      </c>
      <c r="AD9" s="61">
        <v>0</v>
      </c>
      <c r="AE9" s="61">
        <v>0</v>
      </c>
      <c r="AF9" s="61">
        <v>0</v>
      </c>
      <c r="AG9" s="61">
        <v>0</v>
      </c>
      <c r="AH9" s="61">
        <v>0</v>
      </c>
    </row>
    <row r="10" spans="1:34" s="8" customFormat="1" ht="12" customHeight="1">
      <c r="A10" s="59" t="s">
        <v>120</v>
      </c>
      <c r="B10" s="60" t="s">
        <v>126</v>
      </c>
      <c r="C10" s="59" t="s">
        <v>127</v>
      </c>
      <c r="D10" s="61">
        <f>SUM(E10:AH10)</f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  <c r="X10" s="61">
        <v>0</v>
      </c>
      <c r="Y10" s="61">
        <v>0</v>
      </c>
      <c r="Z10" s="61">
        <v>0</v>
      </c>
      <c r="AA10" s="61">
        <v>0</v>
      </c>
      <c r="AB10" s="61">
        <v>0</v>
      </c>
      <c r="AC10" s="61">
        <v>0</v>
      </c>
      <c r="AD10" s="61">
        <v>0</v>
      </c>
      <c r="AE10" s="61">
        <v>0</v>
      </c>
      <c r="AF10" s="61">
        <v>0</v>
      </c>
      <c r="AG10" s="61">
        <v>0</v>
      </c>
      <c r="AH10" s="61">
        <v>0</v>
      </c>
    </row>
    <row r="11" spans="1:34" s="8" customFormat="1" ht="12" customHeight="1">
      <c r="A11" s="59" t="s">
        <v>120</v>
      </c>
      <c r="B11" s="60" t="s">
        <v>128</v>
      </c>
      <c r="C11" s="59" t="s">
        <v>129</v>
      </c>
      <c r="D11" s="61">
        <f>SUM(E11:AH11)</f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0</v>
      </c>
      <c r="AB11" s="61">
        <v>0</v>
      </c>
      <c r="AC11" s="61">
        <v>0</v>
      </c>
      <c r="AD11" s="61">
        <v>0</v>
      </c>
      <c r="AE11" s="61">
        <v>0</v>
      </c>
      <c r="AF11" s="61">
        <v>0</v>
      </c>
      <c r="AG11" s="61">
        <v>0</v>
      </c>
      <c r="AH11" s="61">
        <v>0</v>
      </c>
    </row>
    <row r="12" spans="1:34" s="8" customFormat="1" ht="12" customHeight="1">
      <c r="A12" s="59" t="s">
        <v>120</v>
      </c>
      <c r="B12" s="60" t="s">
        <v>130</v>
      </c>
      <c r="C12" s="59" t="s">
        <v>131</v>
      </c>
      <c r="D12" s="61">
        <f>SUM(E12:AH12)</f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v>0</v>
      </c>
      <c r="W12" s="61">
        <v>0</v>
      </c>
      <c r="X12" s="61">
        <v>0</v>
      </c>
      <c r="Y12" s="61">
        <v>0</v>
      </c>
      <c r="Z12" s="61">
        <v>0</v>
      </c>
      <c r="AA12" s="61">
        <v>0</v>
      </c>
      <c r="AB12" s="61">
        <v>0</v>
      </c>
      <c r="AC12" s="61">
        <v>0</v>
      </c>
      <c r="AD12" s="61">
        <v>0</v>
      </c>
      <c r="AE12" s="61">
        <v>0</v>
      </c>
      <c r="AF12" s="61">
        <v>0</v>
      </c>
      <c r="AG12" s="61">
        <v>0</v>
      </c>
      <c r="AH12" s="61">
        <v>0</v>
      </c>
    </row>
  </sheetData>
  <sheetProtection/>
  <mergeCells count="34">
    <mergeCell ref="G3:G5"/>
    <mergeCell ref="H3:H5"/>
    <mergeCell ref="A2:A6"/>
    <mergeCell ref="B2:B6"/>
    <mergeCell ref="C2:C6"/>
    <mergeCell ref="D3:D5"/>
    <mergeCell ref="E3:E5"/>
    <mergeCell ref="F3:F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AC3:AC5"/>
    <mergeCell ref="AD3:AD5"/>
    <mergeCell ref="U3:U5"/>
    <mergeCell ref="V3:V5"/>
    <mergeCell ref="W3:W5"/>
    <mergeCell ref="X3:X5"/>
    <mergeCell ref="Y3:Y5"/>
    <mergeCell ref="Z3:Z5"/>
    <mergeCell ref="AA3:AA5"/>
    <mergeCell ref="AB3:AB5"/>
    <mergeCell ref="AH3:AH5"/>
    <mergeCell ref="AE3:AE5"/>
    <mergeCell ref="AF3:AF5"/>
    <mergeCell ref="AG3:AG5"/>
  </mergeCells>
  <conditionalFormatting sqref="A7:AH12">
    <cfRule type="expression" priority="30" dxfId="62" stopIfTrue="1">
      <formula>$A7&lt;&gt;""</formula>
    </cfRule>
  </conditionalFormatting>
  <conditionalFormatting sqref="A7:AH12">
    <cfRule type="expression" priority="1" dxfId="6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ゴシック,標準"&amp;14【災害】処理施設別ごみ搬入量の状況（平成24年度実績）&amp;R&amp;A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2013-09-25T10:18:37Z</cp:lastPrinted>
  <dcterms:created xsi:type="dcterms:W3CDTF">2008-01-06T09:11:49Z</dcterms:created>
  <dcterms:modified xsi:type="dcterms:W3CDTF">2014-10-14T09:41:17Z</dcterms:modified>
  <cp:category/>
  <cp:version/>
  <cp:contentType/>
  <cp:contentStatus/>
</cp:coreProperties>
</file>