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'委託許可件数（市町村）'!$A$7:$S$47</definedName>
    <definedName name="_xlnm.Print_Area" localSheetId="6">'委託許可件数（組合）'!$A$7:$S$20</definedName>
    <definedName name="_xlnm.Print_Area" localSheetId="3">'収集運搬機材（市町村）'!$A$7:$AY$47</definedName>
    <definedName name="_xlnm.Print_Area" localSheetId="4">'収集運搬機材（組合）'!$A$7:$AY$20</definedName>
    <definedName name="_xlnm.Print_Area" localSheetId="7">'処理業者と従業員数'!$A$7:$J$47</definedName>
    <definedName name="_xlnm.Print_Area" localSheetId="0">'組合状況'!$A$7:$CC$20</definedName>
    <definedName name="_xlnm.Print_Area" localSheetId="1">'廃棄物処理従事職員数（市町村）'!$A$7:$AD$47</definedName>
    <definedName name="_xlnm.Print_Area" localSheetId="2">'廃棄物処理従事職員数（組合）'!$A$7:$AD$20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<sst xmlns="http://schemas.openxmlformats.org/spreadsheetml/2006/main" count="1382" uniqueCount="206">
  <si>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</si>
  <si>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</si>
  <si>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</si>
  <si>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</si>
  <si>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</si>
  <si>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</si>
  <si>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</si>
  <si>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</si>
  <si>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</si>
  <si>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</si>
  <si>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</si>
  <si>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</si>
  <si>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</si>
  <si>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</si>
  <si>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</si>
  <si>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</si>
  <si>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</si>
  <si>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</si>
  <si>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</si>
  <si>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</si>
  <si>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</si>
  <si>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</si>
  <si>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</si>
  <si>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</si>
  <si>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</si>
  <si>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</si>
  <si>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</si>
  <si>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</si>
  <si>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</si>
  <si>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</si>
  <si>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</si>
  <si>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</si>
  <si>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</si>
  <si>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</si>
  <si>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</si>
  <si>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</si>
  <si>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</si>
  <si>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</si>
  <si>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</si>
  <si>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</si>
  <si>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</si>
  <si>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</si>
  <si>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</si>
  <si>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</si>
  <si>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</si>
  <si>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</si>
  <si>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</si>
  <si>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</si>
  <si>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</si>
  <si>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</si>
  <si>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</si>
  <si>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</si>
  <si>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</si>
  <si>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</si>
  <si>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</si>
  <si>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</si>
  <si>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</si>
  <si>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</si>
  <si>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</si>
  <si>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</si>
  <si>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</si>
  <si>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</si>
  <si>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</si>
  <si>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</si>
  <si>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</si>
  <si>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</si>
  <si>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</si>
  <si>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</si>
  <si>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</si>
  <si>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</si>
  <si>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</si>
  <si>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</si>
  <si>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</si>
  <si>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</si>
  <si>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</si>
  <si>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</si>
  <si>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</si>
  <si>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</si>
  <si>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</si>
  <si>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</si>
  <si>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</si>
  <si>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</si>
  <si>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</si>
  <si>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</si>
  <si>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</si>
  <si>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</si>
  <si>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</si>
  <si>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</si>
  <si>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</si>
  <si>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</si>
  <si>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</si>
  <si>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</si>
  <si>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</si>
  <si>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</si>
  <si>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</si>
  <si>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</si>
  <si>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</si>
  <si>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青森県</t>
  </si>
  <si>
    <t>02000</t>
  </si>
  <si>
    <t>02803</t>
  </si>
  <si>
    <t>中部上北広域事業組合</t>
  </si>
  <si>
    <t>02402</t>
  </si>
  <si>
    <t>七戸町</t>
  </si>
  <si>
    <t>02408</t>
  </si>
  <si>
    <t>東北町</t>
  </si>
  <si>
    <t>02817</t>
  </si>
  <si>
    <t>弘前地区環境整備事務組合</t>
  </si>
  <si>
    <t>02202</t>
  </si>
  <si>
    <t>弘前市</t>
  </si>
  <si>
    <t>02210</t>
  </si>
  <si>
    <t>平川市</t>
  </si>
  <si>
    <t>02362</t>
  </si>
  <si>
    <t>大鰐町</t>
  </si>
  <si>
    <t>02361</t>
  </si>
  <si>
    <t>藤崎町</t>
  </si>
  <si>
    <t>02381</t>
  </si>
  <si>
    <t>板柳町</t>
  </si>
  <si>
    <t>02343</t>
  </si>
  <si>
    <t>西目屋村</t>
  </si>
  <si>
    <t>02818</t>
  </si>
  <si>
    <t>黒石地区清掃施設組合</t>
  </si>
  <si>
    <t>02204</t>
  </si>
  <si>
    <t>黒石市</t>
  </si>
  <si>
    <t>02201</t>
  </si>
  <si>
    <t>青森市</t>
  </si>
  <si>
    <t>02367</t>
  </si>
  <si>
    <t>田舎館村</t>
  </si>
  <si>
    <t>02819</t>
  </si>
  <si>
    <t>西北五環境整備事務組合</t>
  </si>
  <si>
    <t>02205</t>
  </si>
  <si>
    <t>五所川原市</t>
  </si>
  <si>
    <t>02209</t>
  </si>
  <si>
    <t>つがる市</t>
  </si>
  <si>
    <t>02384</t>
  </si>
  <si>
    <t>鶴田町</t>
  </si>
  <si>
    <t>02387</t>
  </si>
  <si>
    <t>中泊町</t>
  </si>
  <si>
    <t>02821</t>
  </si>
  <si>
    <t>十和田地区環境整備事務組合</t>
  </si>
  <si>
    <t>02206</t>
  </si>
  <si>
    <t>十和田市</t>
  </si>
  <si>
    <t>02207</t>
  </si>
  <si>
    <t>三沢市</t>
  </si>
  <si>
    <t>02405</t>
  </si>
  <si>
    <t>六戸町</t>
  </si>
  <si>
    <t>02412</t>
  </si>
  <si>
    <t>おいらせ町</t>
  </si>
  <si>
    <t>02442</t>
  </si>
  <si>
    <t>五戸町</t>
  </si>
  <si>
    <t>02450</t>
  </si>
  <si>
    <t>新郷村</t>
  </si>
  <si>
    <t>02826</t>
  </si>
  <si>
    <t>三戸地区環境整備事務組合</t>
  </si>
  <si>
    <t>02441</t>
  </si>
  <si>
    <t>三戸町</t>
  </si>
  <si>
    <t>02443</t>
  </si>
  <si>
    <t>田子町</t>
  </si>
  <si>
    <t>02445</t>
  </si>
  <si>
    <t>南部町</t>
  </si>
  <si>
    <t>02829</t>
  </si>
  <si>
    <t>西海岸衛生処理組合</t>
  </si>
  <si>
    <t>02321</t>
  </si>
  <si>
    <t>鰺ケ沢町</t>
  </si>
  <si>
    <t>02323</t>
  </si>
  <si>
    <t>深浦町</t>
  </si>
  <si>
    <t>02846</t>
  </si>
  <si>
    <t>三戸地区塵芥処理事務組合</t>
  </si>
  <si>
    <t>02859</t>
  </si>
  <si>
    <t>八戸地域広域市町村圏事務組合</t>
  </si>
  <si>
    <t>02203</t>
  </si>
  <si>
    <t>八戸市</t>
  </si>
  <si>
    <t>02446</t>
  </si>
  <si>
    <t>階上町</t>
  </si>
  <si>
    <t>02861</t>
  </si>
  <si>
    <t>下北地域広域行政事務組合</t>
  </si>
  <si>
    <t>02208</t>
  </si>
  <si>
    <t>むつ市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</si>
  <si>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</si>
  <si>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</si>
  <si>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</si>
  <si>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</si>
  <si>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</si>
  <si>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</si>
  <si>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</si>
  <si>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</si>
  <si>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02401</t>
  </si>
  <si>
    <t>野辺地町</t>
  </si>
  <si>
    <t>02406</t>
  </si>
  <si>
    <t>横浜町</t>
  </si>
  <si>
    <t>02411</t>
  </si>
  <si>
    <t>六ヶ所村</t>
  </si>
  <si>
    <t>02863</t>
  </si>
  <si>
    <t>十和田地域広域事務組合</t>
  </si>
  <si>
    <t>02874</t>
  </si>
  <si>
    <t>青森地域広域事務組合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</si>
  <si>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</si>
  <si>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</si>
  <si>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</si>
  <si>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</si>
  <si>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</si>
  <si>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</si>
  <si>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</si>
  <si>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</si>
  <si>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02877</t>
  </si>
  <si>
    <t>北部上北広域事務組合</t>
  </si>
  <si>
    <t>鰺ヶ沢町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</si>
</sst>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 quotePrefix="1">
      <alignment vertical="center"/>
    </xf>
    <xf numFmtId="49" fontId="13" fillId="0" borderId="18" xfId="0" applyNumberFormat="1" applyFont="1" applyFill="1" applyBorder="1" applyAlignment="1" quotePrefix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19" xfId="62" applyNumberFormat="1" applyFont="1" applyFill="1" applyBorder="1" applyAlignment="1">
      <alignment vertical="center" wrapText="1"/>
      <protection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2" fillId="33" borderId="21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 quotePrefix="1">
      <alignment vertical="center" wrapText="1"/>
      <protection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20" width="6.59765625" style="75" customWidth="1"/>
    <col min="21" max="21" width="9" style="75" customWidth="1"/>
    <col min="22" max="22" width="6.59765625" style="76" customWidth="1"/>
    <col min="23" max="23" width="20.59765625" style="75" customWidth="1"/>
    <col min="24" max="24" width="6.59765625" style="76" customWidth="1"/>
    <col min="25" max="25" width="20.59765625" style="75" customWidth="1"/>
    <col min="26" max="26" width="6.59765625" style="76" customWidth="1"/>
    <col min="27" max="27" width="20.59765625" style="75" customWidth="1"/>
    <col min="28" max="28" width="6.59765625" style="76" customWidth="1"/>
    <col min="29" max="29" width="20.59765625" style="75" customWidth="1"/>
    <col min="30" max="30" width="6.59765625" style="76" customWidth="1"/>
    <col min="31" max="31" width="20.59765625" style="75" customWidth="1"/>
    <col min="32" max="32" width="6.59765625" style="76" customWidth="1"/>
    <col min="33" max="33" width="20.59765625" style="75" customWidth="1"/>
    <col min="34" max="34" width="6.59765625" style="76" customWidth="1"/>
    <col min="35" max="35" width="20.59765625" style="75" customWidth="1"/>
    <col min="36" max="36" width="6.59765625" style="76" customWidth="1"/>
    <col min="37" max="37" width="20.59765625" style="75" customWidth="1"/>
    <col min="38" max="38" width="6.59765625" style="76" customWidth="1"/>
    <col min="39" max="39" width="20.59765625" style="75" customWidth="1"/>
    <col min="40" max="40" width="6.59765625" style="76" customWidth="1"/>
    <col min="41" max="41" width="20.59765625" style="75" customWidth="1"/>
    <col min="42" max="42" width="6.59765625" style="76" customWidth="1"/>
    <col min="43" max="43" width="20.59765625" style="75" customWidth="1"/>
    <col min="44" max="44" width="6.59765625" style="76" customWidth="1"/>
    <col min="45" max="45" width="20.59765625" style="75" customWidth="1"/>
    <col min="46" max="46" width="6.59765625" style="76" customWidth="1"/>
    <col min="47" max="47" width="20.59765625" style="75" customWidth="1"/>
    <col min="48" max="48" width="6.59765625" style="76" customWidth="1"/>
    <col min="49" max="49" width="20.59765625" style="75" customWidth="1"/>
    <col min="50" max="50" width="6.59765625" style="76" customWidth="1"/>
    <col min="51" max="51" width="20.59765625" style="75" customWidth="1"/>
    <col min="52" max="52" width="6.59765625" style="76" customWidth="1"/>
    <col min="53" max="53" width="20.59765625" style="75" customWidth="1"/>
    <col min="54" max="54" width="6.59765625" style="76" customWidth="1"/>
    <col min="55" max="55" width="20.59765625" style="75" customWidth="1"/>
    <col min="56" max="56" width="6.59765625" style="76" customWidth="1"/>
    <col min="57" max="57" width="20.59765625" style="75" customWidth="1"/>
    <col min="58" max="58" width="6.5" style="76" customWidth="1"/>
    <col min="59" max="59" width="20.59765625" style="75" customWidth="1"/>
    <col min="60" max="60" width="6.5" style="76" customWidth="1"/>
    <col min="61" max="61" width="20.59765625" style="75" customWidth="1"/>
    <col min="62" max="62" width="6.59765625" style="76" customWidth="1"/>
    <col min="63" max="63" width="20.59765625" style="75" customWidth="1"/>
    <col min="64" max="64" width="6.59765625" style="76" customWidth="1"/>
    <col min="65" max="65" width="20.59765625" style="75" customWidth="1"/>
    <col min="66" max="66" width="6.59765625" style="76" customWidth="1"/>
    <col min="67" max="67" width="20.59765625" style="75" customWidth="1"/>
    <col min="68" max="68" width="6.59765625" style="76" customWidth="1"/>
    <col min="69" max="69" width="20.59765625" style="75" customWidth="1"/>
    <col min="70" max="70" width="6.59765625" style="76" customWidth="1"/>
    <col min="71" max="71" width="20.59765625" style="75" customWidth="1"/>
    <col min="72" max="72" width="6.59765625" style="76" customWidth="1"/>
    <col min="73" max="73" width="20.59765625" style="75" customWidth="1"/>
    <col min="74" max="74" width="6.59765625" style="76" customWidth="1"/>
    <col min="75" max="75" width="20.59765625" style="75" customWidth="1"/>
    <col min="76" max="76" width="6.59765625" style="76" customWidth="1"/>
    <col min="77" max="77" width="20.59765625" style="75" customWidth="1"/>
    <col min="78" max="78" width="6.59765625" style="76" customWidth="1"/>
    <col min="79" max="79" width="20.59765625" style="75" customWidth="1"/>
    <col min="80" max="80" width="6.59765625" style="76" customWidth="1"/>
    <col min="81" max="81" width="20.59765625" style="75" customWidth="1"/>
    <col min="82" max="16384" width="9" style="75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97" t="s">
        <v>5</v>
      </c>
      <c r="B2" s="103" t="s">
        <v>6</v>
      </c>
      <c r="C2" s="97" t="s">
        <v>7</v>
      </c>
      <c r="D2" s="100" t="s">
        <v>8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  <c r="U2" s="97" t="s">
        <v>9</v>
      </c>
      <c r="V2" s="91" t="s">
        <v>10</v>
      </c>
      <c r="W2" s="92"/>
      <c r="X2" s="91" t="s">
        <v>11</v>
      </c>
      <c r="Y2" s="92"/>
      <c r="Z2" s="91" t="s">
        <v>12</v>
      </c>
      <c r="AA2" s="92"/>
      <c r="AB2" s="91" t="s">
        <v>13</v>
      </c>
      <c r="AC2" s="92"/>
      <c r="AD2" s="91" t="s">
        <v>14</v>
      </c>
      <c r="AE2" s="92"/>
      <c r="AF2" s="91" t="s">
        <v>15</v>
      </c>
      <c r="AG2" s="92"/>
      <c r="AH2" s="91" t="s">
        <v>16</v>
      </c>
      <c r="AI2" s="92"/>
      <c r="AJ2" s="91" t="s">
        <v>17</v>
      </c>
      <c r="AK2" s="92"/>
      <c r="AL2" s="91" t="s">
        <v>18</v>
      </c>
      <c r="AM2" s="92"/>
      <c r="AN2" s="91" t="s">
        <v>19</v>
      </c>
      <c r="AO2" s="92"/>
      <c r="AP2" s="91" t="s">
        <v>20</v>
      </c>
      <c r="AQ2" s="92"/>
      <c r="AR2" s="91" t="s">
        <v>21</v>
      </c>
      <c r="AS2" s="92"/>
      <c r="AT2" s="91" t="s">
        <v>22</v>
      </c>
      <c r="AU2" s="92"/>
      <c r="AV2" s="91" t="s">
        <v>23</v>
      </c>
      <c r="AW2" s="92"/>
      <c r="AX2" s="91" t="s">
        <v>24</v>
      </c>
      <c r="AY2" s="92"/>
      <c r="AZ2" s="91" t="s">
        <v>25</v>
      </c>
      <c r="BA2" s="92"/>
      <c r="BB2" s="91" t="s">
        <v>26</v>
      </c>
      <c r="BC2" s="92"/>
      <c r="BD2" s="91" t="s">
        <v>27</v>
      </c>
      <c r="BE2" s="92"/>
      <c r="BF2" s="91" t="s">
        <v>28</v>
      </c>
      <c r="BG2" s="92"/>
      <c r="BH2" s="91" t="s">
        <v>29</v>
      </c>
      <c r="BI2" s="92"/>
      <c r="BJ2" s="91" t="s">
        <v>30</v>
      </c>
      <c r="BK2" s="92"/>
      <c r="BL2" s="91" t="s">
        <v>31</v>
      </c>
      <c r="BM2" s="92"/>
      <c r="BN2" s="91" t="s">
        <v>32</v>
      </c>
      <c r="BO2" s="92"/>
      <c r="BP2" s="91" t="s">
        <v>33</v>
      </c>
      <c r="BQ2" s="92"/>
      <c r="BR2" s="91" t="s">
        <v>34</v>
      </c>
      <c r="BS2" s="92"/>
      <c r="BT2" s="91" t="s">
        <v>35</v>
      </c>
      <c r="BU2" s="92"/>
      <c r="BV2" s="91" t="s">
        <v>36</v>
      </c>
      <c r="BW2" s="92"/>
      <c r="BX2" s="91" t="s">
        <v>37</v>
      </c>
      <c r="BY2" s="92"/>
      <c r="BZ2" s="91" t="s">
        <v>38</v>
      </c>
      <c r="CA2" s="92"/>
      <c r="CB2" s="91" t="s">
        <v>39</v>
      </c>
      <c r="CC2" s="92"/>
    </row>
    <row r="3" spans="1:81" s="5" customFormat="1" ht="13.5">
      <c r="A3" s="98"/>
      <c r="B3" s="104"/>
      <c r="C3" s="98"/>
      <c r="D3" s="100" t="s">
        <v>4</v>
      </c>
      <c r="E3" s="101"/>
      <c r="F3" s="101"/>
      <c r="G3" s="101"/>
      <c r="H3" s="101"/>
      <c r="I3" s="101"/>
      <c r="J3" s="101"/>
      <c r="K3" s="101"/>
      <c r="L3" s="102"/>
      <c r="M3" s="100" t="s">
        <v>40</v>
      </c>
      <c r="N3" s="101"/>
      <c r="O3" s="101"/>
      <c r="P3" s="101"/>
      <c r="Q3" s="101"/>
      <c r="R3" s="101"/>
      <c r="S3" s="101"/>
      <c r="T3" s="102"/>
      <c r="U3" s="98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5" customFormat="1" ht="22.5" customHeight="1">
      <c r="A4" s="98"/>
      <c r="B4" s="104"/>
      <c r="C4" s="98"/>
      <c r="D4" s="96" t="s">
        <v>41</v>
      </c>
      <c r="E4" s="96" t="s">
        <v>0</v>
      </c>
      <c r="F4" s="96" t="s">
        <v>1</v>
      </c>
      <c r="G4" s="96" t="s">
        <v>2</v>
      </c>
      <c r="H4" s="96" t="s">
        <v>42</v>
      </c>
      <c r="I4" s="96" t="s">
        <v>43</v>
      </c>
      <c r="J4" s="96" t="s">
        <v>44</v>
      </c>
      <c r="K4" s="96" t="s">
        <v>45</v>
      </c>
      <c r="L4" s="96" t="s">
        <v>3</v>
      </c>
      <c r="M4" s="96" t="s">
        <v>41</v>
      </c>
      <c r="N4" s="96" t="s">
        <v>0</v>
      </c>
      <c r="O4" s="96" t="s">
        <v>1</v>
      </c>
      <c r="P4" s="96" t="s">
        <v>46</v>
      </c>
      <c r="Q4" s="96" t="s">
        <v>42</v>
      </c>
      <c r="R4" s="96" t="s">
        <v>43</v>
      </c>
      <c r="S4" s="96" t="s">
        <v>47</v>
      </c>
      <c r="T4" s="96" t="s">
        <v>3</v>
      </c>
      <c r="U4" s="98"/>
      <c r="V4" s="88" t="s">
        <v>48</v>
      </c>
      <c r="W4" s="85" t="s">
        <v>49</v>
      </c>
      <c r="X4" s="88" t="s">
        <v>48</v>
      </c>
      <c r="Y4" s="85" t="s">
        <v>49</v>
      </c>
      <c r="Z4" s="88" t="s">
        <v>48</v>
      </c>
      <c r="AA4" s="85" t="s">
        <v>49</v>
      </c>
      <c r="AB4" s="88" t="s">
        <v>48</v>
      </c>
      <c r="AC4" s="85" t="s">
        <v>49</v>
      </c>
      <c r="AD4" s="88" t="s">
        <v>48</v>
      </c>
      <c r="AE4" s="85" t="s">
        <v>49</v>
      </c>
      <c r="AF4" s="88" t="s">
        <v>48</v>
      </c>
      <c r="AG4" s="85" t="s">
        <v>49</v>
      </c>
      <c r="AH4" s="88" t="s">
        <v>48</v>
      </c>
      <c r="AI4" s="85" t="s">
        <v>49</v>
      </c>
      <c r="AJ4" s="88" t="s">
        <v>48</v>
      </c>
      <c r="AK4" s="85" t="s">
        <v>49</v>
      </c>
      <c r="AL4" s="88" t="s">
        <v>48</v>
      </c>
      <c r="AM4" s="85" t="s">
        <v>49</v>
      </c>
      <c r="AN4" s="88" t="s">
        <v>48</v>
      </c>
      <c r="AO4" s="85" t="s">
        <v>49</v>
      </c>
      <c r="AP4" s="88" t="s">
        <v>48</v>
      </c>
      <c r="AQ4" s="85" t="s">
        <v>49</v>
      </c>
      <c r="AR4" s="88" t="s">
        <v>48</v>
      </c>
      <c r="AS4" s="85" t="s">
        <v>49</v>
      </c>
      <c r="AT4" s="88" t="s">
        <v>48</v>
      </c>
      <c r="AU4" s="85" t="s">
        <v>49</v>
      </c>
      <c r="AV4" s="88" t="s">
        <v>48</v>
      </c>
      <c r="AW4" s="85" t="s">
        <v>49</v>
      </c>
      <c r="AX4" s="88" t="s">
        <v>48</v>
      </c>
      <c r="AY4" s="85" t="s">
        <v>49</v>
      </c>
      <c r="AZ4" s="88" t="s">
        <v>48</v>
      </c>
      <c r="BA4" s="85" t="s">
        <v>49</v>
      </c>
      <c r="BB4" s="88" t="s">
        <v>48</v>
      </c>
      <c r="BC4" s="85" t="s">
        <v>49</v>
      </c>
      <c r="BD4" s="88" t="s">
        <v>48</v>
      </c>
      <c r="BE4" s="85" t="s">
        <v>49</v>
      </c>
      <c r="BF4" s="88" t="s">
        <v>48</v>
      </c>
      <c r="BG4" s="85" t="s">
        <v>49</v>
      </c>
      <c r="BH4" s="88" t="s">
        <v>48</v>
      </c>
      <c r="BI4" s="85" t="s">
        <v>49</v>
      </c>
      <c r="BJ4" s="88" t="s">
        <v>48</v>
      </c>
      <c r="BK4" s="85" t="s">
        <v>49</v>
      </c>
      <c r="BL4" s="88" t="s">
        <v>48</v>
      </c>
      <c r="BM4" s="85" t="s">
        <v>49</v>
      </c>
      <c r="BN4" s="88" t="s">
        <v>48</v>
      </c>
      <c r="BO4" s="85" t="s">
        <v>49</v>
      </c>
      <c r="BP4" s="88" t="s">
        <v>48</v>
      </c>
      <c r="BQ4" s="85" t="s">
        <v>49</v>
      </c>
      <c r="BR4" s="88" t="s">
        <v>48</v>
      </c>
      <c r="BS4" s="85" t="s">
        <v>49</v>
      </c>
      <c r="BT4" s="88" t="s">
        <v>48</v>
      </c>
      <c r="BU4" s="85" t="s">
        <v>49</v>
      </c>
      <c r="BV4" s="88" t="s">
        <v>48</v>
      </c>
      <c r="BW4" s="85" t="s">
        <v>49</v>
      </c>
      <c r="BX4" s="88" t="s">
        <v>48</v>
      </c>
      <c r="BY4" s="85" t="s">
        <v>49</v>
      </c>
      <c r="BZ4" s="88" t="s">
        <v>48</v>
      </c>
      <c r="CA4" s="85" t="s">
        <v>49</v>
      </c>
      <c r="CB4" s="88" t="s">
        <v>48</v>
      </c>
      <c r="CC4" s="85" t="s">
        <v>49</v>
      </c>
    </row>
    <row r="5" spans="1:81" s="5" customFormat="1" ht="13.5">
      <c r="A5" s="98"/>
      <c r="B5" s="104"/>
      <c r="C5" s="98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8"/>
      <c r="V5" s="89"/>
      <c r="W5" s="86"/>
      <c r="X5" s="89"/>
      <c r="Y5" s="86"/>
      <c r="Z5" s="89"/>
      <c r="AA5" s="86"/>
      <c r="AB5" s="89"/>
      <c r="AC5" s="86"/>
      <c r="AD5" s="89"/>
      <c r="AE5" s="86"/>
      <c r="AF5" s="89"/>
      <c r="AG5" s="86"/>
      <c r="AH5" s="89"/>
      <c r="AI5" s="86"/>
      <c r="AJ5" s="89"/>
      <c r="AK5" s="86"/>
      <c r="AL5" s="89"/>
      <c r="AM5" s="86"/>
      <c r="AN5" s="89"/>
      <c r="AO5" s="86"/>
      <c r="AP5" s="89"/>
      <c r="AQ5" s="86"/>
      <c r="AR5" s="89"/>
      <c r="AS5" s="86"/>
      <c r="AT5" s="89"/>
      <c r="AU5" s="86"/>
      <c r="AV5" s="89"/>
      <c r="AW5" s="86"/>
      <c r="AX5" s="89"/>
      <c r="AY5" s="86"/>
      <c r="AZ5" s="89"/>
      <c r="BA5" s="86"/>
      <c r="BB5" s="89"/>
      <c r="BC5" s="86"/>
      <c r="BD5" s="89"/>
      <c r="BE5" s="86"/>
      <c r="BF5" s="89"/>
      <c r="BG5" s="86"/>
      <c r="BH5" s="89"/>
      <c r="BI5" s="86"/>
      <c r="BJ5" s="89"/>
      <c r="BK5" s="86"/>
      <c r="BL5" s="89"/>
      <c r="BM5" s="86"/>
      <c r="BN5" s="89"/>
      <c r="BO5" s="86"/>
      <c r="BP5" s="89"/>
      <c r="BQ5" s="86"/>
      <c r="BR5" s="89"/>
      <c r="BS5" s="86"/>
      <c r="BT5" s="89"/>
      <c r="BU5" s="86"/>
      <c r="BV5" s="89"/>
      <c r="BW5" s="86"/>
      <c r="BX5" s="89"/>
      <c r="BY5" s="86"/>
      <c r="BZ5" s="89"/>
      <c r="CA5" s="86"/>
      <c r="CB5" s="89"/>
      <c r="CC5" s="86"/>
    </row>
    <row r="6" spans="1:81" s="5" customFormat="1" ht="13.5">
      <c r="A6" s="99"/>
      <c r="B6" s="105"/>
      <c r="C6" s="9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9"/>
      <c r="V6" s="95"/>
      <c r="W6" s="87"/>
      <c r="X6" s="95"/>
      <c r="Y6" s="87"/>
      <c r="Z6" s="90"/>
      <c r="AA6" s="87"/>
      <c r="AB6" s="90"/>
      <c r="AC6" s="87"/>
      <c r="AD6" s="90"/>
      <c r="AE6" s="87"/>
      <c r="AF6" s="90"/>
      <c r="AG6" s="87"/>
      <c r="AH6" s="90"/>
      <c r="AI6" s="87"/>
      <c r="AJ6" s="90"/>
      <c r="AK6" s="87"/>
      <c r="AL6" s="90"/>
      <c r="AM6" s="87"/>
      <c r="AN6" s="90"/>
      <c r="AO6" s="87"/>
      <c r="AP6" s="90"/>
      <c r="AQ6" s="87"/>
      <c r="AR6" s="90"/>
      <c r="AS6" s="87"/>
      <c r="AT6" s="90"/>
      <c r="AU6" s="87"/>
      <c r="AV6" s="90"/>
      <c r="AW6" s="87"/>
      <c r="AX6" s="90"/>
      <c r="AY6" s="87"/>
      <c r="AZ6" s="90"/>
      <c r="BA6" s="87"/>
      <c r="BB6" s="90"/>
      <c r="BC6" s="87"/>
      <c r="BD6" s="90"/>
      <c r="BE6" s="87"/>
      <c r="BF6" s="90"/>
      <c r="BG6" s="87"/>
      <c r="BH6" s="90"/>
      <c r="BI6" s="87"/>
      <c r="BJ6" s="90"/>
      <c r="BK6" s="87"/>
      <c r="BL6" s="90"/>
      <c r="BM6" s="87"/>
      <c r="BN6" s="90"/>
      <c r="BO6" s="87"/>
      <c r="BP6" s="90"/>
      <c r="BQ6" s="87"/>
      <c r="BR6" s="90"/>
      <c r="BS6" s="87"/>
      <c r="BT6" s="90"/>
      <c r="BU6" s="87"/>
      <c r="BV6" s="90"/>
      <c r="BW6" s="87"/>
      <c r="BX6" s="90"/>
      <c r="BY6" s="87"/>
      <c r="BZ6" s="90"/>
      <c r="CA6" s="87"/>
      <c r="CB6" s="90"/>
      <c r="CC6" s="87"/>
    </row>
    <row r="7" spans="1:81" s="56" customFormat="1" ht="12" customHeight="1">
      <c r="A7" s="54" t="s">
        <v>97</v>
      </c>
      <c r="B7" s="55" t="s">
        <v>98</v>
      </c>
      <c r="C7" s="54" t="s">
        <v>56</v>
      </c>
      <c r="D7" s="73">
        <f aca="true" t="shared" si="0" ref="D7:T7">COUNTIF(D8:D20,"○")</f>
        <v>2</v>
      </c>
      <c r="E7" s="73">
        <f t="shared" si="0"/>
        <v>3</v>
      </c>
      <c r="F7" s="73">
        <f t="shared" si="0"/>
        <v>10</v>
      </c>
      <c r="G7" s="73">
        <f t="shared" si="0"/>
        <v>5</v>
      </c>
      <c r="H7" s="73">
        <f t="shared" si="0"/>
        <v>2</v>
      </c>
      <c r="I7" s="73">
        <f t="shared" si="0"/>
        <v>9</v>
      </c>
      <c r="J7" s="73">
        <f t="shared" si="0"/>
        <v>9</v>
      </c>
      <c r="K7" s="73">
        <f t="shared" si="0"/>
        <v>6</v>
      </c>
      <c r="L7" s="73">
        <f t="shared" si="0"/>
        <v>0</v>
      </c>
      <c r="M7" s="73">
        <f t="shared" si="0"/>
        <v>3</v>
      </c>
      <c r="N7" s="73">
        <f t="shared" si="0"/>
        <v>2</v>
      </c>
      <c r="O7" s="73">
        <f t="shared" si="0"/>
        <v>10</v>
      </c>
      <c r="P7" s="73">
        <f t="shared" si="0"/>
        <v>8</v>
      </c>
      <c r="Q7" s="73">
        <f t="shared" si="0"/>
        <v>8</v>
      </c>
      <c r="R7" s="73">
        <f t="shared" si="0"/>
        <v>9</v>
      </c>
      <c r="S7" s="73">
        <f t="shared" si="0"/>
        <v>0</v>
      </c>
      <c r="T7" s="73">
        <f t="shared" si="0"/>
        <v>1</v>
      </c>
      <c r="U7" s="73">
        <f aca="true" t="shared" si="1" ref="U7:AZ7">COUNTIF(U8:U20,"&lt;&gt;")</f>
        <v>13</v>
      </c>
      <c r="V7" s="73">
        <f t="shared" si="1"/>
        <v>13</v>
      </c>
      <c r="W7" s="73">
        <f t="shared" si="1"/>
        <v>13</v>
      </c>
      <c r="X7" s="73">
        <f t="shared" si="1"/>
        <v>13</v>
      </c>
      <c r="Y7" s="73">
        <f t="shared" si="1"/>
        <v>13</v>
      </c>
      <c r="Z7" s="73">
        <f t="shared" si="1"/>
        <v>11</v>
      </c>
      <c r="AA7" s="73">
        <f t="shared" si="1"/>
        <v>11</v>
      </c>
      <c r="AB7" s="73">
        <f t="shared" si="1"/>
        <v>7</v>
      </c>
      <c r="AC7" s="73">
        <f t="shared" si="1"/>
        <v>7</v>
      </c>
      <c r="AD7" s="73">
        <f t="shared" si="1"/>
        <v>6</v>
      </c>
      <c r="AE7" s="73">
        <f t="shared" si="1"/>
        <v>6</v>
      </c>
      <c r="AF7" s="73">
        <f t="shared" si="1"/>
        <v>3</v>
      </c>
      <c r="AG7" s="73">
        <f t="shared" si="1"/>
        <v>3</v>
      </c>
      <c r="AH7" s="73">
        <f t="shared" si="1"/>
        <v>1</v>
      </c>
      <c r="AI7" s="73">
        <f t="shared" si="1"/>
        <v>1</v>
      </c>
      <c r="AJ7" s="73">
        <f t="shared" si="1"/>
        <v>1</v>
      </c>
      <c r="AK7" s="73">
        <f t="shared" si="1"/>
        <v>1</v>
      </c>
      <c r="AL7" s="73">
        <f t="shared" si="1"/>
        <v>0</v>
      </c>
      <c r="AM7" s="73">
        <f t="shared" si="1"/>
        <v>0</v>
      </c>
      <c r="AN7" s="73">
        <f t="shared" si="1"/>
        <v>0</v>
      </c>
      <c r="AO7" s="73">
        <f t="shared" si="1"/>
        <v>0</v>
      </c>
      <c r="AP7" s="73">
        <f t="shared" si="1"/>
        <v>0</v>
      </c>
      <c r="AQ7" s="73">
        <f t="shared" si="1"/>
        <v>0</v>
      </c>
      <c r="AR7" s="73">
        <f t="shared" si="1"/>
        <v>0</v>
      </c>
      <c r="AS7" s="73">
        <f t="shared" si="1"/>
        <v>0</v>
      </c>
      <c r="AT7" s="73">
        <f t="shared" si="1"/>
        <v>0</v>
      </c>
      <c r="AU7" s="73">
        <f t="shared" si="1"/>
        <v>0</v>
      </c>
      <c r="AV7" s="73">
        <f t="shared" si="1"/>
        <v>0</v>
      </c>
      <c r="AW7" s="73">
        <f t="shared" si="1"/>
        <v>0</v>
      </c>
      <c r="AX7" s="73">
        <f t="shared" si="1"/>
        <v>0</v>
      </c>
      <c r="AY7" s="73">
        <f t="shared" si="1"/>
        <v>0</v>
      </c>
      <c r="AZ7" s="73">
        <f t="shared" si="1"/>
        <v>0</v>
      </c>
      <c r="BA7" s="73">
        <f aca="true" t="shared" si="2" ref="BA7:CC7">COUNTIF(BA8:BA20,"&lt;&gt;")</f>
        <v>0</v>
      </c>
      <c r="BB7" s="73">
        <f t="shared" si="2"/>
        <v>0</v>
      </c>
      <c r="BC7" s="73">
        <f t="shared" si="2"/>
        <v>0</v>
      </c>
      <c r="BD7" s="73">
        <f t="shared" si="2"/>
        <v>0</v>
      </c>
      <c r="BE7" s="73">
        <f t="shared" si="2"/>
        <v>0</v>
      </c>
      <c r="BF7" s="73">
        <f t="shared" si="2"/>
        <v>0</v>
      </c>
      <c r="BG7" s="73">
        <f t="shared" si="2"/>
        <v>0</v>
      </c>
      <c r="BH7" s="73">
        <f t="shared" si="2"/>
        <v>0</v>
      </c>
      <c r="BI7" s="73">
        <f t="shared" si="2"/>
        <v>0</v>
      </c>
      <c r="BJ7" s="73">
        <f t="shared" si="2"/>
        <v>0</v>
      </c>
      <c r="BK7" s="73">
        <f t="shared" si="2"/>
        <v>0</v>
      </c>
      <c r="BL7" s="73">
        <f t="shared" si="2"/>
        <v>0</v>
      </c>
      <c r="BM7" s="73">
        <f t="shared" si="2"/>
        <v>0</v>
      </c>
      <c r="BN7" s="73">
        <f t="shared" si="2"/>
        <v>0</v>
      </c>
      <c r="BO7" s="73">
        <f t="shared" si="2"/>
        <v>0</v>
      </c>
      <c r="BP7" s="73">
        <f t="shared" si="2"/>
        <v>0</v>
      </c>
      <c r="BQ7" s="73">
        <f t="shared" si="2"/>
        <v>0</v>
      </c>
      <c r="BR7" s="73">
        <f t="shared" si="2"/>
        <v>0</v>
      </c>
      <c r="BS7" s="73">
        <f t="shared" si="2"/>
        <v>0</v>
      </c>
      <c r="BT7" s="73">
        <f t="shared" si="2"/>
        <v>0</v>
      </c>
      <c r="BU7" s="73">
        <f t="shared" si="2"/>
        <v>0</v>
      </c>
      <c r="BV7" s="73">
        <f t="shared" si="2"/>
        <v>0</v>
      </c>
      <c r="BW7" s="73">
        <f t="shared" si="2"/>
        <v>0</v>
      </c>
      <c r="BX7" s="73">
        <f t="shared" si="2"/>
        <v>0</v>
      </c>
      <c r="BY7" s="73">
        <f t="shared" si="2"/>
        <v>0</v>
      </c>
      <c r="BZ7" s="73">
        <f t="shared" si="2"/>
        <v>0</v>
      </c>
      <c r="CA7" s="73">
        <f t="shared" si="2"/>
        <v>0</v>
      </c>
      <c r="CB7" s="73">
        <f t="shared" si="2"/>
        <v>0</v>
      </c>
      <c r="CC7" s="73">
        <f t="shared" si="2"/>
        <v>0</v>
      </c>
    </row>
    <row r="8" spans="1:81" s="8" customFormat="1" ht="12">
      <c r="A8" s="57" t="s">
        <v>97</v>
      </c>
      <c r="B8" s="58" t="s">
        <v>99</v>
      </c>
      <c r="C8" s="57" t="s">
        <v>100</v>
      </c>
      <c r="D8" s="57"/>
      <c r="E8" s="57" t="s">
        <v>88</v>
      </c>
      <c r="F8" s="57" t="s">
        <v>88</v>
      </c>
      <c r="G8" s="57" t="s">
        <v>88</v>
      </c>
      <c r="H8" s="57" t="s">
        <v>88</v>
      </c>
      <c r="I8" s="57" t="s">
        <v>88</v>
      </c>
      <c r="J8" s="57" t="s">
        <v>88</v>
      </c>
      <c r="K8" s="57" t="s">
        <v>88</v>
      </c>
      <c r="L8" s="57"/>
      <c r="M8" s="57"/>
      <c r="N8" s="57"/>
      <c r="O8" s="57" t="s">
        <v>88</v>
      </c>
      <c r="P8" s="57" t="s">
        <v>88</v>
      </c>
      <c r="Q8" s="57" t="s">
        <v>88</v>
      </c>
      <c r="R8" s="57" t="s">
        <v>88</v>
      </c>
      <c r="S8" s="57"/>
      <c r="T8" s="57"/>
      <c r="U8" s="57">
        <v>2</v>
      </c>
      <c r="V8" s="58" t="s">
        <v>101</v>
      </c>
      <c r="W8" s="57" t="s">
        <v>102</v>
      </c>
      <c r="X8" s="58" t="s">
        <v>103</v>
      </c>
      <c r="Y8" s="57" t="s">
        <v>104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97</v>
      </c>
      <c r="B9" s="58" t="s">
        <v>105</v>
      </c>
      <c r="C9" s="57" t="s">
        <v>106</v>
      </c>
      <c r="D9" s="57"/>
      <c r="E9" s="57"/>
      <c r="F9" s="57" t="s">
        <v>88</v>
      </c>
      <c r="G9" s="57"/>
      <c r="H9" s="57"/>
      <c r="I9" s="57" t="s">
        <v>88</v>
      </c>
      <c r="J9" s="57" t="s">
        <v>88</v>
      </c>
      <c r="K9" s="57"/>
      <c r="L9" s="57"/>
      <c r="M9" s="57"/>
      <c r="N9" s="57"/>
      <c r="O9" s="57" t="s">
        <v>88</v>
      </c>
      <c r="P9" s="57" t="s">
        <v>88</v>
      </c>
      <c r="Q9" s="57"/>
      <c r="R9" s="57" t="s">
        <v>88</v>
      </c>
      <c r="S9" s="57"/>
      <c r="T9" s="57"/>
      <c r="U9" s="57">
        <v>6</v>
      </c>
      <c r="V9" s="58" t="s">
        <v>107</v>
      </c>
      <c r="W9" s="57" t="s">
        <v>108</v>
      </c>
      <c r="X9" s="58" t="s">
        <v>109</v>
      </c>
      <c r="Y9" s="57" t="s">
        <v>110</v>
      </c>
      <c r="Z9" s="58" t="s">
        <v>111</v>
      </c>
      <c r="AA9" s="57" t="s">
        <v>112</v>
      </c>
      <c r="AB9" s="58" t="s">
        <v>113</v>
      </c>
      <c r="AC9" s="57" t="s">
        <v>114</v>
      </c>
      <c r="AD9" s="58" t="s">
        <v>115</v>
      </c>
      <c r="AE9" s="57" t="s">
        <v>116</v>
      </c>
      <c r="AF9" s="58" t="s">
        <v>117</v>
      </c>
      <c r="AG9" s="57" t="s">
        <v>118</v>
      </c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97</v>
      </c>
      <c r="B10" s="58" t="s">
        <v>119</v>
      </c>
      <c r="C10" s="57" t="s">
        <v>120</v>
      </c>
      <c r="D10" s="57"/>
      <c r="E10" s="57" t="s">
        <v>88</v>
      </c>
      <c r="F10" s="57" t="s">
        <v>88</v>
      </c>
      <c r="G10" s="57" t="s">
        <v>88</v>
      </c>
      <c r="H10" s="57" t="s">
        <v>88</v>
      </c>
      <c r="I10" s="57" t="s">
        <v>88</v>
      </c>
      <c r="J10" s="57" t="s">
        <v>88</v>
      </c>
      <c r="K10" s="57" t="s">
        <v>88</v>
      </c>
      <c r="L10" s="57"/>
      <c r="M10" s="57"/>
      <c r="N10" s="57"/>
      <c r="O10" s="57" t="s">
        <v>88</v>
      </c>
      <c r="P10" s="57" t="s">
        <v>88</v>
      </c>
      <c r="Q10" s="57" t="s">
        <v>88</v>
      </c>
      <c r="R10" s="57" t="s">
        <v>88</v>
      </c>
      <c r="S10" s="57"/>
      <c r="T10" s="57"/>
      <c r="U10" s="57">
        <v>5</v>
      </c>
      <c r="V10" s="58" t="s">
        <v>121</v>
      </c>
      <c r="W10" s="57" t="s">
        <v>122</v>
      </c>
      <c r="X10" s="58" t="s">
        <v>123</v>
      </c>
      <c r="Y10" s="57" t="s">
        <v>124</v>
      </c>
      <c r="Z10" s="58" t="s">
        <v>109</v>
      </c>
      <c r="AA10" s="57" t="s">
        <v>110</v>
      </c>
      <c r="AB10" s="58" t="s">
        <v>113</v>
      </c>
      <c r="AC10" s="57" t="s">
        <v>114</v>
      </c>
      <c r="AD10" s="58" t="s">
        <v>125</v>
      </c>
      <c r="AE10" s="57" t="s">
        <v>126</v>
      </c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97</v>
      </c>
      <c r="B11" s="71" t="s">
        <v>127</v>
      </c>
      <c r="C11" s="57" t="s">
        <v>128</v>
      </c>
      <c r="D11" s="57"/>
      <c r="E11" s="57"/>
      <c r="F11" s="57" t="s">
        <v>88</v>
      </c>
      <c r="G11" s="57"/>
      <c r="H11" s="57"/>
      <c r="I11" s="57" t="s">
        <v>88</v>
      </c>
      <c r="J11" s="57"/>
      <c r="K11" s="57"/>
      <c r="L11" s="57"/>
      <c r="M11" s="57"/>
      <c r="N11" s="57"/>
      <c r="O11" s="57" t="s">
        <v>88</v>
      </c>
      <c r="P11" s="57"/>
      <c r="Q11" s="57" t="s">
        <v>88</v>
      </c>
      <c r="R11" s="57" t="s">
        <v>88</v>
      </c>
      <c r="S11" s="57"/>
      <c r="T11" s="57"/>
      <c r="U11" s="57">
        <v>4</v>
      </c>
      <c r="V11" s="58" t="s">
        <v>129</v>
      </c>
      <c r="W11" s="57" t="s">
        <v>130</v>
      </c>
      <c r="X11" s="58" t="s">
        <v>131</v>
      </c>
      <c r="Y11" s="57" t="s">
        <v>132</v>
      </c>
      <c r="Z11" s="58" t="s">
        <v>133</v>
      </c>
      <c r="AA11" s="57" t="s">
        <v>134</v>
      </c>
      <c r="AB11" s="58" t="s">
        <v>135</v>
      </c>
      <c r="AC11" s="57" t="s">
        <v>136</v>
      </c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97</v>
      </c>
      <c r="B12" s="58" t="s">
        <v>137</v>
      </c>
      <c r="C12" s="57" t="s">
        <v>138</v>
      </c>
      <c r="D12" s="57" t="s">
        <v>88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88</v>
      </c>
      <c r="P12" s="57" t="s">
        <v>88</v>
      </c>
      <c r="Q12" s="57" t="s">
        <v>88</v>
      </c>
      <c r="R12" s="57"/>
      <c r="S12" s="57"/>
      <c r="T12" s="57"/>
      <c r="U12" s="57">
        <v>6</v>
      </c>
      <c r="V12" s="58" t="s">
        <v>139</v>
      </c>
      <c r="W12" s="57" t="s">
        <v>140</v>
      </c>
      <c r="X12" s="58" t="s">
        <v>141</v>
      </c>
      <c r="Y12" s="57" t="s">
        <v>142</v>
      </c>
      <c r="Z12" s="58" t="s">
        <v>143</v>
      </c>
      <c r="AA12" s="57" t="s">
        <v>144</v>
      </c>
      <c r="AB12" s="58" t="s">
        <v>145</v>
      </c>
      <c r="AC12" s="57" t="s">
        <v>146</v>
      </c>
      <c r="AD12" s="58" t="s">
        <v>147</v>
      </c>
      <c r="AE12" s="57" t="s">
        <v>148</v>
      </c>
      <c r="AF12" s="58" t="s">
        <v>149</v>
      </c>
      <c r="AG12" s="57" t="s">
        <v>150</v>
      </c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97</v>
      </c>
      <c r="B13" s="58" t="s">
        <v>151</v>
      </c>
      <c r="C13" s="57" t="s">
        <v>152</v>
      </c>
      <c r="D13" s="57" t="s">
        <v>88</v>
      </c>
      <c r="E13" s="57"/>
      <c r="F13" s="57"/>
      <c r="G13" s="57"/>
      <c r="H13" s="57"/>
      <c r="I13" s="57"/>
      <c r="J13" s="57"/>
      <c r="K13" s="57"/>
      <c r="L13" s="57"/>
      <c r="M13" s="57"/>
      <c r="N13" s="57" t="s">
        <v>88</v>
      </c>
      <c r="O13" s="57" t="s">
        <v>88</v>
      </c>
      <c r="P13" s="57"/>
      <c r="Q13" s="57" t="s">
        <v>88</v>
      </c>
      <c r="R13" s="57" t="s">
        <v>88</v>
      </c>
      <c r="S13" s="57"/>
      <c r="T13" s="57" t="s">
        <v>88</v>
      </c>
      <c r="U13" s="57">
        <v>3</v>
      </c>
      <c r="V13" s="58" t="s">
        <v>153</v>
      </c>
      <c r="W13" s="57" t="s">
        <v>154</v>
      </c>
      <c r="X13" s="58" t="s">
        <v>155</v>
      </c>
      <c r="Y13" s="57" t="s">
        <v>156</v>
      </c>
      <c r="Z13" s="58" t="s">
        <v>157</v>
      </c>
      <c r="AA13" s="57" t="s">
        <v>158</v>
      </c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97</v>
      </c>
      <c r="B14" s="58" t="s">
        <v>159</v>
      </c>
      <c r="C14" s="57" t="s">
        <v>160</v>
      </c>
      <c r="D14" s="57"/>
      <c r="E14" s="57"/>
      <c r="F14" s="57" t="s">
        <v>88</v>
      </c>
      <c r="G14" s="57" t="s">
        <v>88</v>
      </c>
      <c r="H14" s="57"/>
      <c r="I14" s="57" t="s">
        <v>88</v>
      </c>
      <c r="J14" s="57" t="s">
        <v>88</v>
      </c>
      <c r="K14" s="57" t="s">
        <v>88</v>
      </c>
      <c r="L14" s="57"/>
      <c r="M14" s="57"/>
      <c r="N14" s="57"/>
      <c r="O14" s="57" t="s">
        <v>88</v>
      </c>
      <c r="P14" s="57" t="s">
        <v>88</v>
      </c>
      <c r="Q14" s="57" t="s">
        <v>88</v>
      </c>
      <c r="R14" s="57" t="s">
        <v>88</v>
      </c>
      <c r="S14" s="57"/>
      <c r="T14" s="57"/>
      <c r="U14" s="57">
        <v>2</v>
      </c>
      <c r="V14" s="58" t="s">
        <v>161</v>
      </c>
      <c r="W14" s="57" t="s">
        <v>162</v>
      </c>
      <c r="X14" s="58" t="s">
        <v>163</v>
      </c>
      <c r="Y14" s="57" t="s">
        <v>164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97</v>
      </c>
      <c r="B15" s="58" t="s">
        <v>165</v>
      </c>
      <c r="C15" s="57" t="s">
        <v>166</v>
      </c>
      <c r="D15" s="57"/>
      <c r="E15" s="57"/>
      <c r="F15" s="57" t="s">
        <v>88</v>
      </c>
      <c r="G15" s="57" t="s">
        <v>88</v>
      </c>
      <c r="H15" s="57"/>
      <c r="I15" s="57" t="s">
        <v>88</v>
      </c>
      <c r="J15" s="57" t="s">
        <v>88</v>
      </c>
      <c r="K15" s="57" t="s">
        <v>88</v>
      </c>
      <c r="L15" s="57"/>
      <c r="M15" s="57" t="s">
        <v>88</v>
      </c>
      <c r="N15" s="57"/>
      <c r="O15" s="57"/>
      <c r="P15" s="57"/>
      <c r="Q15" s="57"/>
      <c r="R15" s="57"/>
      <c r="S15" s="57"/>
      <c r="T15" s="57"/>
      <c r="U15" s="57">
        <v>3</v>
      </c>
      <c r="V15" s="58" t="s">
        <v>153</v>
      </c>
      <c r="W15" s="57" t="s">
        <v>154</v>
      </c>
      <c r="X15" s="58" t="s">
        <v>155</v>
      </c>
      <c r="Y15" s="57" t="s">
        <v>156</v>
      </c>
      <c r="Z15" s="58" t="s">
        <v>157</v>
      </c>
      <c r="AA15" s="57" t="s">
        <v>158</v>
      </c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8" customFormat="1" ht="12" customHeight="1">
      <c r="A16" s="57" t="s">
        <v>97</v>
      </c>
      <c r="B16" s="58" t="s">
        <v>167</v>
      </c>
      <c r="C16" s="57" t="s">
        <v>168</v>
      </c>
      <c r="D16" s="57"/>
      <c r="E16" s="57"/>
      <c r="F16" s="57" t="s">
        <v>88</v>
      </c>
      <c r="G16" s="57"/>
      <c r="H16" s="57"/>
      <c r="I16" s="57" t="s">
        <v>88</v>
      </c>
      <c r="J16" s="57" t="s">
        <v>88</v>
      </c>
      <c r="K16" s="57" t="s">
        <v>88</v>
      </c>
      <c r="L16" s="57"/>
      <c r="M16" s="57"/>
      <c r="N16" s="57"/>
      <c r="O16" s="57" t="s">
        <v>88</v>
      </c>
      <c r="P16" s="57" t="s">
        <v>88</v>
      </c>
      <c r="Q16" s="57" t="s">
        <v>88</v>
      </c>
      <c r="R16" s="57" t="s">
        <v>88</v>
      </c>
      <c r="S16" s="57"/>
      <c r="T16" s="57"/>
      <c r="U16" s="57">
        <v>3</v>
      </c>
      <c r="V16" s="58" t="s">
        <v>169</v>
      </c>
      <c r="W16" s="57" t="s">
        <v>170</v>
      </c>
      <c r="X16" s="58" t="s">
        <v>157</v>
      </c>
      <c r="Y16" s="57" t="s">
        <v>158</v>
      </c>
      <c r="Z16" s="58" t="s">
        <v>171</v>
      </c>
      <c r="AA16" s="57" t="s">
        <v>172</v>
      </c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8" customFormat="1" ht="12" customHeight="1">
      <c r="A17" s="57" t="s">
        <v>97</v>
      </c>
      <c r="B17" s="58" t="s">
        <v>173</v>
      </c>
      <c r="C17" s="57" t="s">
        <v>174</v>
      </c>
      <c r="D17" s="57"/>
      <c r="E17" s="57"/>
      <c r="F17" s="57" t="s">
        <v>88</v>
      </c>
      <c r="G17" s="57"/>
      <c r="H17" s="57"/>
      <c r="I17" s="57" t="s">
        <v>88</v>
      </c>
      <c r="J17" s="57" t="s">
        <v>88</v>
      </c>
      <c r="K17" s="57" t="s">
        <v>88</v>
      </c>
      <c r="L17" s="57"/>
      <c r="M17" s="57"/>
      <c r="N17" s="57" t="s">
        <v>88</v>
      </c>
      <c r="O17" s="57" t="s">
        <v>88</v>
      </c>
      <c r="P17" s="57" t="s">
        <v>88</v>
      </c>
      <c r="Q17" s="57" t="s">
        <v>88</v>
      </c>
      <c r="R17" s="57" t="s">
        <v>88</v>
      </c>
      <c r="S17" s="57"/>
      <c r="T17" s="57"/>
      <c r="U17" s="57">
        <v>8</v>
      </c>
      <c r="V17" s="58" t="s">
        <v>175</v>
      </c>
      <c r="W17" s="57" t="s">
        <v>176</v>
      </c>
      <c r="X17" s="58" t="s">
        <v>177</v>
      </c>
      <c r="Y17" s="57" t="s">
        <v>178</v>
      </c>
      <c r="Z17" s="58" t="s">
        <v>179</v>
      </c>
      <c r="AA17" s="57" t="s">
        <v>180</v>
      </c>
      <c r="AB17" s="58" t="s">
        <v>181</v>
      </c>
      <c r="AC17" s="57" t="s">
        <v>182</v>
      </c>
      <c r="AD17" s="58" t="s">
        <v>183</v>
      </c>
      <c r="AE17" s="57" t="s">
        <v>184</v>
      </c>
      <c r="AF17" s="58" t="s">
        <v>185</v>
      </c>
      <c r="AG17" s="57" t="s">
        <v>186</v>
      </c>
      <c r="AH17" s="58" t="s">
        <v>187</v>
      </c>
      <c r="AI17" s="57" t="s">
        <v>188</v>
      </c>
      <c r="AJ17" s="58" t="s">
        <v>189</v>
      </c>
      <c r="AK17" s="57" t="s">
        <v>190</v>
      </c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8" customFormat="1" ht="12" customHeight="1">
      <c r="A18" s="57" t="s">
        <v>97</v>
      </c>
      <c r="B18" s="58" t="s">
        <v>191</v>
      </c>
      <c r="C18" s="57" t="s">
        <v>192</v>
      </c>
      <c r="D18" s="57"/>
      <c r="E18" s="57" t="s">
        <v>88</v>
      </c>
      <c r="F18" s="57"/>
      <c r="G18" s="57"/>
      <c r="H18" s="57"/>
      <c r="I18" s="57"/>
      <c r="J18" s="57"/>
      <c r="K18" s="57"/>
      <c r="L18" s="57"/>
      <c r="M18" s="57" t="s">
        <v>88</v>
      </c>
      <c r="N18" s="57"/>
      <c r="O18" s="57"/>
      <c r="P18" s="57"/>
      <c r="Q18" s="57"/>
      <c r="R18" s="57"/>
      <c r="S18" s="57"/>
      <c r="T18" s="57"/>
      <c r="U18" s="57">
        <v>5</v>
      </c>
      <c r="V18" s="58" t="s">
        <v>139</v>
      </c>
      <c r="W18" s="57" t="s">
        <v>140</v>
      </c>
      <c r="X18" s="58" t="s">
        <v>143</v>
      </c>
      <c r="Y18" s="57" t="s">
        <v>144</v>
      </c>
      <c r="Z18" s="58" t="s">
        <v>145</v>
      </c>
      <c r="AA18" s="57" t="s">
        <v>146</v>
      </c>
      <c r="AB18" s="58" t="s">
        <v>147</v>
      </c>
      <c r="AC18" s="57" t="s">
        <v>148</v>
      </c>
      <c r="AD18" s="58" t="s">
        <v>149</v>
      </c>
      <c r="AE18" s="57" t="s">
        <v>150</v>
      </c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8" customFormat="1" ht="12" customHeight="1">
      <c r="A19" s="57" t="s">
        <v>97</v>
      </c>
      <c r="B19" s="58" t="s">
        <v>193</v>
      </c>
      <c r="C19" s="57" t="s">
        <v>194</v>
      </c>
      <c r="D19" s="57"/>
      <c r="E19" s="57"/>
      <c r="F19" s="57" t="s">
        <v>88</v>
      </c>
      <c r="G19" s="57" t="s">
        <v>88</v>
      </c>
      <c r="H19" s="57"/>
      <c r="I19" s="57" t="s">
        <v>88</v>
      </c>
      <c r="J19" s="57" t="s">
        <v>88</v>
      </c>
      <c r="K19" s="57"/>
      <c r="L19" s="57"/>
      <c r="M19" s="57"/>
      <c r="N19" s="57"/>
      <c r="O19" s="57" t="s">
        <v>88</v>
      </c>
      <c r="P19" s="57" t="s">
        <v>88</v>
      </c>
      <c r="Q19" s="57"/>
      <c r="R19" s="57" t="s">
        <v>88</v>
      </c>
      <c r="S19" s="57"/>
      <c r="T19" s="57"/>
      <c r="U19" s="57">
        <v>5</v>
      </c>
      <c r="V19" s="58" t="s">
        <v>123</v>
      </c>
      <c r="W19" s="57" t="s">
        <v>124</v>
      </c>
      <c r="X19" s="58" t="s">
        <v>195</v>
      </c>
      <c r="Y19" s="57" t="s">
        <v>196</v>
      </c>
      <c r="Z19" s="58" t="s">
        <v>197</v>
      </c>
      <c r="AA19" s="57" t="s">
        <v>198</v>
      </c>
      <c r="AB19" s="58" t="s">
        <v>199</v>
      </c>
      <c r="AC19" s="57" t="s">
        <v>200</v>
      </c>
      <c r="AD19" s="58" t="s">
        <v>201</v>
      </c>
      <c r="AE19" s="57" t="s">
        <v>202</v>
      </c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8" customFormat="1" ht="12" customHeight="1">
      <c r="A20" s="57" t="s">
        <v>97</v>
      </c>
      <c r="B20" s="58" t="s">
        <v>203</v>
      </c>
      <c r="C20" s="57" t="s">
        <v>204</v>
      </c>
      <c r="D20" s="57"/>
      <c r="E20" s="57"/>
      <c r="F20" s="57" t="s">
        <v>88</v>
      </c>
      <c r="G20" s="57"/>
      <c r="H20" s="57"/>
      <c r="I20" s="57"/>
      <c r="J20" s="57" t="s">
        <v>88</v>
      </c>
      <c r="K20" s="57"/>
      <c r="L20" s="57"/>
      <c r="M20" s="57" t="s">
        <v>88</v>
      </c>
      <c r="N20" s="57"/>
      <c r="O20" s="57"/>
      <c r="P20" s="57"/>
      <c r="Q20" s="57"/>
      <c r="R20" s="57"/>
      <c r="S20" s="57"/>
      <c r="T20" s="57"/>
      <c r="U20" s="57">
        <v>3</v>
      </c>
      <c r="V20" s="58" t="s">
        <v>185</v>
      </c>
      <c r="W20" s="57" t="s">
        <v>186</v>
      </c>
      <c r="X20" s="58" t="s">
        <v>187</v>
      </c>
      <c r="Y20" s="57" t="s">
        <v>188</v>
      </c>
      <c r="Z20" s="58" t="s">
        <v>189</v>
      </c>
      <c r="AA20" s="57" t="s">
        <v>190</v>
      </c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30" width="9" style="80" customWidth="1"/>
    <col min="31" max="16384" width="9" style="79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97" t="s">
        <v>50</v>
      </c>
      <c r="B2" s="97" t="s">
        <v>51</v>
      </c>
      <c r="C2" s="108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8"/>
      <c r="B3" s="98"/>
      <c r="C3" s="107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8"/>
      <c r="B4" s="98"/>
      <c r="C4" s="107"/>
      <c r="D4" s="21"/>
      <c r="E4" s="107" t="s">
        <v>56</v>
      </c>
      <c r="F4" s="97" t="s">
        <v>59</v>
      </c>
      <c r="G4" s="97" t="s">
        <v>60</v>
      </c>
      <c r="H4" s="107" t="s">
        <v>56</v>
      </c>
      <c r="I4" s="97" t="s">
        <v>61</v>
      </c>
      <c r="J4" s="97" t="s">
        <v>62</v>
      </c>
      <c r="K4" s="97" t="s">
        <v>63</v>
      </c>
      <c r="L4" s="97" t="s">
        <v>64</v>
      </c>
      <c r="M4" s="21"/>
      <c r="N4" s="107" t="s">
        <v>56</v>
      </c>
      <c r="O4" s="97" t="s">
        <v>59</v>
      </c>
      <c r="P4" s="97" t="s">
        <v>60</v>
      </c>
      <c r="Q4" s="107" t="s">
        <v>56</v>
      </c>
      <c r="R4" s="97" t="s">
        <v>61</v>
      </c>
      <c r="S4" s="97" t="s">
        <v>62</v>
      </c>
      <c r="T4" s="97" t="s">
        <v>63</v>
      </c>
      <c r="U4" s="97" t="s">
        <v>64</v>
      </c>
      <c r="V4" s="21"/>
      <c r="W4" s="107" t="s">
        <v>56</v>
      </c>
      <c r="X4" s="97" t="s">
        <v>59</v>
      </c>
      <c r="Y4" s="97" t="s">
        <v>60</v>
      </c>
      <c r="Z4" s="107" t="s">
        <v>56</v>
      </c>
      <c r="AA4" s="97" t="s">
        <v>61</v>
      </c>
      <c r="AB4" s="97" t="s">
        <v>62</v>
      </c>
      <c r="AC4" s="97" t="s">
        <v>63</v>
      </c>
      <c r="AD4" s="97" t="s">
        <v>64</v>
      </c>
    </row>
    <row r="5" spans="1:30" s="6" customFormat="1" ht="18" customHeight="1">
      <c r="A5" s="98"/>
      <c r="B5" s="98"/>
      <c r="C5" s="107"/>
      <c r="D5" s="21"/>
      <c r="E5" s="107"/>
      <c r="F5" s="106"/>
      <c r="G5" s="106"/>
      <c r="H5" s="107"/>
      <c r="I5" s="106"/>
      <c r="J5" s="106"/>
      <c r="K5" s="106"/>
      <c r="L5" s="106"/>
      <c r="M5" s="21"/>
      <c r="N5" s="107"/>
      <c r="O5" s="106"/>
      <c r="P5" s="106"/>
      <c r="Q5" s="107"/>
      <c r="R5" s="106"/>
      <c r="S5" s="106"/>
      <c r="T5" s="106"/>
      <c r="U5" s="106"/>
      <c r="V5" s="21"/>
      <c r="W5" s="107"/>
      <c r="X5" s="106"/>
      <c r="Y5" s="106"/>
      <c r="Z5" s="107"/>
      <c r="AA5" s="106"/>
      <c r="AB5" s="106"/>
      <c r="AC5" s="106"/>
      <c r="AD5" s="106"/>
    </row>
    <row r="6" spans="1:30" s="7" customFormat="1" ht="18" customHeight="1">
      <c r="A6" s="99"/>
      <c r="B6" s="99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D7">SUM(D8:D47)</f>
        <v>330</v>
      </c>
      <c r="E7" s="74">
        <f t="shared" si="0"/>
        <v>148</v>
      </c>
      <c r="F7" s="74">
        <f t="shared" si="0"/>
        <v>122</v>
      </c>
      <c r="G7" s="74">
        <f t="shared" si="0"/>
        <v>26</v>
      </c>
      <c r="H7" s="74">
        <f t="shared" si="0"/>
        <v>182</v>
      </c>
      <c r="I7" s="74">
        <f t="shared" si="0"/>
        <v>112</v>
      </c>
      <c r="J7" s="74">
        <f t="shared" si="0"/>
        <v>53</v>
      </c>
      <c r="K7" s="74">
        <f t="shared" si="0"/>
        <v>9</v>
      </c>
      <c r="L7" s="74">
        <f t="shared" si="0"/>
        <v>8</v>
      </c>
      <c r="M7" s="74">
        <f t="shared" si="0"/>
        <v>20</v>
      </c>
      <c r="N7" s="74">
        <f t="shared" si="0"/>
        <v>20</v>
      </c>
      <c r="O7" s="74">
        <f t="shared" si="0"/>
        <v>19</v>
      </c>
      <c r="P7" s="74">
        <f t="shared" si="0"/>
        <v>1</v>
      </c>
      <c r="Q7" s="74">
        <f t="shared" si="0"/>
        <v>0</v>
      </c>
      <c r="R7" s="74">
        <f t="shared" si="0"/>
        <v>0</v>
      </c>
      <c r="S7" s="74">
        <f t="shared" si="0"/>
        <v>0</v>
      </c>
      <c r="T7" s="74">
        <f t="shared" si="0"/>
        <v>0</v>
      </c>
      <c r="U7" s="74">
        <f t="shared" si="0"/>
        <v>0</v>
      </c>
      <c r="V7" s="74">
        <f t="shared" si="0"/>
        <v>350</v>
      </c>
      <c r="W7" s="74">
        <f t="shared" si="0"/>
        <v>168</v>
      </c>
      <c r="X7" s="74">
        <f t="shared" si="0"/>
        <v>141</v>
      </c>
      <c r="Y7" s="74">
        <f t="shared" si="0"/>
        <v>27</v>
      </c>
      <c r="Z7" s="74">
        <f t="shared" si="0"/>
        <v>182</v>
      </c>
      <c r="AA7" s="74">
        <f t="shared" si="0"/>
        <v>112</v>
      </c>
      <c r="AB7" s="74">
        <f t="shared" si="0"/>
        <v>53</v>
      </c>
      <c r="AC7" s="74">
        <f t="shared" si="0"/>
        <v>9</v>
      </c>
      <c r="AD7" s="74">
        <f t="shared" si="0"/>
        <v>8</v>
      </c>
    </row>
    <row r="8" spans="1:30" s="65" customFormat="1" ht="12" customHeight="1">
      <c r="A8" s="62" t="s">
        <v>97</v>
      </c>
      <c r="B8" s="63" t="s">
        <v>123</v>
      </c>
      <c r="C8" s="62" t="s">
        <v>124</v>
      </c>
      <c r="D8" s="64">
        <f aca="true" t="shared" si="1" ref="D8:D47">SUM(E8,+H8)</f>
        <v>140</v>
      </c>
      <c r="E8" s="64">
        <f aca="true" t="shared" si="2" ref="E8:E47">SUM(F8:G8)</f>
        <v>53</v>
      </c>
      <c r="F8" s="64">
        <v>30</v>
      </c>
      <c r="G8" s="64">
        <v>23</v>
      </c>
      <c r="H8" s="64">
        <f aca="true" t="shared" si="3" ref="H8:H47">SUM(I8:L8)</f>
        <v>87</v>
      </c>
      <c r="I8" s="64">
        <v>40</v>
      </c>
      <c r="J8" s="64">
        <v>47</v>
      </c>
      <c r="K8" s="64">
        <v>0</v>
      </c>
      <c r="L8" s="64">
        <v>0</v>
      </c>
      <c r="M8" s="64">
        <f aca="true" t="shared" si="4" ref="M8:M47">SUM(N8,+Q8)</f>
        <v>1</v>
      </c>
      <c r="N8" s="64">
        <f aca="true" t="shared" si="5" ref="N8:N47">SUM(O8:P8)</f>
        <v>1</v>
      </c>
      <c r="O8" s="64">
        <v>1</v>
      </c>
      <c r="P8" s="64">
        <v>0</v>
      </c>
      <c r="Q8" s="64">
        <f aca="true" t="shared" si="6" ref="Q8:Q47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AD36">SUM(D8,+M8)</f>
        <v>141</v>
      </c>
      <c r="W8" s="64">
        <f t="shared" si="7"/>
        <v>54</v>
      </c>
      <c r="X8" s="64">
        <f t="shared" si="7"/>
        <v>31</v>
      </c>
      <c r="Y8" s="64">
        <f t="shared" si="7"/>
        <v>23</v>
      </c>
      <c r="Z8" s="64">
        <f t="shared" si="7"/>
        <v>87</v>
      </c>
      <c r="AA8" s="64">
        <f t="shared" si="7"/>
        <v>40</v>
      </c>
      <c r="AB8" s="64">
        <f t="shared" si="7"/>
        <v>47</v>
      </c>
      <c r="AC8" s="64">
        <f t="shared" si="7"/>
        <v>0</v>
      </c>
      <c r="AD8" s="64">
        <f t="shared" si="7"/>
        <v>0</v>
      </c>
    </row>
    <row r="9" spans="1:30" s="65" customFormat="1" ht="12" customHeight="1">
      <c r="A9" s="62" t="s">
        <v>97</v>
      </c>
      <c r="B9" s="72" t="s">
        <v>107</v>
      </c>
      <c r="C9" s="62" t="s">
        <v>108</v>
      </c>
      <c r="D9" s="64">
        <f t="shared" si="1"/>
        <v>38</v>
      </c>
      <c r="E9" s="64">
        <f t="shared" si="2"/>
        <v>12</v>
      </c>
      <c r="F9" s="64">
        <v>12</v>
      </c>
      <c r="G9" s="64">
        <v>0</v>
      </c>
      <c r="H9" s="64">
        <f t="shared" si="3"/>
        <v>26</v>
      </c>
      <c r="I9" s="64">
        <v>24</v>
      </c>
      <c r="J9" s="64">
        <v>0</v>
      </c>
      <c r="K9" s="64">
        <v>2</v>
      </c>
      <c r="L9" s="64">
        <v>0</v>
      </c>
      <c r="M9" s="64">
        <f t="shared" si="4"/>
        <v>1</v>
      </c>
      <c r="N9" s="64">
        <f t="shared" si="5"/>
        <v>1</v>
      </c>
      <c r="O9" s="64">
        <v>1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39</v>
      </c>
      <c r="W9" s="64">
        <f t="shared" si="7"/>
        <v>13</v>
      </c>
      <c r="X9" s="64">
        <f t="shared" si="7"/>
        <v>13</v>
      </c>
      <c r="Y9" s="64">
        <f t="shared" si="7"/>
        <v>0</v>
      </c>
      <c r="Z9" s="64">
        <f t="shared" si="7"/>
        <v>26</v>
      </c>
      <c r="AA9" s="64">
        <f t="shared" si="7"/>
        <v>24</v>
      </c>
      <c r="AB9" s="64">
        <f t="shared" si="7"/>
        <v>0</v>
      </c>
      <c r="AC9" s="64">
        <f t="shared" si="7"/>
        <v>2</v>
      </c>
      <c r="AD9" s="64">
        <f t="shared" si="7"/>
        <v>0</v>
      </c>
    </row>
    <row r="10" spans="1:30" s="65" customFormat="1" ht="12" customHeight="1">
      <c r="A10" s="62" t="s">
        <v>97</v>
      </c>
      <c r="B10" s="72" t="s">
        <v>169</v>
      </c>
      <c r="C10" s="62" t="s">
        <v>170</v>
      </c>
      <c r="D10" s="64">
        <f t="shared" si="1"/>
        <v>70</v>
      </c>
      <c r="E10" s="64">
        <f t="shared" si="2"/>
        <v>19</v>
      </c>
      <c r="F10" s="64">
        <v>16</v>
      </c>
      <c r="G10" s="64">
        <v>3</v>
      </c>
      <c r="H10" s="64">
        <f t="shared" si="3"/>
        <v>51</v>
      </c>
      <c r="I10" s="64">
        <v>45</v>
      </c>
      <c r="J10" s="64">
        <v>0</v>
      </c>
      <c r="K10" s="64">
        <v>0</v>
      </c>
      <c r="L10" s="64">
        <v>6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70</v>
      </c>
      <c r="W10" s="64">
        <f t="shared" si="7"/>
        <v>19</v>
      </c>
      <c r="X10" s="64">
        <f t="shared" si="7"/>
        <v>16</v>
      </c>
      <c r="Y10" s="64">
        <f t="shared" si="7"/>
        <v>3</v>
      </c>
      <c r="Z10" s="64">
        <f t="shared" si="7"/>
        <v>51</v>
      </c>
      <c r="AA10" s="64">
        <f t="shared" si="7"/>
        <v>45</v>
      </c>
      <c r="AB10" s="64">
        <f t="shared" si="7"/>
        <v>0</v>
      </c>
      <c r="AC10" s="64">
        <f t="shared" si="7"/>
        <v>0</v>
      </c>
      <c r="AD10" s="64">
        <f t="shared" si="7"/>
        <v>6</v>
      </c>
    </row>
    <row r="11" spans="1:30" s="65" customFormat="1" ht="12" customHeight="1">
      <c r="A11" s="62" t="s">
        <v>97</v>
      </c>
      <c r="B11" s="72" t="s">
        <v>121</v>
      </c>
      <c r="C11" s="62" t="s">
        <v>122</v>
      </c>
      <c r="D11" s="64">
        <f t="shared" si="1"/>
        <v>4</v>
      </c>
      <c r="E11" s="64">
        <f t="shared" si="2"/>
        <v>3</v>
      </c>
      <c r="F11" s="64">
        <v>3</v>
      </c>
      <c r="G11" s="64">
        <v>0</v>
      </c>
      <c r="H11" s="64">
        <f t="shared" si="3"/>
        <v>1</v>
      </c>
      <c r="I11" s="64">
        <v>1</v>
      </c>
      <c r="J11" s="64">
        <v>0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4</v>
      </c>
      <c r="W11" s="64">
        <f t="shared" si="7"/>
        <v>3</v>
      </c>
      <c r="X11" s="64">
        <f t="shared" si="7"/>
        <v>3</v>
      </c>
      <c r="Y11" s="64">
        <f t="shared" si="7"/>
        <v>0</v>
      </c>
      <c r="Z11" s="64">
        <f t="shared" si="7"/>
        <v>1</v>
      </c>
      <c r="AA11" s="64">
        <f t="shared" si="7"/>
        <v>1</v>
      </c>
      <c r="AB11" s="64">
        <f t="shared" si="7"/>
        <v>0</v>
      </c>
      <c r="AC11" s="64">
        <f t="shared" si="7"/>
        <v>0</v>
      </c>
      <c r="AD11" s="64">
        <f t="shared" si="7"/>
        <v>0</v>
      </c>
    </row>
    <row r="12" spans="1:30" s="65" customFormat="1" ht="12" customHeight="1">
      <c r="A12" s="68" t="s">
        <v>97</v>
      </c>
      <c r="B12" s="69" t="s">
        <v>129</v>
      </c>
      <c r="C12" s="62" t="s">
        <v>130</v>
      </c>
      <c r="D12" s="70">
        <f t="shared" si="1"/>
        <v>5</v>
      </c>
      <c r="E12" s="70">
        <f t="shared" si="2"/>
        <v>3</v>
      </c>
      <c r="F12" s="70">
        <v>3</v>
      </c>
      <c r="G12" s="70">
        <v>0</v>
      </c>
      <c r="H12" s="70">
        <f t="shared" si="3"/>
        <v>2</v>
      </c>
      <c r="I12" s="70">
        <v>2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5</v>
      </c>
      <c r="W12" s="70">
        <f t="shared" si="7"/>
        <v>3</v>
      </c>
      <c r="X12" s="70">
        <f t="shared" si="7"/>
        <v>3</v>
      </c>
      <c r="Y12" s="70">
        <f t="shared" si="7"/>
        <v>0</v>
      </c>
      <c r="Z12" s="70">
        <f t="shared" si="7"/>
        <v>2</v>
      </c>
      <c r="AA12" s="70">
        <f t="shared" si="7"/>
        <v>2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5" customFormat="1" ht="12" customHeight="1">
      <c r="A13" s="68" t="s">
        <v>97</v>
      </c>
      <c r="B13" s="69" t="s">
        <v>139</v>
      </c>
      <c r="C13" s="62" t="s">
        <v>140</v>
      </c>
      <c r="D13" s="70">
        <f t="shared" si="1"/>
        <v>1</v>
      </c>
      <c r="E13" s="70">
        <f t="shared" si="2"/>
        <v>1</v>
      </c>
      <c r="F13" s="70">
        <v>1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</v>
      </c>
      <c r="W13" s="70">
        <f t="shared" si="7"/>
        <v>1</v>
      </c>
      <c r="X13" s="70">
        <f t="shared" si="7"/>
        <v>1</v>
      </c>
      <c r="Y13" s="70">
        <f t="shared" si="7"/>
        <v>0</v>
      </c>
      <c r="Z13" s="70">
        <f t="shared" si="7"/>
        <v>0</v>
      </c>
      <c r="AA13" s="70">
        <f t="shared" si="7"/>
        <v>0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5" customFormat="1" ht="12" customHeight="1">
      <c r="A14" s="68" t="s">
        <v>97</v>
      </c>
      <c r="B14" s="69" t="s">
        <v>141</v>
      </c>
      <c r="C14" s="62" t="s">
        <v>142</v>
      </c>
      <c r="D14" s="70">
        <f t="shared" si="1"/>
        <v>4</v>
      </c>
      <c r="E14" s="70">
        <f t="shared" si="2"/>
        <v>3</v>
      </c>
      <c r="F14" s="70">
        <v>3</v>
      </c>
      <c r="G14" s="70">
        <v>0</v>
      </c>
      <c r="H14" s="70">
        <f t="shared" si="3"/>
        <v>1</v>
      </c>
      <c r="I14" s="70">
        <v>0</v>
      </c>
      <c r="J14" s="70">
        <v>0</v>
      </c>
      <c r="K14" s="70">
        <v>0</v>
      </c>
      <c r="L14" s="70">
        <v>1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4</v>
      </c>
      <c r="W14" s="70">
        <f t="shared" si="7"/>
        <v>3</v>
      </c>
      <c r="X14" s="70">
        <f t="shared" si="7"/>
        <v>3</v>
      </c>
      <c r="Y14" s="70">
        <f t="shared" si="7"/>
        <v>0</v>
      </c>
      <c r="Z14" s="70">
        <f t="shared" si="7"/>
        <v>1</v>
      </c>
      <c r="AA14" s="70">
        <f t="shared" si="7"/>
        <v>0</v>
      </c>
      <c r="AB14" s="70">
        <f t="shared" si="7"/>
        <v>0</v>
      </c>
      <c r="AC14" s="70">
        <f t="shared" si="7"/>
        <v>0</v>
      </c>
      <c r="AD14" s="70">
        <f t="shared" si="7"/>
        <v>1</v>
      </c>
    </row>
    <row r="15" spans="1:30" s="65" customFormat="1" ht="12" customHeight="1">
      <c r="A15" s="68" t="s">
        <v>97</v>
      </c>
      <c r="B15" s="69" t="s">
        <v>175</v>
      </c>
      <c r="C15" s="62" t="s">
        <v>176</v>
      </c>
      <c r="D15" s="70">
        <f t="shared" si="1"/>
        <v>11</v>
      </c>
      <c r="E15" s="70">
        <f t="shared" si="2"/>
        <v>11</v>
      </c>
      <c r="F15" s="70">
        <v>11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11</v>
      </c>
      <c r="W15" s="70">
        <f t="shared" si="7"/>
        <v>11</v>
      </c>
      <c r="X15" s="70">
        <f t="shared" si="7"/>
        <v>11</v>
      </c>
      <c r="Y15" s="70">
        <f t="shared" si="7"/>
        <v>0</v>
      </c>
      <c r="Z15" s="70">
        <f t="shared" si="7"/>
        <v>0</v>
      </c>
      <c r="AA15" s="70">
        <f t="shared" si="7"/>
        <v>0</v>
      </c>
      <c r="AB15" s="70">
        <f t="shared" si="7"/>
        <v>0</v>
      </c>
      <c r="AC15" s="70">
        <f t="shared" si="7"/>
        <v>0</v>
      </c>
      <c r="AD15" s="70">
        <f t="shared" si="7"/>
        <v>0</v>
      </c>
    </row>
    <row r="16" spans="1:30" s="65" customFormat="1" ht="12" customHeight="1">
      <c r="A16" s="68" t="s">
        <v>97</v>
      </c>
      <c r="B16" s="69" t="s">
        <v>131</v>
      </c>
      <c r="C16" s="62" t="s">
        <v>132</v>
      </c>
      <c r="D16" s="70">
        <f t="shared" si="1"/>
        <v>7</v>
      </c>
      <c r="E16" s="70">
        <f t="shared" si="2"/>
        <v>7</v>
      </c>
      <c r="F16" s="70">
        <v>7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7</v>
      </c>
      <c r="W16" s="70">
        <f t="shared" si="7"/>
        <v>7</v>
      </c>
      <c r="X16" s="70">
        <f t="shared" si="7"/>
        <v>7</v>
      </c>
      <c r="Y16" s="70">
        <f t="shared" si="7"/>
        <v>0</v>
      </c>
      <c r="Z16" s="70">
        <f t="shared" si="7"/>
        <v>0</v>
      </c>
      <c r="AA16" s="70">
        <f t="shared" si="7"/>
        <v>0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5" customFormat="1" ht="12" customHeight="1">
      <c r="A17" s="68" t="s">
        <v>97</v>
      </c>
      <c r="B17" s="69" t="s">
        <v>109</v>
      </c>
      <c r="C17" s="62" t="s">
        <v>110</v>
      </c>
      <c r="D17" s="70">
        <f t="shared" si="1"/>
        <v>1</v>
      </c>
      <c r="E17" s="70">
        <f t="shared" si="2"/>
        <v>1</v>
      </c>
      <c r="F17" s="70">
        <v>1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</v>
      </c>
      <c r="W17" s="70">
        <f t="shared" si="7"/>
        <v>1</v>
      </c>
      <c r="X17" s="70">
        <f t="shared" si="7"/>
        <v>1</v>
      </c>
      <c r="Y17" s="70">
        <f t="shared" si="7"/>
        <v>0</v>
      </c>
      <c r="Z17" s="70">
        <f t="shared" si="7"/>
        <v>0</v>
      </c>
      <c r="AA17" s="70">
        <f t="shared" si="7"/>
        <v>0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5" customFormat="1" ht="12" customHeight="1">
      <c r="A18" s="68" t="s">
        <v>97</v>
      </c>
      <c r="B18" s="69" t="s">
        <v>195</v>
      </c>
      <c r="C18" s="62" t="s">
        <v>196</v>
      </c>
      <c r="D18" s="70">
        <f t="shared" si="1"/>
        <v>2</v>
      </c>
      <c r="E18" s="70">
        <f t="shared" si="2"/>
        <v>2</v>
      </c>
      <c r="F18" s="70">
        <v>2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1</v>
      </c>
      <c r="N18" s="70">
        <f t="shared" si="5"/>
        <v>1</v>
      </c>
      <c r="O18" s="70">
        <v>1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3</v>
      </c>
      <c r="W18" s="70">
        <f t="shared" si="7"/>
        <v>3</v>
      </c>
      <c r="X18" s="70">
        <f t="shared" si="7"/>
        <v>3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5" customFormat="1" ht="12" customHeight="1">
      <c r="A19" s="68" t="s">
        <v>97</v>
      </c>
      <c r="B19" s="69" t="s">
        <v>197</v>
      </c>
      <c r="C19" s="62" t="s">
        <v>198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2</v>
      </c>
      <c r="W19" s="70">
        <f t="shared" si="7"/>
        <v>2</v>
      </c>
      <c r="X19" s="70">
        <f t="shared" si="7"/>
        <v>2</v>
      </c>
      <c r="Y19" s="70">
        <f t="shared" si="7"/>
        <v>0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5" customFormat="1" ht="12" customHeight="1">
      <c r="A20" s="68" t="s">
        <v>97</v>
      </c>
      <c r="B20" s="69" t="s">
        <v>199</v>
      </c>
      <c r="C20" s="62" t="s">
        <v>200</v>
      </c>
      <c r="D20" s="70">
        <f t="shared" si="1"/>
        <v>1</v>
      </c>
      <c r="E20" s="70">
        <f t="shared" si="2"/>
        <v>1</v>
      </c>
      <c r="F20" s="70">
        <v>1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</v>
      </c>
      <c r="W20" s="70">
        <f t="shared" si="7"/>
        <v>1</v>
      </c>
      <c r="X20" s="70">
        <f t="shared" si="7"/>
        <v>1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5" customFormat="1" ht="12" customHeight="1">
      <c r="A21" s="68" t="s">
        <v>97</v>
      </c>
      <c r="B21" s="69" t="s">
        <v>201</v>
      </c>
      <c r="C21" s="62" t="s">
        <v>202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2</v>
      </c>
      <c r="W21" s="70">
        <f t="shared" si="7"/>
        <v>2</v>
      </c>
      <c r="X21" s="70">
        <f t="shared" si="7"/>
        <v>2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5" customFormat="1" ht="12" customHeight="1">
      <c r="A22" s="68" t="s">
        <v>97</v>
      </c>
      <c r="B22" s="69" t="s">
        <v>161</v>
      </c>
      <c r="C22" s="62" t="s">
        <v>205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</v>
      </c>
      <c r="W22" s="70">
        <f t="shared" si="7"/>
        <v>1</v>
      </c>
      <c r="X22" s="70">
        <f t="shared" si="7"/>
        <v>1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5" customFormat="1" ht="12" customHeight="1">
      <c r="A23" s="68" t="s">
        <v>97</v>
      </c>
      <c r="B23" s="69" t="s">
        <v>163</v>
      </c>
      <c r="C23" s="62" t="s">
        <v>164</v>
      </c>
      <c r="D23" s="70">
        <f t="shared" si="1"/>
        <v>1</v>
      </c>
      <c r="E23" s="70">
        <f t="shared" si="2"/>
        <v>1</v>
      </c>
      <c r="F23" s="70">
        <v>1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1</v>
      </c>
      <c r="W23" s="70">
        <f t="shared" si="7"/>
        <v>1</v>
      </c>
      <c r="X23" s="70">
        <f t="shared" si="7"/>
        <v>1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5" customFormat="1" ht="12" customHeight="1">
      <c r="A24" s="68" t="s">
        <v>97</v>
      </c>
      <c r="B24" s="69" t="s">
        <v>117</v>
      </c>
      <c r="C24" s="62" t="s">
        <v>118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1</v>
      </c>
      <c r="W24" s="70">
        <f t="shared" si="7"/>
        <v>1</v>
      </c>
      <c r="X24" s="70">
        <f t="shared" si="7"/>
        <v>1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5" customFormat="1" ht="12" customHeight="1">
      <c r="A25" s="68" t="s">
        <v>97</v>
      </c>
      <c r="B25" s="69" t="s">
        <v>113</v>
      </c>
      <c r="C25" s="62" t="s">
        <v>114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7"/>
        <v>2</v>
      </c>
      <c r="X25" s="70">
        <f t="shared" si="7"/>
        <v>2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5" customFormat="1" ht="12" customHeight="1">
      <c r="A26" s="68" t="s">
        <v>97</v>
      </c>
      <c r="B26" s="69" t="s">
        <v>111</v>
      </c>
      <c r="C26" s="62" t="s">
        <v>112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1</v>
      </c>
      <c r="N26" s="70">
        <f t="shared" si="5"/>
        <v>1</v>
      </c>
      <c r="O26" s="70">
        <v>1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2</v>
      </c>
      <c r="W26" s="70">
        <f t="shared" si="7"/>
        <v>2</v>
      </c>
      <c r="X26" s="70">
        <f t="shared" si="7"/>
        <v>2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5" customFormat="1" ht="12" customHeight="1">
      <c r="A27" s="68" t="s">
        <v>97</v>
      </c>
      <c r="B27" s="69" t="s">
        <v>125</v>
      </c>
      <c r="C27" s="62" t="s">
        <v>126</v>
      </c>
      <c r="D27" s="70">
        <f t="shared" si="1"/>
        <v>1</v>
      </c>
      <c r="E27" s="70">
        <f t="shared" si="2"/>
        <v>1</v>
      </c>
      <c r="F27" s="70">
        <v>1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2</v>
      </c>
      <c r="W27" s="70">
        <f t="shared" si="7"/>
        <v>2</v>
      </c>
      <c r="X27" s="70">
        <f t="shared" si="7"/>
        <v>2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5" customFormat="1" ht="12" customHeight="1">
      <c r="A28" s="68" t="s">
        <v>97</v>
      </c>
      <c r="B28" s="69" t="s">
        <v>115</v>
      </c>
      <c r="C28" s="62" t="s">
        <v>116</v>
      </c>
      <c r="D28" s="70">
        <f t="shared" si="1"/>
        <v>3</v>
      </c>
      <c r="E28" s="70">
        <f t="shared" si="2"/>
        <v>2</v>
      </c>
      <c r="F28" s="70">
        <v>2</v>
      </c>
      <c r="G28" s="70">
        <v>0</v>
      </c>
      <c r="H28" s="70">
        <f t="shared" si="3"/>
        <v>1</v>
      </c>
      <c r="I28" s="70">
        <v>0</v>
      </c>
      <c r="J28" s="70">
        <v>0</v>
      </c>
      <c r="K28" s="70">
        <v>1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3</v>
      </c>
      <c r="W28" s="70">
        <f t="shared" si="7"/>
        <v>2</v>
      </c>
      <c r="X28" s="70">
        <f t="shared" si="7"/>
        <v>2</v>
      </c>
      <c r="Y28" s="70">
        <f t="shared" si="7"/>
        <v>0</v>
      </c>
      <c r="Z28" s="70">
        <f t="shared" si="7"/>
        <v>1</v>
      </c>
      <c r="AA28" s="70">
        <f t="shared" si="7"/>
        <v>0</v>
      </c>
      <c r="AB28" s="70">
        <f t="shared" si="7"/>
        <v>0</v>
      </c>
      <c r="AC28" s="70">
        <f t="shared" si="7"/>
        <v>1</v>
      </c>
      <c r="AD28" s="70">
        <f t="shared" si="7"/>
        <v>0</v>
      </c>
    </row>
    <row r="29" spans="1:30" s="65" customFormat="1" ht="12" customHeight="1">
      <c r="A29" s="68" t="s">
        <v>97</v>
      </c>
      <c r="B29" s="69" t="s">
        <v>133</v>
      </c>
      <c r="C29" s="62" t="s">
        <v>134</v>
      </c>
      <c r="D29" s="70">
        <f t="shared" si="1"/>
        <v>9</v>
      </c>
      <c r="E29" s="70">
        <f t="shared" si="2"/>
        <v>1</v>
      </c>
      <c r="F29" s="70">
        <v>1</v>
      </c>
      <c r="G29" s="70">
        <v>0</v>
      </c>
      <c r="H29" s="70">
        <f t="shared" si="3"/>
        <v>8</v>
      </c>
      <c r="I29" s="70">
        <v>0</v>
      </c>
      <c r="J29" s="70">
        <v>6</v>
      </c>
      <c r="K29" s="70">
        <v>2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9</v>
      </c>
      <c r="W29" s="70">
        <f t="shared" si="7"/>
        <v>1</v>
      </c>
      <c r="X29" s="70">
        <f t="shared" si="7"/>
        <v>1</v>
      </c>
      <c r="Y29" s="70">
        <f t="shared" si="7"/>
        <v>0</v>
      </c>
      <c r="Z29" s="70">
        <f t="shared" si="7"/>
        <v>8</v>
      </c>
      <c r="AA29" s="70">
        <f t="shared" si="7"/>
        <v>0</v>
      </c>
      <c r="AB29" s="70">
        <f t="shared" si="7"/>
        <v>6</v>
      </c>
      <c r="AC29" s="70">
        <f t="shared" si="7"/>
        <v>2</v>
      </c>
      <c r="AD29" s="70">
        <f t="shared" si="7"/>
        <v>0</v>
      </c>
    </row>
    <row r="30" spans="1:30" s="65" customFormat="1" ht="12" customHeight="1">
      <c r="A30" s="68" t="s">
        <v>97</v>
      </c>
      <c r="B30" s="69" t="s">
        <v>135</v>
      </c>
      <c r="C30" s="62" t="s">
        <v>136</v>
      </c>
      <c r="D30" s="70">
        <f t="shared" si="1"/>
        <v>4</v>
      </c>
      <c r="E30" s="70">
        <f t="shared" si="2"/>
        <v>3</v>
      </c>
      <c r="F30" s="70">
        <v>3</v>
      </c>
      <c r="G30" s="70">
        <v>0</v>
      </c>
      <c r="H30" s="70">
        <f t="shared" si="3"/>
        <v>1</v>
      </c>
      <c r="I30" s="70">
        <v>0</v>
      </c>
      <c r="J30" s="70">
        <v>0</v>
      </c>
      <c r="K30" s="70">
        <v>0</v>
      </c>
      <c r="L30" s="70">
        <v>1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4</v>
      </c>
      <c r="W30" s="70">
        <f t="shared" si="7"/>
        <v>3</v>
      </c>
      <c r="X30" s="70">
        <f t="shared" si="7"/>
        <v>3</v>
      </c>
      <c r="Y30" s="70">
        <f t="shared" si="7"/>
        <v>0</v>
      </c>
      <c r="Z30" s="70">
        <f t="shared" si="7"/>
        <v>1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1</v>
      </c>
    </row>
    <row r="31" spans="1:30" s="65" customFormat="1" ht="12" customHeight="1">
      <c r="A31" s="68" t="s">
        <v>97</v>
      </c>
      <c r="B31" s="69" t="s">
        <v>185</v>
      </c>
      <c r="C31" s="62" t="s">
        <v>186</v>
      </c>
      <c r="D31" s="70">
        <f t="shared" si="1"/>
        <v>3</v>
      </c>
      <c r="E31" s="70">
        <f t="shared" si="2"/>
        <v>3</v>
      </c>
      <c r="F31" s="70">
        <v>3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3</v>
      </c>
      <c r="W31" s="70">
        <f t="shared" si="7"/>
        <v>3</v>
      </c>
      <c r="X31" s="70">
        <f t="shared" si="7"/>
        <v>3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5" customFormat="1" ht="12" customHeight="1">
      <c r="A32" s="68" t="s">
        <v>97</v>
      </c>
      <c r="B32" s="69" t="s">
        <v>101</v>
      </c>
      <c r="C32" s="62" t="s">
        <v>102</v>
      </c>
      <c r="D32" s="70">
        <f t="shared" si="1"/>
        <v>0</v>
      </c>
      <c r="E32" s="70">
        <f t="shared" si="2"/>
        <v>0</v>
      </c>
      <c r="F32" s="70">
        <v>0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0</v>
      </c>
      <c r="W32" s="70">
        <f t="shared" si="7"/>
        <v>0</v>
      </c>
      <c r="X32" s="70">
        <f t="shared" si="7"/>
        <v>0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5" customFormat="1" ht="12" customHeight="1">
      <c r="A33" s="68" t="s">
        <v>97</v>
      </c>
      <c r="B33" s="69" t="s">
        <v>143</v>
      </c>
      <c r="C33" s="62" t="s">
        <v>144</v>
      </c>
      <c r="D33" s="70">
        <f t="shared" si="1"/>
        <v>1</v>
      </c>
      <c r="E33" s="70">
        <f t="shared" si="2"/>
        <v>1</v>
      </c>
      <c r="F33" s="70">
        <v>1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2</v>
      </c>
      <c r="N33" s="70">
        <f t="shared" si="5"/>
        <v>2</v>
      </c>
      <c r="O33" s="70">
        <v>2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3</v>
      </c>
      <c r="W33" s="70">
        <f t="shared" si="7"/>
        <v>3</v>
      </c>
      <c r="X33" s="70">
        <f t="shared" si="7"/>
        <v>3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5" customFormat="1" ht="12" customHeight="1">
      <c r="A34" s="68" t="s">
        <v>97</v>
      </c>
      <c r="B34" s="69" t="s">
        <v>187</v>
      </c>
      <c r="C34" s="62" t="s">
        <v>188</v>
      </c>
      <c r="D34" s="70">
        <f t="shared" si="1"/>
        <v>2</v>
      </c>
      <c r="E34" s="70">
        <f t="shared" si="2"/>
        <v>1</v>
      </c>
      <c r="F34" s="70">
        <v>1</v>
      </c>
      <c r="G34" s="70">
        <v>0</v>
      </c>
      <c r="H34" s="70">
        <f t="shared" si="3"/>
        <v>1</v>
      </c>
      <c r="I34" s="70">
        <v>0</v>
      </c>
      <c r="J34" s="70">
        <v>0</v>
      </c>
      <c r="K34" s="70">
        <v>1</v>
      </c>
      <c r="L34" s="70">
        <v>0</v>
      </c>
      <c r="M34" s="70">
        <f t="shared" si="4"/>
        <v>0</v>
      </c>
      <c r="N34" s="70">
        <f t="shared" si="5"/>
        <v>0</v>
      </c>
      <c r="O34" s="70">
        <v>0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2</v>
      </c>
      <c r="W34" s="70">
        <f t="shared" si="7"/>
        <v>1</v>
      </c>
      <c r="X34" s="70">
        <f t="shared" si="7"/>
        <v>1</v>
      </c>
      <c r="Y34" s="70">
        <f t="shared" si="7"/>
        <v>0</v>
      </c>
      <c r="Z34" s="70">
        <f t="shared" si="7"/>
        <v>1</v>
      </c>
      <c r="AA34" s="70">
        <f t="shared" si="7"/>
        <v>0</v>
      </c>
      <c r="AB34" s="70">
        <f t="shared" si="7"/>
        <v>0</v>
      </c>
      <c r="AC34" s="70">
        <f t="shared" si="7"/>
        <v>1</v>
      </c>
      <c r="AD34" s="70">
        <f t="shared" si="7"/>
        <v>0</v>
      </c>
    </row>
    <row r="35" spans="1:30" s="65" customFormat="1" ht="12" customHeight="1">
      <c r="A35" s="68" t="s">
        <v>97</v>
      </c>
      <c r="B35" s="69" t="s">
        <v>103</v>
      </c>
      <c r="C35" s="62" t="s">
        <v>104</v>
      </c>
      <c r="D35" s="70">
        <f t="shared" si="1"/>
        <v>0</v>
      </c>
      <c r="E35" s="70">
        <f t="shared" si="2"/>
        <v>0</v>
      </c>
      <c r="F35" s="70">
        <v>0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0</v>
      </c>
      <c r="W35" s="70">
        <f t="shared" si="7"/>
        <v>0</v>
      </c>
      <c r="X35" s="70">
        <f t="shared" si="7"/>
        <v>0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5" customFormat="1" ht="12" customHeight="1">
      <c r="A36" s="68" t="s">
        <v>97</v>
      </c>
      <c r="B36" s="69" t="s">
        <v>189</v>
      </c>
      <c r="C36" s="62" t="s">
        <v>190</v>
      </c>
      <c r="D36" s="70">
        <f t="shared" si="1"/>
        <v>5</v>
      </c>
      <c r="E36" s="70">
        <f t="shared" si="2"/>
        <v>2</v>
      </c>
      <c r="F36" s="70">
        <v>2</v>
      </c>
      <c r="G36" s="70">
        <v>0</v>
      </c>
      <c r="H36" s="70">
        <f t="shared" si="3"/>
        <v>3</v>
      </c>
      <c r="I36" s="70">
        <v>0</v>
      </c>
      <c r="J36" s="70">
        <v>0</v>
      </c>
      <c r="K36" s="70">
        <v>3</v>
      </c>
      <c r="L36" s="70">
        <v>0</v>
      </c>
      <c r="M36" s="70">
        <f t="shared" si="4"/>
        <v>2</v>
      </c>
      <c r="N36" s="70">
        <f t="shared" si="5"/>
        <v>2</v>
      </c>
      <c r="O36" s="70">
        <v>1</v>
      </c>
      <c r="P36" s="70">
        <v>1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7</v>
      </c>
      <c r="W36" s="70">
        <f t="shared" si="7"/>
        <v>4</v>
      </c>
      <c r="X36" s="70">
        <f t="shared" si="7"/>
        <v>3</v>
      </c>
      <c r="Y36" s="70">
        <f aca="true" t="shared" si="8" ref="Y36:Y47">SUM(G36,+P36)</f>
        <v>1</v>
      </c>
      <c r="Z36" s="70">
        <f aca="true" t="shared" si="9" ref="Z36:Z47">SUM(H36,+Q36)</f>
        <v>3</v>
      </c>
      <c r="AA36" s="70">
        <f aca="true" t="shared" si="10" ref="AA36:AA47">SUM(I36,+R36)</f>
        <v>0</v>
      </c>
      <c r="AB36" s="70">
        <f aca="true" t="shared" si="11" ref="AB36:AB47">SUM(J36,+S36)</f>
        <v>0</v>
      </c>
      <c r="AC36" s="70">
        <f aca="true" t="shared" si="12" ref="AC36:AC47">SUM(K36,+T36)</f>
        <v>3</v>
      </c>
      <c r="AD36" s="70">
        <f aca="true" t="shared" si="13" ref="AD36:AD47">SUM(L36,+U36)</f>
        <v>0</v>
      </c>
    </row>
    <row r="37" spans="1:30" s="65" customFormat="1" ht="12" customHeight="1">
      <c r="A37" s="68" t="s">
        <v>97</v>
      </c>
      <c r="B37" s="69" t="s">
        <v>145</v>
      </c>
      <c r="C37" s="62" t="s">
        <v>146</v>
      </c>
      <c r="D37" s="70">
        <f t="shared" si="1"/>
        <v>1</v>
      </c>
      <c r="E37" s="70">
        <f t="shared" si="2"/>
        <v>1</v>
      </c>
      <c r="F37" s="70">
        <v>1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47">SUM(D37,+M37)</f>
        <v>2</v>
      </c>
      <c r="W37" s="70">
        <f aca="true" t="shared" si="15" ref="W37:W47">SUM(E37,+N37)</f>
        <v>2</v>
      </c>
      <c r="X37" s="70">
        <f aca="true" t="shared" si="16" ref="X37:X47">SUM(F37,+O37)</f>
        <v>2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5" customFormat="1" ht="12" customHeight="1">
      <c r="A38" s="68" t="s">
        <v>97</v>
      </c>
      <c r="B38" s="69" t="s">
        <v>177</v>
      </c>
      <c r="C38" s="62" t="s">
        <v>178</v>
      </c>
      <c r="D38" s="70">
        <f t="shared" si="1"/>
        <v>1</v>
      </c>
      <c r="E38" s="70">
        <f t="shared" si="2"/>
        <v>1</v>
      </c>
      <c r="F38" s="70">
        <v>1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1</v>
      </c>
      <c r="N38" s="70">
        <f t="shared" si="5"/>
        <v>1</v>
      </c>
      <c r="O38" s="70">
        <v>1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2</v>
      </c>
      <c r="W38" s="70">
        <f t="shared" si="15"/>
        <v>2</v>
      </c>
      <c r="X38" s="70">
        <f t="shared" si="16"/>
        <v>2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5" customFormat="1" ht="12" customHeight="1">
      <c r="A39" s="68" t="s">
        <v>97</v>
      </c>
      <c r="B39" s="69" t="s">
        <v>179</v>
      </c>
      <c r="C39" s="62" t="s">
        <v>180</v>
      </c>
      <c r="D39" s="70">
        <f t="shared" si="1"/>
        <v>1</v>
      </c>
      <c r="E39" s="70">
        <f t="shared" si="2"/>
        <v>1</v>
      </c>
      <c r="F39" s="70">
        <v>1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0</v>
      </c>
      <c r="N39" s="70">
        <f t="shared" si="5"/>
        <v>0</v>
      </c>
      <c r="O39" s="70">
        <v>0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1</v>
      </c>
      <c r="W39" s="70">
        <f t="shared" si="15"/>
        <v>1</v>
      </c>
      <c r="X39" s="70">
        <f t="shared" si="16"/>
        <v>1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5" customFormat="1" ht="12" customHeight="1">
      <c r="A40" s="68" t="s">
        <v>97</v>
      </c>
      <c r="B40" s="69" t="s">
        <v>181</v>
      </c>
      <c r="C40" s="62" t="s">
        <v>182</v>
      </c>
      <c r="D40" s="70">
        <f t="shared" si="1"/>
        <v>1</v>
      </c>
      <c r="E40" s="70">
        <f t="shared" si="2"/>
        <v>1</v>
      </c>
      <c r="F40" s="70">
        <v>1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1</v>
      </c>
      <c r="N40" s="70">
        <f t="shared" si="5"/>
        <v>1</v>
      </c>
      <c r="O40" s="70">
        <v>1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2</v>
      </c>
      <c r="W40" s="70">
        <f t="shared" si="15"/>
        <v>2</v>
      </c>
      <c r="X40" s="70">
        <f t="shared" si="16"/>
        <v>2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5" customFormat="1" ht="12" customHeight="1">
      <c r="A41" s="68" t="s">
        <v>97</v>
      </c>
      <c r="B41" s="69" t="s">
        <v>183</v>
      </c>
      <c r="C41" s="62" t="s">
        <v>184</v>
      </c>
      <c r="D41" s="70">
        <f t="shared" si="1"/>
        <v>1</v>
      </c>
      <c r="E41" s="70">
        <f t="shared" si="2"/>
        <v>1</v>
      </c>
      <c r="F41" s="70">
        <v>1</v>
      </c>
      <c r="G41" s="70">
        <v>0</v>
      </c>
      <c r="H41" s="70">
        <f t="shared" si="3"/>
        <v>0</v>
      </c>
      <c r="I41" s="70">
        <v>0</v>
      </c>
      <c r="J41" s="70">
        <v>0</v>
      </c>
      <c r="K41" s="70">
        <v>0</v>
      </c>
      <c r="L41" s="70">
        <v>0</v>
      </c>
      <c r="M41" s="70">
        <f t="shared" si="4"/>
        <v>0</v>
      </c>
      <c r="N41" s="70">
        <f t="shared" si="5"/>
        <v>0</v>
      </c>
      <c r="O41" s="70">
        <v>0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1</v>
      </c>
      <c r="W41" s="70">
        <f t="shared" si="15"/>
        <v>1</v>
      </c>
      <c r="X41" s="70">
        <f t="shared" si="16"/>
        <v>1</v>
      </c>
      <c r="Y41" s="70">
        <f t="shared" si="8"/>
        <v>0</v>
      </c>
      <c r="Z41" s="70">
        <f t="shared" si="9"/>
        <v>0</v>
      </c>
      <c r="AA41" s="70">
        <f t="shared" si="10"/>
        <v>0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5" customFormat="1" ht="12" customHeight="1">
      <c r="A42" s="68" t="s">
        <v>97</v>
      </c>
      <c r="B42" s="69" t="s">
        <v>153</v>
      </c>
      <c r="C42" s="62" t="s">
        <v>154</v>
      </c>
      <c r="D42" s="70">
        <f t="shared" si="1"/>
        <v>1</v>
      </c>
      <c r="E42" s="70">
        <f t="shared" si="2"/>
        <v>1</v>
      </c>
      <c r="F42" s="70">
        <v>1</v>
      </c>
      <c r="G42" s="70">
        <v>0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1</v>
      </c>
      <c r="N42" s="70">
        <f t="shared" si="5"/>
        <v>1</v>
      </c>
      <c r="O42" s="70">
        <v>1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2</v>
      </c>
      <c r="W42" s="70">
        <f t="shared" si="15"/>
        <v>2</v>
      </c>
      <c r="X42" s="70">
        <f t="shared" si="16"/>
        <v>2</v>
      </c>
      <c r="Y42" s="70">
        <f t="shared" si="8"/>
        <v>0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  <row r="43" spans="1:30" s="65" customFormat="1" ht="12" customHeight="1">
      <c r="A43" s="68" t="s">
        <v>97</v>
      </c>
      <c r="B43" s="69" t="s">
        <v>147</v>
      </c>
      <c r="C43" s="62" t="s">
        <v>148</v>
      </c>
      <c r="D43" s="70">
        <f t="shared" si="1"/>
        <v>1</v>
      </c>
      <c r="E43" s="70">
        <f t="shared" si="2"/>
        <v>1</v>
      </c>
      <c r="F43" s="70">
        <v>1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1</v>
      </c>
      <c r="N43" s="70">
        <f t="shared" si="5"/>
        <v>1</v>
      </c>
      <c r="O43" s="70">
        <v>1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2</v>
      </c>
      <c r="W43" s="70">
        <f t="shared" si="15"/>
        <v>2</v>
      </c>
      <c r="X43" s="70">
        <f t="shared" si="16"/>
        <v>2</v>
      </c>
      <c r="Y43" s="70">
        <f t="shared" si="8"/>
        <v>0</v>
      </c>
      <c r="Z43" s="70">
        <f t="shared" si="9"/>
        <v>0</v>
      </c>
      <c r="AA43" s="70">
        <f t="shared" si="10"/>
        <v>0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5" customFormat="1" ht="12" customHeight="1">
      <c r="A44" s="68" t="s">
        <v>97</v>
      </c>
      <c r="B44" s="69" t="s">
        <v>155</v>
      </c>
      <c r="C44" s="62" t="s">
        <v>156</v>
      </c>
      <c r="D44" s="70">
        <f t="shared" si="1"/>
        <v>1</v>
      </c>
      <c r="E44" s="70">
        <f t="shared" si="2"/>
        <v>1</v>
      </c>
      <c r="F44" s="70">
        <v>1</v>
      </c>
      <c r="G44" s="70">
        <v>0</v>
      </c>
      <c r="H44" s="70">
        <f t="shared" si="3"/>
        <v>0</v>
      </c>
      <c r="I44" s="70">
        <v>0</v>
      </c>
      <c r="J44" s="70">
        <v>0</v>
      </c>
      <c r="K44" s="70">
        <v>0</v>
      </c>
      <c r="L44" s="70">
        <v>0</v>
      </c>
      <c r="M44" s="70">
        <f t="shared" si="4"/>
        <v>1</v>
      </c>
      <c r="N44" s="70">
        <f t="shared" si="5"/>
        <v>1</v>
      </c>
      <c r="O44" s="70">
        <v>1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2</v>
      </c>
      <c r="W44" s="70">
        <f t="shared" si="15"/>
        <v>2</v>
      </c>
      <c r="X44" s="70">
        <f t="shared" si="16"/>
        <v>2</v>
      </c>
      <c r="Y44" s="70">
        <f t="shared" si="8"/>
        <v>0</v>
      </c>
      <c r="Z44" s="70">
        <f t="shared" si="9"/>
        <v>0</v>
      </c>
      <c r="AA44" s="70">
        <f t="shared" si="10"/>
        <v>0</v>
      </c>
      <c r="AB44" s="70">
        <f t="shared" si="11"/>
        <v>0</v>
      </c>
      <c r="AC44" s="70">
        <f t="shared" si="12"/>
        <v>0</v>
      </c>
      <c r="AD44" s="70">
        <f t="shared" si="13"/>
        <v>0</v>
      </c>
    </row>
    <row r="45" spans="1:30" s="65" customFormat="1" ht="12" customHeight="1">
      <c r="A45" s="68" t="s">
        <v>97</v>
      </c>
      <c r="B45" s="69" t="s">
        <v>157</v>
      </c>
      <c r="C45" s="62" t="s">
        <v>158</v>
      </c>
      <c r="D45" s="70">
        <f t="shared" si="1"/>
        <v>1</v>
      </c>
      <c r="E45" s="70">
        <f t="shared" si="2"/>
        <v>1</v>
      </c>
      <c r="F45" s="70">
        <v>1</v>
      </c>
      <c r="G45" s="70">
        <v>0</v>
      </c>
      <c r="H45" s="70">
        <f t="shared" si="3"/>
        <v>0</v>
      </c>
      <c r="I45" s="70">
        <v>0</v>
      </c>
      <c r="J45" s="70">
        <v>0</v>
      </c>
      <c r="K45" s="70">
        <v>0</v>
      </c>
      <c r="L45" s="70">
        <v>0</v>
      </c>
      <c r="M45" s="70">
        <f t="shared" si="4"/>
        <v>1</v>
      </c>
      <c r="N45" s="70">
        <f t="shared" si="5"/>
        <v>1</v>
      </c>
      <c r="O45" s="70">
        <v>1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2</v>
      </c>
      <c r="W45" s="70">
        <f t="shared" si="15"/>
        <v>2</v>
      </c>
      <c r="X45" s="70">
        <f t="shared" si="16"/>
        <v>2</v>
      </c>
      <c r="Y45" s="70">
        <f t="shared" si="8"/>
        <v>0</v>
      </c>
      <c r="Z45" s="70">
        <f t="shared" si="9"/>
        <v>0</v>
      </c>
      <c r="AA45" s="70">
        <f t="shared" si="10"/>
        <v>0</v>
      </c>
      <c r="AB45" s="70">
        <f t="shared" si="11"/>
        <v>0</v>
      </c>
      <c r="AC45" s="70">
        <f t="shared" si="12"/>
        <v>0</v>
      </c>
      <c r="AD45" s="70">
        <f t="shared" si="13"/>
        <v>0</v>
      </c>
    </row>
    <row r="46" spans="1:30" s="65" customFormat="1" ht="12" customHeight="1">
      <c r="A46" s="68" t="s">
        <v>97</v>
      </c>
      <c r="B46" s="69" t="s">
        <v>171</v>
      </c>
      <c r="C46" s="62" t="s">
        <v>172</v>
      </c>
      <c r="D46" s="70">
        <f t="shared" si="1"/>
        <v>1</v>
      </c>
      <c r="E46" s="70">
        <f t="shared" si="2"/>
        <v>1</v>
      </c>
      <c r="F46" s="70">
        <v>1</v>
      </c>
      <c r="G46" s="70">
        <v>0</v>
      </c>
      <c r="H46" s="70">
        <f t="shared" si="3"/>
        <v>0</v>
      </c>
      <c r="I46" s="70">
        <v>0</v>
      </c>
      <c r="J46" s="70">
        <v>0</v>
      </c>
      <c r="K46" s="70">
        <v>0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1</v>
      </c>
      <c r="W46" s="70">
        <f t="shared" si="15"/>
        <v>1</v>
      </c>
      <c r="X46" s="70">
        <f t="shared" si="16"/>
        <v>1</v>
      </c>
      <c r="Y46" s="70">
        <f t="shared" si="8"/>
        <v>0</v>
      </c>
      <c r="Z46" s="70">
        <f t="shared" si="9"/>
        <v>0</v>
      </c>
      <c r="AA46" s="70">
        <f t="shared" si="10"/>
        <v>0</v>
      </c>
      <c r="AB46" s="70">
        <f t="shared" si="11"/>
        <v>0</v>
      </c>
      <c r="AC46" s="70">
        <f t="shared" si="12"/>
        <v>0</v>
      </c>
      <c r="AD46" s="70">
        <f t="shared" si="13"/>
        <v>0</v>
      </c>
    </row>
    <row r="47" spans="1:30" s="65" customFormat="1" ht="12" customHeight="1">
      <c r="A47" s="68" t="s">
        <v>97</v>
      </c>
      <c r="B47" s="69" t="s">
        <v>149</v>
      </c>
      <c r="C47" s="62" t="s">
        <v>150</v>
      </c>
      <c r="D47" s="70">
        <f t="shared" si="1"/>
        <v>1</v>
      </c>
      <c r="E47" s="70">
        <f t="shared" si="2"/>
        <v>1</v>
      </c>
      <c r="F47" s="70">
        <v>1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1</v>
      </c>
      <c r="N47" s="70">
        <f t="shared" si="5"/>
        <v>1</v>
      </c>
      <c r="O47" s="70">
        <v>1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2</v>
      </c>
      <c r="W47" s="70">
        <f t="shared" si="15"/>
        <v>2</v>
      </c>
      <c r="X47" s="70">
        <f t="shared" si="16"/>
        <v>2</v>
      </c>
      <c r="Y47" s="70">
        <f t="shared" si="8"/>
        <v>0</v>
      </c>
      <c r="Z47" s="70">
        <f t="shared" si="9"/>
        <v>0</v>
      </c>
      <c r="AA47" s="70">
        <f t="shared" si="10"/>
        <v>0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81" customWidth="1"/>
    <col min="2" max="2" width="8.69921875" style="82" customWidth="1"/>
    <col min="3" max="3" width="35.59765625" style="83" customWidth="1"/>
    <col min="4" max="30" width="9" style="84" customWidth="1"/>
    <col min="31" max="16384" width="9" style="83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97" t="s">
        <v>50</v>
      </c>
      <c r="B2" s="97" t="s">
        <v>51</v>
      </c>
      <c r="C2" s="108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8"/>
      <c r="B3" s="98"/>
      <c r="C3" s="107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8"/>
      <c r="B4" s="98"/>
      <c r="C4" s="107"/>
      <c r="D4" s="21"/>
      <c r="E4" s="107" t="s">
        <v>56</v>
      </c>
      <c r="F4" s="97" t="s">
        <v>59</v>
      </c>
      <c r="G4" s="97" t="s">
        <v>60</v>
      </c>
      <c r="H4" s="107" t="s">
        <v>56</v>
      </c>
      <c r="I4" s="97" t="s">
        <v>61</v>
      </c>
      <c r="J4" s="97" t="s">
        <v>62</v>
      </c>
      <c r="K4" s="97" t="s">
        <v>63</v>
      </c>
      <c r="L4" s="97" t="s">
        <v>64</v>
      </c>
      <c r="M4" s="21"/>
      <c r="N4" s="107" t="s">
        <v>56</v>
      </c>
      <c r="O4" s="97" t="s">
        <v>59</v>
      </c>
      <c r="P4" s="97" t="s">
        <v>60</v>
      </c>
      <c r="Q4" s="107" t="s">
        <v>56</v>
      </c>
      <c r="R4" s="97" t="s">
        <v>61</v>
      </c>
      <c r="S4" s="97" t="s">
        <v>62</v>
      </c>
      <c r="T4" s="97" t="s">
        <v>63</v>
      </c>
      <c r="U4" s="97" t="s">
        <v>64</v>
      </c>
      <c r="V4" s="21"/>
      <c r="W4" s="107" t="s">
        <v>56</v>
      </c>
      <c r="X4" s="97" t="s">
        <v>59</v>
      </c>
      <c r="Y4" s="97" t="s">
        <v>60</v>
      </c>
      <c r="Z4" s="107" t="s">
        <v>56</v>
      </c>
      <c r="AA4" s="97" t="s">
        <v>61</v>
      </c>
      <c r="AB4" s="97" t="s">
        <v>62</v>
      </c>
      <c r="AC4" s="97" t="s">
        <v>63</v>
      </c>
      <c r="AD4" s="97" t="s">
        <v>64</v>
      </c>
    </row>
    <row r="5" spans="1:30" s="11" customFormat="1" ht="18" customHeight="1">
      <c r="A5" s="98"/>
      <c r="B5" s="98"/>
      <c r="C5" s="107"/>
      <c r="D5" s="21"/>
      <c r="E5" s="107"/>
      <c r="F5" s="106"/>
      <c r="G5" s="106"/>
      <c r="H5" s="107"/>
      <c r="I5" s="106"/>
      <c r="J5" s="106"/>
      <c r="K5" s="106"/>
      <c r="L5" s="106"/>
      <c r="M5" s="21"/>
      <c r="N5" s="107"/>
      <c r="O5" s="106"/>
      <c r="P5" s="106"/>
      <c r="Q5" s="107"/>
      <c r="R5" s="106"/>
      <c r="S5" s="106"/>
      <c r="T5" s="106"/>
      <c r="U5" s="106"/>
      <c r="V5" s="21"/>
      <c r="W5" s="107"/>
      <c r="X5" s="106"/>
      <c r="Y5" s="106"/>
      <c r="Z5" s="107"/>
      <c r="AA5" s="106"/>
      <c r="AB5" s="106"/>
      <c r="AC5" s="106"/>
      <c r="AD5" s="106"/>
    </row>
    <row r="6" spans="1:30" s="12" customFormat="1" ht="18" customHeight="1">
      <c r="A6" s="99"/>
      <c r="B6" s="99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D7">SUM(D8:D20)</f>
        <v>175</v>
      </c>
      <c r="E7" s="74">
        <f t="shared" si="0"/>
        <v>132</v>
      </c>
      <c r="F7" s="74">
        <f t="shared" si="0"/>
        <v>49</v>
      </c>
      <c r="G7" s="74">
        <f t="shared" si="0"/>
        <v>83</v>
      </c>
      <c r="H7" s="74">
        <f t="shared" si="0"/>
        <v>43</v>
      </c>
      <c r="I7" s="74">
        <f t="shared" si="0"/>
        <v>0</v>
      </c>
      <c r="J7" s="74">
        <f t="shared" si="0"/>
        <v>37</v>
      </c>
      <c r="K7" s="74">
        <f t="shared" si="0"/>
        <v>6</v>
      </c>
      <c r="L7" s="74">
        <f t="shared" si="0"/>
        <v>0</v>
      </c>
      <c r="M7" s="74">
        <f t="shared" si="0"/>
        <v>89</v>
      </c>
      <c r="N7" s="74">
        <f t="shared" si="0"/>
        <v>51</v>
      </c>
      <c r="O7" s="74">
        <f t="shared" si="0"/>
        <v>24</v>
      </c>
      <c r="P7" s="74">
        <f t="shared" si="0"/>
        <v>27</v>
      </c>
      <c r="Q7" s="74">
        <f t="shared" si="0"/>
        <v>38</v>
      </c>
      <c r="R7" s="74">
        <f t="shared" si="0"/>
        <v>0</v>
      </c>
      <c r="S7" s="74">
        <f t="shared" si="0"/>
        <v>38</v>
      </c>
      <c r="T7" s="74">
        <f t="shared" si="0"/>
        <v>0</v>
      </c>
      <c r="U7" s="74">
        <f t="shared" si="0"/>
        <v>0</v>
      </c>
      <c r="V7" s="74">
        <f t="shared" si="0"/>
        <v>264</v>
      </c>
      <c r="W7" s="74">
        <f t="shared" si="0"/>
        <v>183</v>
      </c>
      <c r="X7" s="74">
        <f t="shared" si="0"/>
        <v>73</v>
      </c>
      <c r="Y7" s="74">
        <f t="shared" si="0"/>
        <v>110</v>
      </c>
      <c r="Z7" s="74">
        <f t="shared" si="0"/>
        <v>81</v>
      </c>
      <c r="AA7" s="74">
        <f t="shared" si="0"/>
        <v>0</v>
      </c>
      <c r="AB7" s="74">
        <f t="shared" si="0"/>
        <v>75</v>
      </c>
      <c r="AC7" s="74">
        <f t="shared" si="0"/>
        <v>6</v>
      </c>
      <c r="AD7" s="74">
        <f t="shared" si="0"/>
        <v>0</v>
      </c>
    </row>
    <row r="8" spans="1:30" s="67" customFormat="1" ht="12" customHeight="1">
      <c r="A8" s="62" t="s">
        <v>97</v>
      </c>
      <c r="B8" s="72" t="s">
        <v>99</v>
      </c>
      <c r="C8" s="62" t="s">
        <v>100</v>
      </c>
      <c r="D8" s="64">
        <f aca="true" t="shared" si="1" ref="D8:D20">SUM(E8,+H8)</f>
        <v>5</v>
      </c>
      <c r="E8" s="64">
        <f aca="true" t="shared" si="2" ref="E8:E20">SUM(F8:G8)</f>
        <v>3</v>
      </c>
      <c r="F8" s="64">
        <v>3</v>
      </c>
      <c r="G8" s="64">
        <v>0</v>
      </c>
      <c r="H8" s="64">
        <f aca="true" t="shared" si="3" ref="H8:H20">SUM(I8:L8)</f>
        <v>2</v>
      </c>
      <c r="I8" s="64">
        <v>0</v>
      </c>
      <c r="J8" s="64">
        <v>1</v>
      </c>
      <c r="K8" s="64">
        <v>1</v>
      </c>
      <c r="L8" s="64">
        <v>0</v>
      </c>
      <c r="M8" s="64">
        <f aca="true" t="shared" si="4" ref="M8:M20">SUM(N8,+Q8)</f>
        <v>4</v>
      </c>
      <c r="N8" s="64">
        <f aca="true" t="shared" si="5" ref="N8:N20">SUM(O8:P8)</f>
        <v>0</v>
      </c>
      <c r="O8" s="64">
        <v>0</v>
      </c>
      <c r="P8" s="64">
        <v>0</v>
      </c>
      <c r="Q8" s="64">
        <f aca="true" t="shared" si="6" ref="Q8:Q20">SUM(R8:U8)</f>
        <v>4</v>
      </c>
      <c r="R8" s="64">
        <v>0</v>
      </c>
      <c r="S8" s="64">
        <v>4</v>
      </c>
      <c r="T8" s="64">
        <v>0</v>
      </c>
      <c r="U8" s="64">
        <v>0</v>
      </c>
      <c r="V8" s="64">
        <f aca="true" t="shared" si="7" ref="V8:V20">SUM(D8,+M8)</f>
        <v>9</v>
      </c>
      <c r="W8" s="64">
        <f aca="true" t="shared" si="8" ref="W8:W20">SUM(E8,+N8)</f>
        <v>3</v>
      </c>
      <c r="X8" s="64">
        <f aca="true" t="shared" si="9" ref="X8:X20">SUM(F8,+O8)</f>
        <v>3</v>
      </c>
      <c r="Y8" s="64">
        <f aca="true" t="shared" si="10" ref="Y8:Y20">SUM(G8,+P8)</f>
        <v>0</v>
      </c>
      <c r="Z8" s="64">
        <f aca="true" t="shared" si="11" ref="Z8:Z20">SUM(H8,+Q8)</f>
        <v>6</v>
      </c>
      <c r="AA8" s="64">
        <f aca="true" t="shared" si="12" ref="AA8:AA20">SUM(I8,+R8)</f>
        <v>0</v>
      </c>
      <c r="AB8" s="64">
        <f aca="true" t="shared" si="13" ref="AB8:AB20">SUM(J8,+S8)</f>
        <v>5</v>
      </c>
      <c r="AC8" s="64">
        <f aca="true" t="shared" si="14" ref="AC8:AC20">SUM(K8,+T8)</f>
        <v>1</v>
      </c>
      <c r="AD8" s="64">
        <f aca="true" t="shared" si="15" ref="AD8:AD20">SUM(L8,+U8)</f>
        <v>0</v>
      </c>
    </row>
    <row r="9" spans="1:30" s="67" customFormat="1" ht="12" customHeight="1">
      <c r="A9" s="62" t="s">
        <v>97</v>
      </c>
      <c r="B9" s="72" t="s">
        <v>105</v>
      </c>
      <c r="C9" s="62" t="s">
        <v>106</v>
      </c>
      <c r="D9" s="64">
        <f t="shared" si="1"/>
        <v>30</v>
      </c>
      <c r="E9" s="64">
        <f t="shared" si="2"/>
        <v>13</v>
      </c>
      <c r="F9" s="64">
        <v>5</v>
      </c>
      <c r="G9" s="64">
        <v>8</v>
      </c>
      <c r="H9" s="64">
        <f t="shared" si="3"/>
        <v>17</v>
      </c>
      <c r="I9" s="64">
        <v>0</v>
      </c>
      <c r="J9" s="64">
        <v>17</v>
      </c>
      <c r="K9" s="64">
        <v>0</v>
      </c>
      <c r="L9" s="64">
        <v>0</v>
      </c>
      <c r="M9" s="64">
        <f t="shared" si="4"/>
        <v>17</v>
      </c>
      <c r="N9" s="64">
        <f t="shared" si="5"/>
        <v>7</v>
      </c>
      <c r="O9" s="64">
        <v>5</v>
      </c>
      <c r="P9" s="64">
        <v>2</v>
      </c>
      <c r="Q9" s="64">
        <f t="shared" si="6"/>
        <v>10</v>
      </c>
      <c r="R9" s="64">
        <v>0</v>
      </c>
      <c r="S9" s="64">
        <v>10</v>
      </c>
      <c r="T9" s="64">
        <v>0</v>
      </c>
      <c r="U9" s="64">
        <v>0</v>
      </c>
      <c r="V9" s="64">
        <f t="shared" si="7"/>
        <v>47</v>
      </c>
      <c r="W9" s="64">
        <f t="shared" si="8"/>
        <v>20</v>
      </c>
      <c r="X9" s="64">
        <f t="shared" si="9"/>
        <v>10</v>
      </c>
      <c r="Y9" s="64">
        <f t="shared" si="10"/>
        <v>10</v>
      </c>
      <c r="Z9" s="64">
        <f t="shared" si="11"/>
        <v>27</v>
      </c>
      <c r="AA9" s="64">
        <f t="shared" si="12"/>
        <v>0</v>
      </c>
      <c r="AB9" s="64">
        <f t="shared" si="13"/>
        <v>27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97</v>
      </c>
      <c r="B10" s="63" t="s">
        <v>119</v>
      </c>
      <c r="C10" s="62" t="s">
        <v>120</v>
      </c>
      <c r="D10" s="64">
        <f t="shared" si="1"/>
        <v>32</v>
      </c>
      <c r="E10" s="64">
        <f t="shared" si="2"/>
        <v>25</v>
      </c>
      <c r="F10" s="64">
        <v>4</v>
      </c>
      <c r="G10" s="64">
        <v>21</v>
      </c>
      <c r="H10" s="64">
        <f t="shared" si="3"/>
        <v>7</v>
      </c>
      <c r="I10" s="64">
        <v>0</v>
      </c>
      <c r="J10" s="64">
        <v>7</v>
      </c>
      <c r="K10" s="64">
        <v>0</v>
      </c>
      <c r="L10" s="64">
        <v>0</v>
      </c>
      <c r="M10" s="64">
        <f t="shared" si="4"/>
        <v>7</v>
      </c>
      <c r="N10" s="64">
        <f t="shared" si="5"/>
        <v>5</v>
      </c>
      <c r="O10" s="64">
        <v>1</v>
      </c>
      <c r="P10" s="64">
        <v>4</v>
      </c>
      <c r="Q10" s="64">
        <f t="shared" si="6"/>
        <v>2</v>
      </c>
      <c r="R10" s="64">
        <v>0</v>
      </c>
      <c r="S10" s="64">
        <v>2</v>
      </c>
      <c r="T10" s="64">
        <v>0</v>
      </c>
      <c r="U10" s="64">
        <v>0</v>
      </c>
      <c r="V10" s="64">
        <f t="shared" si="7"/>
        <v>39</v>
      </c>
      <c r="W10" s="64">
        <f t="shared" si="8"/>
        <v>30</v>
      </c>
      <c r="X10" s="64">
        <f t="shared" si="9"/>
        <v>5</v>
      </c>
      <c r="Y10" s="64">
        <f t="shared" si="10"/>
        <v>25</v>
      </c>
      <c r="Z10" s="64">
        <f t="shared" si="11"/>
        <v>9</v>
      </c>
      <c r="AA10" s="64">
        <f t="shared" si="12"/>
        <v>0</v>
      </c>
      <c r="AB10" s="64">
        <f t="shared" si="13"/>
        <v>9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97</v>
      </c>
      <c r="B11" s="72" t="s">
        <v>127</v>
      </c>
      <c r="C11" s="62" t="s">
        <v>128</v>
      </c>
      <c r="D11" s="64">
        <f t="shared" si="1"/>
        <v>25</v>
      </c>
      <c r="E11" s="64">
        <f t="shared" si="2"/>
        <v>25</v>
      </c>
      <c r="F11" s="64">
        <v>6</v>
      </c>
      <c r="G11" s="64">
        <v>19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8</v>
      </c>
      <c r="N11" s="64">
        <f t="shared" si="5"/>
        <v>7</v>
      </c>
      <c r="O11" s="64">
        <v>3</v>
      </c>
      <c r="P11" s="64">
        <v>4</v>
      </c>
      <c r="Q11" s="64">
        <f t="shared" si="6"/>
        <v>1</v>
      </c>
      <c r="R11" s="64">
        <v>0</v>
      </c>
      <c r="S11" s="64">
        <v>1</v>
      </c>
      <c r="T11" s="64">
        <v>0</v>
      </c>
      <c r="U11" s="64">
        <v>0</v>
      </c>
      <c r="V11" s="64">
        <f t="shared" si="7"/>
        <v>33</v>
      </c>
      <c r="W11" s="64">
        <f t="shared" si="8"/>
        <v>32</v>
      </c>
      <c r="X11" s="64">
        <f t="shared" si="9"/>
        <v>9</v>
      </c>
      <c r="Y11" s="64">
        <f t="shared" si="10"/>
        <v>23</v>
      </c>
      <c r="Z11" s="64">
        <f t="shared" si="11"/>
        <v>1</v>
      </c>
      <c r="AA11" s="64">
        <f t="shared" si="12"/>
        <v>0</v>
      </c>
      <c r="AB11" s="64">
        <f t="shared" si="13"/>
        <v>1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97</v>
      </c>
      <c r="B12" s="69" t="s">
        <v>137</v>
      </c>
      <c r="C12" s="62" t="s">
        <v>138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5</v>
      </c>
      <c r="N12" s="70">
        <f t="shared" si="5"/>
        <v>3</v>
      </c>
      <c r="O12" s="70">
        <v>3</v>
      </c>
      <c r="P12" s="70">
        <v>0</v>
      </c>
      <c r="Q12" s="70">
        <f t="shared" si="6"/>
        <v>2</v>
      </c>
      <c r="R12" s="70">
        <v>0</v>
      </c>
      <c r="S12" s="70">
        <v>2</v>
      </c>
      <c r="T12" s="70">
        <v>0</v>
      </c>
      <c r="U12" s="70">
        <v>0</v>
      </c>
      <c r="V12" s="70">
        <f t="shared" si="7"/>
        <v>5</v>
      </c>
      <c r="W12" s="70">
        <f t="shared" si="8"/>
        <v>3</v>
      </c>
      <c r="X12" s="70">
        <f t="shared" si="9"/>
        <v>3</v>
      </c>
      <c r="Y12" s="70">
        <f t="shared" si="10"/>
        <v>0</v>
      </c>
      <c r="Z12" s="70">
        <f t="shared" si="11"/>
        <v>2</v>
      </c>
      <c r="AA12" s="70">
        <f t="shared" si="12"/>
        <v>0</v>
      </c>
      <c r="AB12" s="70">
        <f t="shared" si="13"/>
        <v>2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97</v>
      </c>
      <c r="B13" s="69" t="s">
        <v>151</v>
      </c>
      <c r="C13" s="62" t="s">
        <v>152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6</v>
      </c>
      <c r="N13" s="70">
        <f t="shared" si="5"/>
        <v>6</v>
      </c>
      <c r="O13" s="70">
        <v>4</v>
      </c>
      <c r="P13" s="70">
        <v>2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6</v>
      </c>
      <c r="W13" s="70">
        <f t="shared" si="8"/>
        <v>6</v>
      </c>
      <c r="X13" s="70">
        <f t="shared" si="9"/>
        <v>4</v>
      </c>
      <c r="Y13" s="70">
        <f t="shared" si="10"/>
        <v>2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97</v>
      </c>
      <c r="B14" s="69" t="s">
        <v>159</v>
      </c>
      <c r="C14" s="62" t="s">
        <v>160</v>
      </c>
      <c r="D14" s="70">
        <f t="shared" si="1"/>
        <v>14</v>
      </c>
      <c r="E14" s="70">
        <f t="shared" si="2"/>
        <v>14</v>
      </c>
      <c r="F14" s="70">
        <v>3</v>
      </c>
      <c r="G14" s="70">
        <v>11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3</v>
      </c>
      <c r="N14" s="70">
        <f t="shared" si="5"/>
        <v>3</v>
      </c>
      <c r="O14" s="70">
        <v>0</v>
      </c>
      <c r="P14" s="70">
        <v>3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17</v>
      </c>
      <c r="W14" s="70">
        <f t="shared" si="8"/>
        <v>17</v>
      </c>
      <c r="X14" s="70">
        <f t="shared" si="9"/>
        <v>3</v>
      </c>
      <c r="Y14" s="70">
        <f t="shared" si="10"/>
        <v>14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97</v>
      </c>
      <c r="B15" s="69" t="s">
        <v>165</v>
      </c>
      <c r="C15" s="62" t="s">
        <v>166</v>
      </c>
      <c r="D15" s="70">
        <f t="shared" si="1"/>
        <v>12</v>
      </c>
      <c r="E15" s="70">
        <f t="shared" si="2"/>
        <v>12</v>
      </c>
      <c r="F15" s="70">
        <v>5</v>
      </c>
      <c r="G15" s="70">
        <v>7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12</v>
      </c>
      <c r="W15" s="70">
        <f t="shared" si="8"/>
        <v>12</v>
      </c>
      <c r="X15" s="70">
        <f t="shared" si="9"/>
        <v>5</v>
      </c>
      <c r="Y15" s="70">
        <f t="shared" si="10"/>
        <v>7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97</v>
      </c>
      <c r="B16" s="69" t="s">
        <v>167</v>
      </c>
      <c r="C16" s="62" t="s">
        <v>168</v>
      </c>
      <c r="D16" s="70">
        <f t="shared" si="1"/>
        <v>20</v>
      </c>
      <c r="E16" s="70">
        <f t="shared" si="2"/>
        <v>20</v>
      </c>
      <c r="F16" s="70">
        <v>6</v>
      </c>
      <c r="G16" s="70">
        <v>14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12</v>
      </c>
      <c r="N16" s="70">
        <f t="shared" si="5"/>
        <v>5</v>
      </c>
      <c r="O16" s="70">
        <v>1</v>
      </c>
      <c r="P16" s="70">
        <v>4</v>
      </c>
      <c r="Q16" s="70">
        <f t="shared" si="6"/>
        <v>7</v>
      </c>
      <c r="R16" s="70">
        <v>0</v>
      </c>
      <c r="S16" s="70">
        <v>7</v>
      </c>
      <c r="T16" s="70">
        <v>0</v>
      </c>
      <c r="U16" s="70">
        <v>0</v>
      </c>
      <c r="V16" s="70">
        <f t="shared" si="7"/>
        <v>32</v>
      </c>
      <c r="W16" s="70">
        <f t="shared" si="8"/>
        <v>25</v>
      </c>
      <c r="X16" s="70">
        <f t="shared" si="9"/>
        <v>7</v>
      </c>
      <c r="Y16" s="70">
        <f t="shared" si="10"/>
        <v>18</v>
      </c>
      <c r="Z16" s="70">
        <f t="shared" si="11"/>
        <v>7</v>
      </c>
      <c r="AA16" s="70">
        <f t="shared" si="12"/>
        <v>0</v>
      </c>
      <c r="AB16" s="70">
        <f t="shared" si="13"/>
        <v>7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97</v>
      </c>
      <c r="B17" s="69" t="s">
        <v>173</v>
      </c>
      <c r="C17" s="62" t="s">
        <v>174</v>
      </c>
      <c r="D17" s="70">
        <f t="shared" si="1"/>
        <v>4</v>
      </c>
      <c r="E17" s="70">
        <f t="shared" si="2"/>
        <v>4</v>
      </c>
      <c r="F17" s="70">
        <v>4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3</v>
      </c>
      <c r="N17" s="70">
        <f t="shared" si="5"/>
        <v>3</v>
      </c>
      <c r="O17" s="70">
        <v>3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7</v>
      </c>
      <c r="W17" s="70">
        <f t="shared" si="8"/>
        <v>7</v>
      </c>
      <c r="X17" s="70">
        <f t="shared" si="9"/>
        <v>7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97</v>
      </c>
      <c r="B18" s="69" t="s">
        <v>191</v>
      </c>
      <c r="C18" s="62" t="s">
        <v>192</v>
      </c>
      <c r="D18" s="70">
        <f t="shared" si="1"/>
        <v>11</v>
      </c>
      <c r="E18" s="70">
        <f t="shared" si="2"/>
        <v>10</v>
      </c>
      <c r="F18" s="70">
        <v>8</v>
      </c>
      <c r="G18" s="70">
        <v>2</v>
      </c>
      <c r="H18" s="70">
        <f t="shared" si="3"/>
        <v>1</v>
      </c>
      <c r="I18" s="70">
        <v>0</v>
      </c>
      <c r="J18" s="70">
        <v>1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11</v>
      </c>
      <c r="W18" s="70">
        <f t="shared" si="8"/>
        <v>10</v>
      </c>
      <c r="X18" s="70">
        <f t="shared" si="9"/>
        <v>8</v>
      </c>
      <c r="Y18" s="70">
        <f t="shared" si="10"/>
        <v>2</v>
      </c>
      <c r="Z18" s="70">
        <f t="shared" si="11"/>
        <v>1</v>
      </c>
      <c r="AA18" s="70">
        <f t="shared" si="12"/>
        <v>0</v>
      </c>
      <c r="AB18" s="70">
        <f t="shared" si="13"/>
        <v>1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97</v>
      </c>
      <c r="B19" s="69" t="s">
        <v>193</v>
      </c>
      <c r="C19" s="62" t="s">
        <v>194</v>
      </c>
      <c r="D19" s="70">
        <f t="shared" si="1"/>
        <v>11</v>
      </c>
      <c r="E19" s="70">
        <f t="shared" si="2"/>
        <v>3</v>
      </c>
      <c r="F19" s="70">
        <v>2</v>
      </c>
      <c r="G19" s="70">
        <v>1</v>
      </c>
      <c r="H19" s="70">
        <f t="shared" si="3"/>
        <v>8</v>
      </c>
      <c r="I19" s="70">
        <v>0</v>
      </c>
      <c r="J19" s="70">
        <v>3</v>
      </c>
      <c r="K19" s="70">
        <v>5</v>
      </c>
      <c r="L19" s="70">
        <v>0</v>
      </c>
      <c r="M19" s="70">
        <f t="shared" si="4"/>
        <v>24</v>
      </c>
      <c r="N19" s="70">
        <f t="shared" si="5"/>
        <v>12</v>
      </c>
      <c r="O19" s="70">
        <v>4</v>
      </c>
      <c r="P19" s="70">
        <v>8</v>
      </c>
      <c r="Q19" s="70">
        <f t="shared" si="6"/>
        <v>12</v>
      </c>
      <c r="R19" s="70">
        <v>0</v>
      </c>
      <c r="S19" s="70">
        <v>12</v>
      </c>
      <c r="T19" s="70">
        <v>0</v>
      </c>
      <c r="U19" s="70">
        <v>0</v>
      </c>
      <c r="V19" s="70">
        <f t="shared" si="7"/>
        <v>35</v>
      </c>
      <c r="W19" s="70">
        <f t="shared" si="8"/>
        <v>15</v>
      </c>
      <c r="X19" s="70">
        <f t="shared" si="9"/>
        <v>6</v>
      </c>
      <c r="Y19" s="70">
        <f t="shared" si="10"/>
        <v>9</v>
      </c>
      <c r="Z19" s="70">
        <f t="shared" si="11"/>
        <v>20</v>
      </c>
      <c r="AA19" s="70">
        <f t="shared" si="12"/>
        <v>0</v>
      </c>
      <c r="AB19" s="70">
        <f t="shared" si="13"/>
        <v>15</v>
      </c>
      <c r="AC19" s="70">
        <f t="shared" si="14"/>
        <v>5</v>
      </c>
      <c r="AD19" s="70">
        <f t="shared" si="15"/>
        <v>0</v>
      </c>
    </row>
    <row r="20" spans="1:30" s="67" customFormat="1" ht="12" customHeight="1">
      <c r="A20" s="68" t="s">
        <v>97</v>
      </c>
      <c r="B20" s="69" t="s">
        <v>203</v>
      </c>
      <c r="C20" s="62" t="s">
        <v>204</v>
      </c>
      <c r="D20" s="70">
        <f t="shared" si="1"/>
        <v>11</v>
      </c>
      <c r="E20" s="70">
        <f t="shared" si="2"/>
        <v>3</v>
      </c>
      <c r="F20" s="70">
        <v>3</v>
      </c>
      <c r="G20" s="70">
        <v>0</v>
      </c>
      <c r="H20" s="70">
        <f t="shared" si="3"/>
        <v>8</v>
      </c>
      <c r="I20" s="70">
        <v>0</v>
      </c>
      <c r="J20" s="70">
        <v>8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11</v>
      </c>
      <c r="W20" s="70">
        <f t="shared" si="8"/>
        <v>3</v>
      </c>
      <c r="X20" s="70">
        <f t="shared" si="9"/>
        <v>3</v>
      </c>
      <c r="Y20" s="70">
        <f t="shared" si="10"/>
        <v>0</v>
      </c>
      <c r="Z20" s="70">
        <f t="shared" si="11"/>
        <v>8</v>
      </c>
      <c r="AA20" s="70">
        <f t="shared" si="12"/>
        <v>0</v>
      </c>
      <c r="AB20" s="70">
        <f t="shared" si="13"/>
        <v>8</v>
      </c>
      <c r="AC20" s="70">
        <f t="shared" si="14"/>
        <v>0</v>
      </c>
      <c r="AD20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10" t="s">
        <v>50</v>
      </c>
      <c r="B2" s="97" t="s">
        <v>51</v>
      </c>
      <c r="C2" s="110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11"/>
      <c r="B3" s="98"/>
      <c r="C3" s="113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11"/>
      <c r="B4" s="98"/>
      <c r="C4" s="113"/>
      <c r="D4" s="115" t="s">
        <v>72</v>
      </c>
      <c r="E4" s="116"/>
      <c r="F4" s="119" t="s">
        <v>73</v>
      </c>
      <c r="G4" s="120"/>
      <c r="H4" s="119" t="s">
        <v>74</v>
      </c>
      <c r="I4" s="120"/>
      <c r="J4" s="115" t="s">
        <v>75</v>
      </c>
      <c r="K4" s="116"/>
      <c r="L4" s="115" t="s">
        <v>72</v>
      </c>
      <c r="M4" s="116"/>
      <c r="N4" s="119" t="s">
        <v>73</v>
      </c>
      <c r="O4" s="120"/>
      <c r="P4" s="119" t="s">
        <v>74</v>
      </c>
      <c r="Q4" s="120"/>
      <c r="R4" s="115" t="s">
        <v>75</v>
      </c>
      <c r="S4" s="116"/>
      <c r="T4" s="115" t="s">
        <v>72</v>
      </c>
      <c r="U4" s="116"/>
      <c r="V4" s="119" t="s">
        <v>73</v>
      </c>
      <c r="W4" s="120"/>
      <c r="X4" s="119" t="s">
        <v>74</v>
      </c>
      <c r="Y4" s="120"/>
      <c r="Z4" s="115" t="s">
        <v>75</v>
      </c>
      <c r="AA4" s="116"/>
      <c r="AB4" s="39" t="s">
        <v>72</v>
      </c>
      <c r="AC4" s="40"/>
      <c r="AD4" s="40"/>
      <c r="AE4" s="41"/>
      <c r="AF4" s="123" t="s">
        <v>76</v>
      </c>
      <c r="AG4" s="124"/>
      <c r="AH4" s="123" t="s">
        <v>75</v>
      </c>
      <c r="AI4" s="124"/>
      <c r="AJ4" s="39" t="s">
        <v>72</v>
      </c>
      <c r="AK4" s="40"/>
      <c r="AL4" s="40"/>
      <c r="AM4" s="41"/>
      <c r="AN4" s="123" t="s">
        <v>76</v>
      </c>
      <c r="AO4" s="124"/>
      <c r="AP4" s="123" t="s">
        <v>75</v>
      </c>
      <c r="AQ4" s="124"/>
      <c r="AR4" s="39" t="s">
        <v>72</v>
      </c>
      <c r="AS4" s="40"/>
      <c r="AT4" s="40"/>
      <c r="AU4" s="41"/>
      <c r="AV4" s="123" t="s">
        <v>76</v>
      </c>
      <c r="AW4" s="124"/>
      <c r="AX4" s="123" t="s">
        <v>75</v>
      </c>
      <c r="AY4" s="124"/>
    </row>
    <row r="5" spans="1:51" s="13" customFormat="1" ht="22.5" customHeight="1">
      <c r="A5" s="111"/>
      <c r="B5" s="98"/>
      <c r="C5" s="113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39" t="s">
        <v>77</v>
      </c>
      <c r="AC5" s="41"/>
      <c r="AD5" s="39" t="s">
        <v>64</v>
      </c>
      <c r="AE5" s="41"/>
      <c r="AF5" s="125"/>
      <c r="AG5" s="126"/>
      <c r="AH5" s="125"/>
      <c r="AI5" s="126"/>
      <c r="AJ5" s="39" t="s">
        <v>77</v>
      </c>
      <c r="AK5" s="41"/>
      <c r="AL5" s="39" t="s">
        <v>64</v>
      </c>
      <c r="AM5" s="41"/>
      <c r="AN5" s="125"/>
      <c r="AO5" s="126"/>
      <c r="AP5" s="125"/>
      <c r="AQ5" s="126"/>
      <c r="AR5" s="39" t="s">
        <v>77</v>
      </c>
      <c r="AS5" s="41"/>
      <c r="AT5" s="39" t="s">
        <v>64</v>
      </c>
      <c r="AU5" s="41"/>
      <c r="AV5" s="125"/>
      <c r="AW5" s="126"/>
      <c r="AX5" s="125"/>
      <c r="AY5" s="126"/>
    </row>
    <row r="6" spans="1:51" s="15" customFormat="1" ht="17.25" customHeight="1">
      <c r="A6" s="112"/>
      <c r="B6" s="99"/>
      <c r="C6" s="11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Y7">SUM(D8:D47)</f>
        <v>50</v>
      </c>
      <c r="E7" s="74">
        <f t="shared" si="0"/>
        <v>124</v>
      </c>
      <c r="F7" s="74">
        <f t="shared" si="0"/>
        <v>3</v>
      </c>
      <c r="G7" s="74">
        <f t="shared" si="0"/>
        <v>8</v>
      </c>
      <c r="H7" s="74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622</v>
      </c>
      <c r="M7" s="74">
        <f t="shared" si="0"/>
        <v>1530</v>
      </c>
      <c r="N7" s="74">
        <f t="shared" si="0"/>
        <v>29</v>
      </c>
      <c r="O7" s="74">
        <f t="shared" si="0"/>
        <v>105</v>
      </c>
      <c r="P7" s="74">
        <f t="shared" si="0"/>
        <v>14</v>
      </c>
      <c r="Q7" s="74">
        <f t="shared" si="0"/>
        <v>28</v>
      </c>
      <c r="R7" s="74">
        <f t="shared" si="0"/>
        <v>0</v>
      </c>
      <c r="S7" s="74">
        <f t="shared" si="0"/>
        <v>0</v>
      </c>
      <c r="T7" s="74">
        <f t="shared" si="0"/>
        <v>2549</v>
      </c>
      <c r="U7" s="74">
        <f t="shared" si="0"/>
        <v>7287</v>
      </c>
      <c r="V7" s="74">
        <f t="shared" si="0"/>
        <v>139</v>
      </c>
      <c r="W7" s="74">
        <f t="shared" si="0"/>
        <v>358</v>
      </c>
      <c r="X7" s="74">
        <f t="shared" si="0"/>
        <v>1</v>
      </c>
      <c r="Y7" s="74">
        <f t="shared" si="0"/>
        <v>3</v>
      </c>
      <c r="Z7" s="74">
        <f t="shared" si="0"/>
        <v>0</v>
      </c>
      <c r="AA7" s="74">
        <f t="shared" si="0"/>
        <v>0</v>
      </c>
      <c r="AB7" s="74">
        <f t="shared" si="0"/>
        <v>0</v>
      </c>
      <c r="AC7" s="74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0</v>
      </c>
      <c r="AH7" s="74">
        <f t="shared" si="0"/>
        <v>0</v>
      </c>
      <c r="AI7" s="74">
        <f t="shared" si="0"/>
        <v>0</v>
      </c>
      <c r="AJ7" s="74">
        <f t="shared" si="0"/>
        <v>0</v>
      </c>
      <c r="AK7" s="74">
        <f t="shared" si="0"/>
        <v>0</v>
      </c>
      <c r="AL7" s="74">
        <f t="shared" si="0"/>
        <v>0</v>
      </c>
      <c r="AM7" s="74">
        <f t="shared" si="0"/>
        <v>0</v>
      </c>
      <c r="AN7" s="74">
        <f t="shared" si="0"/>
        <v>0</v>
      </c>
      <c r="AO7" s="74">
        <f t="shared" si="0"/>
        <v>0</v>
      </c>
      <c r="AP7" s="74">
        <f t="shared" si="0"/>
        <v>0</v>
      </c>
      <c r="AQ7" s="74">
        <f t="shared" si="0"/>
        <v>0</v>
      </c>
      <c r="AR7" s="74">
        <f t="shared" si="0"/>
        <v>285</v>
      </c>
      <c r="AS7" s="74">
        <f t="shared" si="0"/>
        <v>1079</v>
      </c>
      <c r="AT7" s="74">
        <f t="shared" si="0"/>
        <v>8</v>
      </c>
      <c r="AU7" s="74">
        <f t="shared" si="0"/>
        <v>32</v>
      </c>
      <c r="AV7" s="74">
        <f t="shared" si="0"/>
        <v>4</v>
      </c>
      <c r="AW7" s="74">
        <f t="shared" si="0"/>
        <v>33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97</v>
      </c>
      <c r="B8" s="63" t="s">
        <v>123</v>
      </c>
      <c r="C8" s="62" t="s">
        <v>124</v>
      </c>
      <c r="D8" s="64">
        <v>12</v>
      </c>
      <c r="E8" s="64">
        <v>29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193</v>
      </c>
      <c r="M8" s="64">
        <v>493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286</v>
      </c>
      <c r="U8" s="64">
        <v>957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44</v>
      </c>
      <c r="AS8" s="64">
        <v>160</v>
      </c>
      <c r="AT8" s="64">
        <v>3</v>
      </c>
      <c r="AU8" s="64">
        <v>10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72" t="s">
        <v>107</v>
      </c>
      <c r="C9" s="62" t="s">
        <v>108</v>
      </c>
      <c r="D9" s="64">
        <v>7</v>
      </c>
      <c r="E9" s="64">
        <v>14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53</v>
      </c>
      <c r="M9" s="64">
        <v>112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212</v>
      </c>
      <c r="U9" s="64">
        <v>661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33</v>
      </c>
      <c r="AS9" s="64">
        <v>123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72" t="s">
        <v>169</v>
      </c>
      <c r="C10" s="62" t="s">
        <v>170</v>
      </c>
      <c r="D10" s="64">
        <v>18</v>
      </c>
      <c r="E10" s="64">
        <v>41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85</v>
      </c>
      <c r="M10" s="64">
        <v>218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652</v>
      </c>
      <c r="U10" s="64">
        <v>2104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72" t="s">
        <v>121</v>
      </c>
      <c r="C11" s="62" t="s">
        <v>122</v>
      </c>
      <c r="D11" s="64">
        <v>2</v>
      </c>
      <c r="E11" s="64">
        <v>5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129</v>
      </c>
      <c r="C12" s="62" t="s">
        <v>130</v>
      </c>
      <c r="D12" s="70">
        <v>1</v>
      </c>
      <c r="E12" s="70">
        <v>2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27</v>
      </c>
      <c r="M12" s="70">
        <v>52</v>
      </c>
      <c r="N12" s="70">
        <v>12</v>
      </c>
      <c r="O12" s="70">
        <v>42</v>
      </c>
      <c r="P12" s="70">
        <v>14</v>
      </c>
      <c r="Q12" s="70">
        <v>28</v>
      </c>
      <c r="R12" s="70">
        <v>0</v>
      </c>
      <c r="S12" s="70">
        <v>0</v>
      </c>
      <c r="T12" s="70">
        <v>110</v>
      </c>
      <c r="U12" s="70">
        <v>239</v>
      </c>
      <c r="V12" s="70">
        <v>28</v>
      </c>
      <c r="W12" s="70">
        <v>76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139</v>
      </c>
      <c r="C13" s="62" t="s">
        <v>140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141</v>
      </c>
      <c r="C14" s="62" t="s">
        <v>142</v>
      </c>
      <c r="D14" s="70">
        <v>4</v>
      </c>
      <c r="E14" s="70">
        <v>9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14</v>
      </c>
      <c r="M14" s="70">
        <v>35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60</v>
      </c>
      <c r="U14" s="70">
        <v>154</v>
      </c>
      <c r="V14" s="70">
        <v>0</v>
      </c>
      <c r="W14" s="70">
        <v>0</v>
      </c>
      <c r="X14" s="70">
        <v>1</v>
      </c>
      <c r="Y14" s="70">
        <v>3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175</v>
      </c>
      <c r="C15" s="62" t="s">
        <v>176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30</v>
      </c>
      <c r="M15" s="70">
        <v>81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137</v>
      </c>
      <c r="U15" s="70">
        <v>445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97</v>
      </c>
      <c r="B16" s="69" t="s">
        <v>131</v>
      </c>
      <c r="C16" s="62" t="s">
        <v>132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15</v>
      </c>
      <c r="M16" s="70">
        <v>33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32</v>
      </c>
      <c r="U16" s="70">
        <v>76</v>
      </c>
      <c r="V16" s="70">
        <v>61</v>
      </c>
      <c r="W16" s="70">
        <v>174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12</v>
      </c>
      <c r="AS16" s="70">
        <v>47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97</v>
      </c>
      <c r="B17" s="69" t="s">
        <v>109</v>
      </c>
      <c r="C17" s="62" t="s">
        <v>110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19</v>
      </c>
      <c r="M17" s="70">
        <v>61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73</v>
      </c>
      <c r="U17" s="70">
        <v>210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29</v>
      </c>
      <c r="AS17" s="70">
        <v>115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97</v>
      </c>
      <c r="B18" s="69" t="s">
        <v>195</v>
      </c>
      <c r="C18" s="62" t="s">
        <v>196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6</v>
      </c>
      <c r="M18" s="70">
        <v>17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4</v>
      </c>
      <c r="U18" s="70">
        <v>9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13</v>
      </c>
      <c r="AS18" s="70">
        <v>54</v>
      </c>
      <c r="AT18" s="70">
        <v>3</v>
      </c>
      <c r="AU18" s="70">
        <v>15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97</v>
      </c>
      <c r="B19" s="69" t="s">
        <v>197</v>
      </c>
      <c r="C19" s="62" t="s">
        <v>198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5</v>
      </c>
      <c r="M19" s="70">
        <v>9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19</v>
      </c>
      <c r="AS19" s="70">
        <v>75</v>
      </c>
      <c r="AT19" s="70">
        <v>1</v>
      </c>
      <c r="AU19" s="70">
        <v>3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97</v>
      </c>
      <c r="B20" s="69" t="s">
        <v>199</v>
      </c>
      <c r="C20" s="62" t="s">
        <v>200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5</v>
      </c>
      <c r="M20" s="70">
        <v>14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14</v>
      </c>
      <c r="U20" s="70">
        <v>42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31</v>
      </c>
      <c r="AS20" s="70">
        <v>118</v>
      </c>
      <c r="AT20" s="70">
        <v>1</v>
      </c>
      <c r="AU20" s="70">
        <v>4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97</v>
      </c>
      <c r="B21" s="69" t="s">
        <v>201</v>
      </c>
      <c r="C21" s="62" t="s">
        <v>202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7</v>
      </c>
      <c r="M21" s="70">
        <v>20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17</v>
      </c>
      <c r="U21" s="70">
        <v>70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35</v>
      </c>
      <c r="AS21" s="70">
        <v>125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97</v>
      </c>
      <c r="B22" s="69" t="s">
        <v>161</v>
      </c>
      <c r="C22" s="62" t="s">
        <v>205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6</v>
      </c>
      <c r="M22" s="70">
        <v>12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2</v>
      </c>
      <c r="U22" s="70">
        <v>4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1</v>
      </c>
      <c r="AW22" s="70">
        <v>2</v>
      </c>
      <c r="AX22" s="70">
        <v>0</v>
      </c>
      <c r="AY22" s="70">
        <v>0</v>
      </c>
    </row>
    <row r="23" spans="1:51" s="67" customFormat="1" ht="12" customHeight="1">
      <c r="A23" s="68" t="s">
        <v>97</v>
      </c>
      <c r="B23" s="69" t="s">
        <v>163</v>
      </c>
      <c r="C23" s="62" t="s">
        <v>164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5</v>
      </c>
      <c r="M23" s="70">
        <v>10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37</v>
      </c>
      <c r="U23" s="70">
        <v>108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97</v>
      </c>
      <c r="B24" s="69" t="s">
        <v>117</v>
      </c>
      <c r="C24" s="62" t="s">
        <v>118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3</v>
      </c>
      <c r="M24" s="70">
        <v>7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23</v>
      </c>
      <c r="U24" s="70">
        <v>53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25</v>
      </c>
      <c r="AS24" s="70">
        <v>95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97</v>
      </c>
      <c r="B25" s="69" t="s">
        <v>113</v>
      </c>
      <c r="C25" s="62" t="s">
        <v>114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10</v>
      </c>
      <c r="M25" s="70">
        <v>25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78</v>
      </c>
      <c r="U25" s="70">
        <v>170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26</v>
      </c>
      <c r="AS25" s="70">
        <v>99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97</v>
      </c>
      <c r="B26" s="69" t="s">
        <v>111</v>
      </c>
      <c r="C26" s="62" t="s">
        <v>112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18</v>
      </c>
      <c r="M26" s="70">
        <v>45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48</v>
      </c>
      <c r="U26" s="70">
        <v>98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6</v>
      </c>
      <c r="AS26" s="70">
        <v>25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97</v>
      </c>
      <c r="B27" s="69" t="s">
        <v>125</v>
      </c>
      <c r="C27" s="62" t="s">
        <v>126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97</v>
      </c>
      <c r="B28" s="69" t="s">
        <v>115</v>
      </c>
      <c r="C28" s="62" t="s">
        <v>116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3</v>
      </c>
      <c r="M28" s="70">
        <v>7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58</v>
      </c>
      <c r="U28" s="70">
        <v>117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4</v>
      </c>
      <c r="AS28" s="70">
        <v>15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97</v>
      </c>
      <c r="B29" s="69" t="s">
        <v>133</v>
      </c>
      <c r="C29" s="62" t="s">
        <v>134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4</v>
      </c>
      <c r="M29" s="70">
        <v>8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21</v>
      </c>
      <c r="U29" s="70">
        <v>42</v>
      </c>
      <c r="V29" s="70">
        <v>15</v>
      </c>
      <c r="W29" s="70">
        <v>30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97</v>
      </c>
      <c r="B30" s="69" t="s">
        <v>135</v>
      </c>
      <c r="C30" s="62" t="s">
        <v>136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3</v>
      </c>
      <c r="M30" s="70">
        <v>5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17</v>
      </c>
      <c r="U30" s="70">
        <v>39</v>
      </c>
      <c r="V30" s="70">
        <v>29</v>
      </c>
      <c r="W30" s="70">
        <v>57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97</v>
      </c>
      <c r="B31" s="69" t="s">
        <v>185</v>
      </c>
      <c r="C31" s="62" t="s">
        <v>186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12</v>
      </c>
      <c r="M31" s="70">
        <v>27</v>
      </c>
      <c r="N31" s="70">
        <v>15</v>
      </c>
      <c r="O31" s="70">
        <v>57</v>
      </c>
      <c r="P31" s="70">
        <v>0</v>
      </c>
      <c r="Q31" s="70">
        <v>0</v>
      </c>
      <c r="R31" s="70">
        <v>0</v>
      </c>
      <c r="S31" s="70">
        <v>0</v>
      </c>
      <c r="T31" s="70">
        <v>5</v>
      </c>
      <c r="U31" s="70">
        <v>12</v>
      </c>
      <c r="V31" s="70">
        <v>6</v>
      </c>
      <c r="W31" s="70">
        <v>21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97</v>
      </c>
      <c r="B32" s="69" t="s">
        <v>101</v>
      </c>
      <c r="C32" s="62" t="s">
        <v>102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97</v>
      </c>
      <c r="B33" s="69" t="s">
        <v>143</v>
      </c>
      <c r="C33" s="62" t="s">
        <v>144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97</v>
      </c>
      <c r="B34" s="69" t="s">
        <v>187</v>
      </c>
      <c r="C34" s="62" t="s">
        <v>188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2</v>
      </c>
      <c r="M34" s="70">
        <v>4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17</v>
      </c>
      <c r="U34" s="70">
        <v>36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97</v>
      </c>
      <c r="B35" s="69" t="s">
        <v>103</v>
      </c>
      <c r="C35" s="62" t="s">
        <v>104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97</v>
      </c>
      <c r="B36" s="69" t="s">
        <v>189</v>
      </c>
      <c r="C36" s="62" t="s">
        <v>190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6</v>
      </c>
      <c r="M36" s="70">
        <v>13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8</v>
      </c>
      <c r="U36" s="70">
        <v>17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5</v>
      </c>
      <c r="AS36" s="70">
        <v>17</v>
      </c>
      <c r="AT36" s="70">
        <v>0</v>
      </c>
      <c r="AU36" s="70">
        <v>0</v>
      </c>
      <c r="AV36" s="70">
        <v>1</v>
      </c>
      <c r="AW36" s="70">
        <v>10</v>
      </c>
      <c r="AX36" s="70">
        <v>0</v>
      </c>
      <c r="AY36" s="70">
        <v>0</v>
      </c>
    </row>
    <row r="37" spans="1:51" s="67" customFormat="1" ht="12" customHeight="1">
      <c r="A37" s="68" t="s">
        <v>97</v>
      </c>
      <c r="B37" s="69" t="s">
        <v>145</v>
      </c>
      <c r="C37" s="62" t="s">
        <v>146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97</v>
      </c>
      <c r="B38" s="69" t="s">
        <v>177</v>
      </c>
      <c r="C38" s="62" t="s">
        <v>178</v>
      </c>
      <c r="D38" s="70">
        <v>6</v>
      </c>
      <c r="E38" s="70">
        <v>24</v>
      </c>
      <c r="F38" s="70">
        <v>3</v>
      </c>
      <c r="G38" s="70">
        <v>8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3</v>
      </c>
      <c r="AS38" s="70">
        <v>11</v>
      </c>
      <c r="AT38" s="70">
        <v>0</v>
      </c>
      <c r="AU38" s="70">
        <v>0</v>
      </c>
      <c r="AV38" s="70">
        <v>2</v>
      </c>
      <c r="AW38" s="70">
        <v>21</v>
      </c>
      <c r="AX38" s="70">
        <v>0</v>
      </c>
      <c r="AY38" s="70">
        <v>0</v>
      </c>
    </row>
    <row r="39" spans="1:51" s="67" customFormat="1" ht="12" customHeight="1">
      <c r="A39" s="68" t="s">
        <v>97</v>
      </c>
      <c r="B39" s="69" t="s">
        <v>179</v>
      </c>
      <c r="C39" s="62" t="s">
        <v>180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9</v>
      </c>
      <c r="M39" s="70">
        <v>27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16</v>
      </c>
      <c r="U39" s="70">
        <v>40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97</v>
      </c>
      <c r="B40" s="69" t="s">
        <v>181</v>
      </c>
      <c r="C40" s="62" t="s">
        <v>182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3</v>
      </c>
      <c r="M40" s="70">
        <v>12</v>
      </c>
      <c r="N40" s="70">
        <v>2</v>
      </c>
      <c r="O40" s="70">
        <v>6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97</v>
      </c>
      <c r="B41" s="69" t="s">
        <v>183</v>
      </c>
      <c r="C41" s="62" t="s">
        <v>184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13</v>
      </c>
      <c r="M41" s="70">
        <v>26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13</v>
      </c>
      <c r="U41" s="70">
        <v>26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97</v>
      </c>
      <c r="B42" s="69" t="s">
        <v>153</v>
      </c>
      <c r="C42" s="62" t="s">
        <v>154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13</v>
      </c>
      <c r="M42" s="70">
        <v>30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11</v>
      </c>
      <c r="U42" s="70">
        <v>24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97</v>
      </c>
      <c r="B43" s="69" t="s">
        <v>147</v>
      </c>
      <c r="C43" s="62" t="s">
        <v>148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97</v>
      </c>
      <c r="B44" s="69" t="s">
        <v>155</v>
      </c>
      <c r="C44" s="62" t="s">
        <v>156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5</v>
      </c>
      <c r="M44" s="70">
        <v>18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62</v>
      </c>
      <c r="U44" s="70">
        <v>184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97</v>
      </c>
      <c r="B45" s="69" t="s">
        <v>157</v>
      </c>
      <c r="C45" s="62" t="s">
        <v>158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16</v>
      </c>
      <c r="M45" s="70">
        <v>20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222</v>
      </c>
      <c r="U45" s="70">
        <v>273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97</v>
      </c>
      <c r="B46" s="69" t="s">
        <v>171</v>
      </c>
      <c r="C46" s="62" t="s">
        <v>172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32</v>
      </c>
      <c r="M46" s="70">
        <v>89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314</v>
      </c>
      <c r="U46" s="70">
        <v>1077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97</v>
      </c>
      <c r="B47" s="69" t="s">
        <v>149</v>
      </c>
      <c r="C47" s="62" t="s">
        <v>150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97" t="s">
        <v>50</v>
      </c>
      <c r="B2" s="97" t="s">
        <v>51</v>
      </c>
      <c r="C2" s="97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8"/>
      <c r="B3" s="98"/>
      <c r="C3" s="106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8"/>
      <c r="B4" s="98"/>
      <c r="C4" s="106"/>
      <c r="D4" s="115" t="s">
        <v>72</v>
      </c>
      <c r="E4" s="116"/>
      <c r="F4" s="119" t="s">
        <v>73</v>
      </c>
      <c r="G4" s="120"/>
      <c r="H4" s="119" t="s">
        <v>74</v>
      </c>
      <c r="I4" s="120"/>
      <c r="J4" s="115" t="s">
        <v>75</v>
      </c>
      <c r="K4" s="116"/>
      <c r="L4" s="115" t="s">
        <v>72</v>
      </c>
      <c r="M4" s="116"/>
      <c r="N4" s="119" t="s">
        <v>73</v>
      </c>
      <c r="O4" s="120"/>
      <c r="P4" s="119" t="s">
        <v>74</v>
      </c>
      <c r="Q4" s="120"/>
      <c r="R4" s="115" t="s">
        <v>75</v>
      </c>
      <c r="S4" s="116"/>
      <c r="T4" s="115" t="s">
        <v>72</v>
      </c>
      <c r="U4" s="116"/>
      <c r="V4" s="119" t="s">
        <v>73</v>
      </c>
      <c r="W4" s="120"/>
      <c r="X4" s="119" t="s">
        <v>74</v>
      </c>
      <c r="Y4" s="120"/>
      <c r="Z4" s="115" t="s">
        <v>75</v>
      </c>
      <c r="AA4" s="116"/>
      <c r="AB4" s="39" t="s">
        <v>72</v>
      </c>
      <c r="AC4" s="40"/>
      <c r="AD4" s="40"/>
      <c r="AE4" s="41"/>
      <c r="AF4" s="123" t="s">
        <v>76</v>
      </c>
      <c r="AG4" s="124"/>
      <c r="AH4" s="123" t="s">
        <v>75</v>
      </c>
      <c r="AI4" s="124"/>
      <c r="AJ4" s="39" t="s">
        <v>72</v>
      </c>
      <c r="AK4" s="40"/>
      <c r="AL4" s="40"/>
      <c r="AM4" s="41"/>
      <c r="AN4" s="123" t="s">
        <v>76</v>
      </c>
      <c r="AO4" s="124"/>
      <c r="AP4" s="123" t="s">
        <v>75</v>
      </c>
      <c r="AQ4" s="124"/>
      <c r="AR4" s="39" t="s">
        <v>72</v>
      </c>
      <c r="AS4" s="40"/>
      <c r="AT4" s="40"/>
      <c r="AU4" s="41"/>
      <c r="AV4" s="123" t="s">
        <v>76</v>
      </c>
      <c r="AW4" s="124"/>
      <c r="AX4" s="123" t="s">
        <v>75</v>
      </c>
      <c r="AY4" s="124"/>
    </row>
    <row r="5" spans="1:51" s="10" customFormat="1" ht="18" customHeight="1">
      <c r="A5" s="98"/>
      <c r="B5" s="98"/>
      <c r="C5" s="106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39" t="s">
        <v>77</v>
      </c>
      <c r="AC5" s="41"/>
      <c r="AD5" s="39" t="s">
        <v>64</v>
      </c>
      <c r="AE5" s="41"/>
      <c r="AF5" s="125"/>
      <c r="AG5" s="126"/>
      <c r="AH5" s="125"/>
      <c r="AI5" s="126"/>
      <c r="AJ5" s="39" t="s">
        <v>77</v>
      </c>
      <c r="AK5" s="41"/>
      <c r="AL5" s="39" t="s">
        <v>64</v>
      </c>
      <c r="AM5" s="41"/>
      <c r="AN5" s="125"/>
      <c r="AO5" s="126"/>
      <c r="AP5" s="125"/>
      <c r="AQ5" s="126"/>
      <c r="AR5" s="39" t="s">
        <v>77</v>
      </c>
      <c r="AS5" s="41"/>
      <c r="AT5" s="39" t="s">
        <v>64</v>
      </c>
      <c r="AU5" s="41"/>
      <c r="AV5" s="125"/>
      <c r="AW5" s="126"/>
      <c r="AX5" s="125"/>
      <c r="AY5" s="126"/>
    </row>
    <row r="6" spans="1:51" s="17" customFormat="1" ht="17.25" customHeight="1">
      <c r="A6" s="99"/>
      <c r="B6" s="99"/>
      <c r="C6" s="106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Y7">SUM(D8:D20)</f>
        <v>0</v>
      </c>
      <c r="E7" s="74">
        <f t="shared" si="0"/>
        <v>0</v>
      </c>
      <c r="F7" s="74">
        <f t="shared" si="0"/>
        <v>0</v>
      </c>
      <c r="G7" s="74">
        <f t="shared" si="0"/>
        <v>0</v>
      </c>
      <c r="H7" s="74">
        <f t="shared" si="0"/>
        <v>3</v>
      </c>
      <c r="I7" s="74">
        <f t="shared" si="0"/>
        <v>8</v>
      </c>
      <c r="J7" s="74">
        <f t="shared" si="0"/>
        <v>0</v>
      </c>
      <c r="K7" s="74">
        <f t="shared" si="0"/>
        <v>0</v>
      </c>
      <c r="L7" s="74">
        <f t="shared" si="0"/>
        <v>58</v>
      </c>
      <c r="M7" s="74">
        <f t="shared" si="0"/>
        <v>162</v>
      </c>
      <c r="N7" s="74">
        <f t="shared" si="0"/>
        <v>1</v>
      </c>
      <c r="O7" s="74">
        <f t="shared" si="0"/>
        <v>4</v>
      </c>
      <c r="P7" s="74">
        <f t="shared" si="0"/>
        <v>7</v>
      </c>
      <c r="Q7" s="74">
        <f t="shared" si="0"/>
        <v>36</v>
      </c>
      <c r="R7" s="74">
        <f t="shared" si="0"/>
        <v>0</v>
      </c>
      <c r="S7" s="74">
        <f t="shared" si="0"/>
        <v>0</v>
      </c>
      <c r="T7" s="74">
        <f t="shared" si="0"/>
        <v>246</v>
      </c>
      <c r="U7" s="74">
        <f t="shared" si="0"/>
        <v>670</v>
      </c>
      <c r="V7" s="74">
        <f t="shared" si="0"/>
        <v>65</v>
      </c>
      <c r="W7" s="74">
        <f t="shared" si="0"/>
        <v>390</v>
      </c>
      <c r="X7" s="74">
        <f t="shared" si="0"/>
        <v>4</v>
      </c>
      <c r="Y7" s="74">
        <f t="shared" si="0"/>
        <v>16</v>
      </c>
      <c r="Z7" s="74">
        <f t="shared" si="0"/>
        <v>0</v>
      </c>
      <c r="AA7" s="74">
        <f t="shared" si="0"/>
        <v>0</v>
      </c>
      <c r="AB7" s="74">
        <f t="shared" si="0"/>
        <v>0</v>
      </c>
      <c r="AC7" s="74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1</v>
      </c>
      <c r="AG7" s="74">
        <f t="shared" si="0"/>
        <v>2</v>
      </c>
      <c r="AH7" s="74">
        <f t="shared" si="0"/>
        <v>0</v>
      </c>
      <c r="AI7" s="74">
        <f t="shared" si="0"/>
        <v>0</v>
      </c>
      <c r="AJ7" s="74">
        <f t="shared" si="0"/>
        <v>0</v>
      </c>
      <c r="AK7" s="74">
        <f t="shared" si="0"/>
        <v>0</v>
      </c>
      <c r="AL7" s="74">
        <f t="shared" si="0"/>
        <v>0</v>
      </c>
      <c r="AM7" s="74">
        <f t="shared" si="0"/>
        <v>0</v>
      </c>
      <c r="AN7" s="74">
        <f t="shared" si="0"/>
        <v>14</v>
      </c>
      <c r="AO7" s="74">
        <f t="shared" si="0"/>
        <v>94</v>
      </c>
      <c r="AP7" s="74">
        <f t="shared" si="0"/>
        <v>0</v>
      </c>
      <c r="AQ7" s="74">
        <f t="shared" si="0"/>
        <v>0</v>
      </c>
      <c r="AR7" s="74">
        <f t="shared" si="0"/>
        <v>319</v>
      </c>
      <c r="AS7" s="74">
        <f t="shared" si="0"/>
        <v>1282</v>
      </c>
      <c r="AT7" s="74">
        <f t="shared" si="0"/>
        <v>4</v>
      </c>
      <c r="AU7" s="74">
        <f t="shared" si="0"/>
        <v>18</v>
      </c>
      <c r="AV7" s="74">
        <f t="shared" si="0"/>
        <v>4</v>
      </c>
      <c r="AW7" s="74">
        <f t="shared" si="0"/>
        <v>22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97</v>
      </c>
      <c r="B8" s="72" t="s">
        <v>99</v>
      </c>
      <c r="C8" s="62" t="s">
        <v>100</v>
      </c>
      <c r="D8" s="64">
        <v>0</v>
      </c>
      <c r="E8" s="64">
        <v>0</v>
      </c>
      <c r="F8" s="64">
        <v>0</v>
      </c>
      <c r="G8" s="64">
        <v>0</v>
      </c>
      <c r="H8" s="64">
        <v>2</v>
      </c>
      <c r="I8" s="64">
        <v>4</v>
      </c>
      <c r="J8" s="64">
        <v>0</v>
      </c>
      <c r="K8" s="64">
        <v>0</v>
      </c>
      <c r="L8" s="64">
        <v>7</v>
      </c>
      <c r="M8" s="64">
        <v>17</v>
      </c>
      <c r="N8" s="64">
        <v>1</v>
      </c>
      <c r="O8" s="64">
        <v>4</v>
      </c>
      <c r="P8" s="64">
        <v>0</v>
      </c>
      <c r="Q8" s="64">
        <v>0</v>
      </c>
      <c r="R8" s="64">
        <v>0</v>
      </c>
      <c r="S8" s="64">
        <v>0</v>
      </c>
      <c r="T8" s="64">
        <v>19</v>
      </c>
      <c r="U8" s="64">
        <v>54</v>
      </c>
      <c r="V8" s="64">
        <v>65</v>
      </c>
      <c r="W8" s="64">
        <v>390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27</v>
      </c>
      <c r="AS8" s="64">
        <v>130</v>
      </c>
      <c r="AT8" s="64">
        <v>3</v>
      </c>
      <c r="AU8" s="64">
        <v>11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72" t="s">
        <v>105</v>
      </c>
      <c r="C9" s="62" t="s">
        <v>106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63" t="s">
        <v>119</v>
      </c>
      <c r="C10" s="62" t="s">
        <v>120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34</v>
      </c>
      <c r="M10" s="64">
        <v>88</v>
      </c>
      <c r="N10" s="64">
        <v>0</v>
      </c>
      <c r="O10" s="64">
        <v>0</v>
      </c>
      <c r="P10" s="64">
        <v>4</v>
      </c>
      <c r="Q10" s="64">
        <v>14</v>
      </c>
      <c r="R10" s="64">
        <v>0</v>
      </c>
      <c r="S10" s="64">
        <v>0</v>
      </c>
      <c r="T10" s="64">
        <v>86</v>
      </c>
      <c r="U10" s="64">
        <v>270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61</v>
      </c>
      <c r="AS10" s="64">
        <v>217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72" t="s">
        <v>127</v>
      </c>
      <c r="C11" s="62" t="s">
        <v>128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42</v>
      </c>
      <c r="AS11" s="64">
        <v>160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137</v>
      </c>
      <c r="C12" s="62" t="s">
        <v>138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52</v>
      </c>
      <c r="AS12" s="70">
        <v>240</v>
      </c>
      <c r="AT12" s="70">
        <v>1</v>
      </c>
      <c r="AU12" s="70">
        <v>7</v>
      </c>
      <c r="AV12" s="70">
        <v>4</v>
      </c>
      <c r="AW12" s="70">
        <v>22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151</v>
      </c>
      <c r="C13" s="62" t="s">
        <v>152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1</v>
      </c>
      <c r="AG13" s="70">
        <v>2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5</v>
      </c>
      <c r="AO13" s="70">
        <v>30</v>
      </c>
      <c r="AP13" s="70">
        <v>0</v>
      </c>
      <c r="AQ13" s="70">
        <v>0</v>
      </c>
      <c r="AR13" s="70">
        <v>14</v>
      </c>
      <c r="AS13" s="70">
        <v>46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159</v>
      </c>
      <c r="C14" s="62" t="s">
        <v>160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9</v>
      </c>
      <c r="AS14" s="70">
        <v>31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165</v>
      </c>
      <c r="C15" s="62" t="s">
        <v>166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97</v>
      </c>
      <c r="B16" s="69" t="s">
        <v>167</v>
      </c>
      <c r="C16" s="62" t="s">
        <v>168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76</v>
      </c>
      <c r="AS16" s="70">
        <v>307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97</v>
      </c>
      <c r="B17" s="69" t="s">
        <v>173</v>
      </c>
      <c r="C17" s="62" t="s">
        <v>174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9</v>
      </c>
      <c r="AO17" s="70">
        <v>64</v>
      </c>
      <c r="AP17" s="70">
        <v>0</v>
      </c>
      <c r="AQ17" s="70">
        <v>0</v>
      </c>
      <c r="AR17" s="70">
        <v>38</v>
      </c>
      <c r="AS17" s="70">
        <v>151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97</v>
      </c>
      <c r="B18" s="69" t="s">
        <v>191</v>
      </c>
      <c r="C18" s="62" t="s">
        <v>192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17</v>
      </c>
      <c r="M18" s="70">
        <v>57</v>
      </c>
      <c r="N18" s="70">
        <v>0</v>
      </c>
      <c r="O18" s="70">
        <v>0</v>
      </c>
      <c r="P18" s="70">
        <v>3</v>
      </c>
      <c r="Q18" s="70">
        <v>22</v>
      </c>
      <c r="R18" s="70">
        <v>0</v>
      </c>
      <c r="S18" s="70">
        <v>0</v>
      </c>
      <c r="T18" s="70">
        <v>141</v>
      </c>
      <c r="U18" s="70">
        <v>346</v>
      </c>
      <c r="V18" s="70">
        <v>0</v>
      </c>
      <c r="W18" s="70">
        <v>0</v>
      </c>
      <c r="X18" s="70">
        <v>4</v>
      </c>
      <c r="Y18" s="70">
        <v>16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97</v>
      </c>
      <c r="B19" s="69" t="s">
        <v>193</v>
      </c>
      <c r="C19" s="62" t="s">
        <v>194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97</v>
      </c>
      <c r="B20" s="69" t="s">
        <v>203</v>
      </c>
      <c r="C20" s="62" t="s">
        <v>204</v>
      </c>
      <c r="D20" s="70">
        <v>0</v>
      </c>
      <c r="E20" s="70">
        <v>0</v>
      </c>
      <c r="F20" s="70">
        <v>0</v>
      </c>
      <c r="G20" s="70">
        <v>0</v>
      </c>
      <c r="H20" s="70">
        <v>1</v>
      </c>
      <c r="I20" s="70">
        <v>4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7" t="s">
        <v>50</v>
      </c>
      <c r="B2" s="97" t="s">
        <v>51</v>
      </c>
      <c r="C2" s="108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8"/>
      <c r="B3" s="98"/>
      <c r="C3" s="107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8"/>
      <c r="B4" s="98"/>
      <c r="C4" s="107"/>
      <c r="D4" s="107" t="s">
        <v>56</v>
      </c>
      <c r="E4" s="97" t="s">
        <v>61</v>
      </c>
      <c r="F4" s="97" t="s">
        <v>62</v>
      </c>
      <c r="G4" s="97" t="s">
        <v>63</v>
      </c>
      <c r="H4" s="107" t="s">
        <v>56</v>
      </c>
      <c r="I4" s="97" t="s">
        <v>61</v>
      </c>
      <c r="J4" s="97" t="s">
        <v>62</v>
      </c>
      <c r="K4" s="97" t="s">
        <v>63</v>
      </c>
      <c r="L4" s="107" t="s">
        <v>56</v>
      </c>
      <c r="M4" s="97" t="s">
        <v>61</v>
      </c>
      <c r="N4" s="97" t="s">
        <v>62</v>
      </c>
      <c r="O4" s="97" t="s">
        <v>63</v>
      </c>
      <c r="P4" s="107" t="s">
        <v>56</v>
      </c>
      <c r="Q4" s="97" t="s">
        <v>61</v>
      </c>
      <c r="R4" s="97" t="s">
        <v>62</v>
      </c>
      <c r="S4" s="97" t="s">
        <v>63</v>
      </c>
    </row>
    <row r="5" spans="1:19" s="6" customFormat="1" ht="18" customHeight="1">
      <c r="A5" s="98"/>
      <c r="B5" s="98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6" customFormat="1" ht="18" customHeight="1">
      <c r="A6" s="99"/>
      <c r="B6" s="99"/>
      <c r="C6" s="109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S7">SUM(D8:D47)</f>
        <v>162</v>
      </c>
      <c r="E7" s="74">
        <f t="shared" si="0"/>
        <v>140</v>
      </c>
      <c r="F7" s="74">
        <f t="shared" si="0"/>
        <v>14</v>
      </c>
      <c r="G7" s="74">
        <f t="shared" si="0"/>
        <v>8</v>
      </c>
      <c r="H7" s="74">
        <f t="shared" si="0"/>
        <v>600</v>
      </c>
      <c r="I7" s="74">
        <f t="shared" si="0"/>
        <v>570</v>
      </c>
      <c r="J7" s="74">
        <f t="shared" si="0"/>
        <v>29</v>
      </c>
      <c r="K7" s="74">
        <f t="shared" si="0"/>
        <v>1</v>
      </c>
      <c r="L7" s="74">
        <f t="shared" si="0"/>
        <v>3</v>
      </c>
      <c r="M7" s="74">
        <f t="shared" si="0"/>
        <v>3</v>
      </c>
      <c r="N7" s="74">
        <f t="shared" si="0"/>
        <v>0</v>
      </c>
      <c r="O7" s="74">
        <f t="shared" si="0"/>
        <v>0</v>
      </c>
      <c r="P7" s="74">
        <f t="shared" si="0"/>
        <v>91</v>
      </c>
      <c r="Q7" s="74">
        <f t="shared" si="0"/>
        <v>91</v>
      </c>
      <c r="R7" s="74">
        <f t="shared" si="0"/>
        <v>0</v>
      </c>
      <c r="S7" s="74">
        <f t="shared" si="0"/>
        <v>0</v>
      </c>
    </row>
    <row r="8" spans="1:19" s="65" customFormat="1" ht="12" customHeight="1">
      <c r="A8" s="62" t="s">
        <v>97</v>
      </c>
      <c r="B8" s="63" t="s">
        <v>123</v>
      </c>
      <c r="C8" s="62" t="s">
        <v>124</v>
      </c>
      <c r="D8" s="64">
        <f aca="true" t="shared" si="1" ref="D8:D47">SUM(E8:G8)</f>
        <v>8</v>
      </c>
      <c r="E8" s="64">
        <v>6</v>
      </c>
      <c r="F8" s="64">
        <v>2</v>
      </c>
      <c r="G8" s="64">
        <v>0</v>
      </c>
      <c r="H8" s="64">
        <f aca="true" t="shared" si="2" ref="H8:H47">SUM(I8:K8)</f>
        <v>136</v>
      </c>
      <c r="I8" s="64">
        <v>133</v>
      </c>
      <c r="J8" s="64">
        <v>3</v>
      </c>
      <c r="K8" s="64">
        <v>0</v>
      </c>
      <c r="L8" s="64">
        <f aca="true" t="shared" si="3" ref="L8:L47">SUM(M8:O8)</f>
        <v>0</v>
      </c>
      <c r="M8" s="64">
        <v>0</v>
      </c>
      <c r="N8" s="64">
        <v>0</v>
      </c>
      <c r="O8" s="64">
        <v>0</v>
      </c>
      <c r="P8" s="64">
        <f aca="true" t="shared" si="4" ref="P8:P47">SUM(Q8:S8)</f>
        <v>13</v>
      </c>
      <c r="Q8" s="64">
        <v>13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72" t="s">
        <v>107</v>
      </c>
      <c r="C9" s="62" t="s">
        <v>108</v>
      </c>
      <c r="D9" s="64">
        <f t="shared" si="1"/>
        <v>1</v>
      </c>
      <c r="E9" s="64">
        <v>1</v>
      </c>
      <c r="F9" s="64">
        <v>0</v>
      </c>
      <c r="G9" s="64">
        <v>0</v>
      </c>
      <c r="H9" s="64">
        <f t="shared" si="2"/>
        <v>54</v>
      </c>
      <c r="I9" s="64">
        <v>50</v>
      </c>
      <c r="J9" s="64">
        <v>4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13</v>
      </c>
      <c r="Q9" s="64">
        <v>13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72" t="s">
        <v>169</v>
      </c>
      <c r="C10" s="62" t="s">
        <v>170</v>
      </c>
      <c r="D10" s="64">
        <f t="shared" si="1"/>
        <v>25</v>
      </c>
      <c r="E10" s="64">
        <v>25</v>
      </c>
      <c r="F10" s="64">
        <v>0</v>
      </c>
      <c r="G10" s="64">
        <v>0</v>
      </c>
      <c r="H10" s="64">
        <f t="shared" si="2"/>
        <v>91</v>
      </c>
      <c r="I10" s="64">
        <v>86</v>
      </c>
      <c r="J10" s="64">
        <v>5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72" t="s">
        <v>121</v>
      </c>
      <c r="C11" s="62" t="s">
        <v>122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129</v>
      </c>
      <c r="C12" s="62" t="s">
        <v>130</v>
      </c>
      <c r="D12" s="70">
        <f t="shared" si="1"/>
        <v>21</v>
      </c>
      <c r="E12" s="70">
        <v>13</v>
      </c>
      <c r="F12" s="70">
        <v>5</v>
      </c>
      <c r="G12" s="70">
        <v>3</v>
      </c>
      <c r="H12" s="70">
        <f t="shared" si="2"/>
        <v>25</v>
      </c>
      <c r="I12" s="70">
        <v>25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139</v>
      </c>
      <c r="C13" s="62" t="s">
        <v>140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141</v>
      </c>
      <c r="C14" s="62" t="s">
        <v>142</v>
      </c>
      <c r="D14" s="70">
        <f t="shared" si="1"/>
        <v>5</v>
      </c>
      <c r="E14" s="70">
        <v>5</v>
      </c>
      <c r="F14" s="70">
        <v>0</v>
      </c>
      <c r="G14" s="70">
        <v>0</v>
      </c>
      <c r="H14" s="70">
        <f t="shared" si="2"/>
        <v>8</v>
      </c>
      <c r="I14" s="70">
        <v>7</v>
      </c>
      <c r="J14" s="70">
        <v>1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175</v>
      </c>
      <c r="C15" s="62" t="s">
        <v>176</v>
      </c>
      <c r="D15" s="70">
        <f t="shared" si="1"/>
        <v>26</v>
      </c>
      <c r="E15" s="70">
        <v>26</v>
      </c>
      <c r="F15" s="70">
        <v>0</v>
      </c>
      <c r="G15" s="70">
        <v>0</v>
      </c>
      <c r="H15" s="70">
        <f t="shared" si="2"/>
        <v>30</v>
      </c>
      <c r="I15" s="70">
        <v>29</v>
      </c>
      <c r="J15" s="70">
        <v>1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97</v>
      </c>
      <c r="B16" s="69" t="s">
        <v>131</v>
      </c>
      <c r="C16" s="62" t="s">
        <v>132</v>
      </c>
      <c r="D16" s="70">
        <f t="shared" si="1"/>
        <v>11</v>
      </c>
      <c r="E16" s="70">
        <v>5</v>
      </c>
      <c r="F16" s="70">
        <v>3</v>
      </c>
      <c r="G16" s="70">
        <v>3</v>
      </c>
      <c r="H16" s="70">
        <f t="shared" si="2"/>
        <v>24</v>
      </c>
      <c r="I16" s="70">
        <v>19</v>
      </c>
      <c r="J16" s="70">
        <v>5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97</v>
      </c>
      <c r="B17" s="69" t="s">
        <v>109</v>
      </c>
      <c r="C17" s="62" t="s">
        <v>110</v>
      </c>
      <c r="D17" s="70">
        <f t="shared" si="1"/>
        <v>6</v>
      </c>
      <c r="E17" s="70">
        <v>6</v>
      </c>
      <c r="F17" s="70">
        <v>0</v>
      </c>
      <c r="G17" s="70">
        <v>0</v>
      </c>
      <c r="H17" s="70">
        <f t="shared" si="2"/>
        <v>24</v>
      </c>
      <c r="I17" s="70">
        <v>24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8</v>
      </c>
      <c r="Q17" s="70">
        <v>8</v>
      </c>
      <c r="R17" s="70">
        <v>0</v>
      </c>
      <c r="S17" s="70">
        <v>0</v>
      </c>
    </row>
    <row r="18" spans="1:19" s="65" customFormat="1" ht="12" customHeight="1">
      <c r="A18" s="68" t="s">
        <v>97</v>
      </c>
      <c r="B18" s="69" t="s">
        <v>195</v>
      </c>
      <c r="C18" s="62" t="s">
        <v>196</v>
      </c>
      <c r="D18" s="70">
        <f t="shared" si="1"/>
        <v>4</v>
      </c>
      <c r="E18" s="70">
        <v>2</v>
      </c>
      <c r="F18" s="70">
        <v>1</v>
      </c>
      <c r="G18" s="70">
        <v>1</v>
      </c>
      <c r="H18" s="70">
        <f t="shared" si="2"/>
        <v>4</v>
      </c>
      <c r="I18" s="70">
        <v>4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6</v>
      </c>
      <c r="Q18" s="70">
        <v>6</v>
      </c>
      <c r="R18" s="70">
        <v>0</v>
      </c>
      <c r="S18" s="70">
        <v>0</v>
      </c>
    </row>
    <row r="19" spans="1:19" s="65" customFormat="1" ht="12" customHeight="1">
      <c r="A19" s="68" t="s">
        <v>97</v>
      </c>
      <c r="B19" s="69" t="s">
        <v>197</v>
      </c>
      <c r="C19" s="62" t="s">
        <v>198</v>
      </c>
      <c r="D19" s="70">
        <f t="shared" si="1"/>
        <v>1</v>
      </c>
      <c r="E19" s="70">
        <v>1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9</v>
      </c>
      <c r="Q19" s="70">
        <v>9</v>
      </c>
      <c r="R19" s="70">
        <v>0</v>
      </c>
      <c r="S19" s="70">
        <v>0</v>
      </c>
    </row>
    <row r="20" spans="1:19" s="65" customFormat="1" ht="12" customHeight="1">
      <c r="A20" s="68" t="s">
        <v>97</v>
      </c>
      <c r="B20" s="69" t="s">
        <v>199</v>
      </c>
      <c r="C20" s="62" t="s">
        <v>200</v>
      </c>
      <c r="D20" s="70">
        <f t="shared" si="1"/>
        <v>2</v>
      </c>
      <c r="E20" s="70">
        <v>2</v>
      </c>
      <c r="F20" s="70">
        <v>0</v>
      </c>
      <c r="G20" s="70">
        <v>0</v>
      </c>
      <c r="H20" s="70">
        <f t="shared" si="2"/>
        <v>6</v>
      </c>
      <c r="I20" s="70">
        <v>6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12</v>
      </c>
      <c r="Q20" s="70">
        <v>12</v>
      </c>
      <c r="R20" s="70">
        <v>0</v>
      </c>
      <c r="S20" s="70">
        <v>0</v>
      </c>
    </row>
    <row r="21" spans="1:19" s="65" customFormat="1" ht="12" customHeight="1">
      <c r="A21" s="68" t="s">
        <v>97</v>
      </c>
      <c r="B21" s="69" t="s">
        <v>201</v>
      </c>
      <c r="C21" s="62" t="s">
        <v>202</v>
      </c>
      <c r="D21" s="70">
        <f t="shared" si="1"/>
        <v>3</v>
      </c>
      <c r="E21" s="70">
        <v>3</v>
      </c>
      <c r="F21" s="70">
        <v>0</v>
      </c>
      <c r="G21" s="70">
        <v>0</v>
      </c>
      <c r="H21" s="70">
        <f t="shared" si="2"/>
        <v>6</v>
      </c>
      <c r="I21" s="70">
        <v>6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15</v>
      </c>
      <c r="Q21" s="70">
        <v>15</v>
      </c>
      <c r="R21" s="70">
        <v>0</v>
      </c>
      <c r="S21" s="70">
        <v>0</v>
      </c>
    </row>
    <row r="22" spans="1:19" s="65" customFormat="1" ht="12" customHeight="1">
      <c r="A22" s="68" t="s">
        <v>97</v>
      </c>
      <c r="B22" s="69" t="s">
        <v>161</v>
      </c>
      <c r="C22" s="62" t="s">
        <v>205</v>
      </c>
      <c r="D22" s="70">
        <f t="shared" si="1"/>
        <v>4</v>
      </c>
      <c r="E22" s="70">
        <v>4</v>
      </c>
      <c r="F22" s="70">
        <v>0</v>
      </c>
      <c r="G22" s="70">
        <v>0</v>
      </c>
      <c r="H22" s="70">
        <f t="shared" si="2"/>
        <v>9</v>
      </c>
      <c r="I22" s="70">
        <v>7</v>
      </c>
      <c r="J22" s="70">
        <v>2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1</v>
      </c>
      <c r="Q22" s="70">
        <v>1</v>
      </c>
      <c r="R22" s="70">
        <v>0</v>
      </c>
      <c r="S22" s="70">
        <v>0</v>
      </c>
    </row>
    <row r="23" spans="1:19" s="65" customFormat="1" ht="12" customHeight="1">
      <c r="A23" s="68" t="s">
        <v>97</v>
      </c>
      <c r="B23" s="69" t="s">
        <v>163</v>
      </c>
      <c r="C23" s="62" t="s">
        <v>164</v>
      </c>
      <c r="D23" s="70">
        <f t="shared" si="1"/>
        <v>5</v>
      </c>
      <c r="E23" s="70">
        <v>5</v>
      </c>
      <c r="F23" s="70">
        <v>0</v>
      </c>
      <c r="G23" s="70">
        <v>0</v>
      </c>
      <c r="H23" s="70">
        <f t="shared" si="2"/>
        <v>4</v>
      </c>
      <c r="I23" s="70">
        <v>4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5" customFormat="1" ht="12" customHeight="1">
      <c r="A24" s="68" t="s">
        <v>97</v>
      </c>
      <c r="B24" s="69" t="s">
        <v>117</v>
      </c>
      <c r="C24" s="62" t="s">
        <v>118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8</v>
      </c>
      <c r="I24" s="70">
        <v>8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5</v>
      </c>
      <c r="Q24" s="70">
        <v>5</v>
      </c>
      <c r="R24" s="70">
        <v>0</v>
      </c>
      <c r="S24" s="70">
        <v>0</v>
      </c>
    </row>
    <row r="25" spans="1:19" s="65" customFormat="1" ht="12" customHeight="1">
      <c r="A25" s="68" t="s">
        <v>97</v>
      </c>
      <c r="B25" s="69" t="s">
        <v>113</v>
      </c>
      <c r="C25" s="62" t="s">
        <v>114</v>
      </c>
      <c r="D25" s="70">
        <f t="shared" si="1"/>
        <v>1</v>
      </c>
      <c r="E25" s="70">
        <v>1</v>
      </c>
      <c r="F25" s="70">
        <v>0</v>
      </c>
      <c r="G25" s="70">
        <v>0</v>
      </c>
      <c r="H25" s="70">
        <f t="shared" si="2"/>
        <v>19</v>
      </c>
      <c r="I25" s="70">
        <v>19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6</v>
      </c>
      <c r="Q25" s="70">
        <v>6</v>
      </c>
      <c r="R25" s="70">
        <v>0</v>
      </c>
      <c r="S25" s="70">
        <v>0</v>
      </c>
    </row>
    <row r="26" spans="1:19" s="65" customFormat="1" ht="12" customHeight="1">
      <c r="A26" s="68" t="s">
        <v>97</v>
      </c>
      <c r="B26" s="69" t="s">
        <v>111</v>
      </c>
      <c r="C26" s="62" t="s">
        <v>112</v>
      </c>
      <c r="D26" s="70">
        <f t="shared" si="1"/>
        <v>2</v>
      </c>
      <c r="E26" s="70">
        <v>2</v>
      </c>
      <c r="F26" s="70">
        <v>0</v>
      </c>
      <c r="G26" s="70">
        <v>0</v>
      </c>
      <c r="H26" s="70">
        <f t="shared" si="2"/>
        <v>12</v>
      </c>
      <c r="I26" s="70">
        <v>12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2</v>
      </c>
      <c r="Q26" s="70">
        <v>2</v>
      </c>
      <c r="R26" s="70">
        <v>0</v>
      </c>
      <c r="S26" s="70">
        <v>0</v>
      </c>
    </row>
    <row r="27" spans="1:19" s="65" customFormat="1" ht="12" customHeight="1">
      <c r="A27" s="68" t="s">
        <v>97</v>
      </c>
      <c r="B27" s="69" t="s">
        <v>125</v>
      </c>
      <c r="C27" s="62" t="s">
        <v>126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5" customFormat="1" ht="12" customHeight="1">
      <c r="A28" s="68" t="s">
        <v>97</v>
      </c>
      <c r="B28" s="69" t="s">
        <v>115</v>
      </c>
      <c r="C28" s="62" t="s">
        <v>116</v>
      </c>
      <c r="D28" s="70">
        <f t="shared" si="1"/>
        <v>1</v>
      </c>
      <c r="E28" s="70">
        <v>1</v>
      </c>
      <c r="F28" s="70">
        <v>0</v>
      </c>
      <c r="G28" s="70">
        <v>0</v>
      </c>
      <c r="H28" s="70">
        <f t="shared" si="2"/>
        <v>13</v>
      </c>
      <c r="I28" s="70">
        <v>13</v>
      </c>
      <c r="J28" s="70">
        <v>0</v>
      </c>
      <c r="K28" s="70">
        <v>0</v>
      </c>
      <c r="L28" s="70">
        <f t="shared" si="3"/>
        <v>2</v>
      </c>
      <c r="M28" s="70">
        <v>2</v>
      </c>
      <c r="N28" s="70">
        <v>0</v>
      </c>
      <c r="O28" s="70">
        <v>0</v>
      </c>
      <c r="P28" s="70">
        <f t="shared" si="4"/>
        <v>0</v>
      </c>
      <c r="Q28" s="70">
        <v>0</v>
      </c>
      <c r="R28" s="70">
        <v>0</v>
      </c>
      <c r="S28" s="70">
        <v>0</v>
      </c>
    </row>
    <row r="29" spans="1:19" s="65" customFormat="1" ht="12" customHeight="1">
      <c r="A29" s="68" t="s">
        <v>97</v>
      </c>
      <c r="B29" s="69" t="s">
        <v>133</v>
      </c>
      <c r="C29" s="62" t="s">
        <v>134</v>
      </c>
      <c r="D29" s="70">
        <f t="shared" si="1"/>
        <v>2</v>
      </c>
      <c r="E29" s="70">
        <v>1</v>
      </c>
      <c r="F29" s="70">
        <v>1</v>
      </c>
      <c r="G29" s="70">
        <v>0</v>
      </c>
      <c r="H29" s="70">
        <f t="shared" si="2"/>
        <v>8</v>
      </c>
      <c r="I29" s="70">
        <v>6</v>
      </c>
      <c r="J29" s="70">
        <v>2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0</v>
      </c>
      <c r="Q29" s="70">
        <v>0</v>
      </c>
      <c r="R29" s="70">
        <v>0</v>
      </c>
      <c r="S29" s="70">
        <v>0</v>
      </c>
    </row>
    <row r="30" spans="1:19" s="65" customFormat="1" ht="12" customHeight="1">
      <c r="A30" s="68" t="s">
        <v>97</v>
      </c>
      <c r="B30" s="69" t="s">
        <v>135</v>
      </c>
      <c r="C30" s="62" t="s">
        <v>136</v>
      </c>
      <c r="D30" s="70">
        <f t="shared" si="1"/>
        <v>5</v>
      </c>
      <c r="E30" s="70">
        <v>3</v>
      </c>
      <c r="F30" s="70">
        <v>2</v>
      </c>
      <c r="G30" s="70">
        <v>0</v>
      </c>
      <c r="H30" s="70">
        <f t="shared" si="2"/>
        <v>10</v>
      </c>
      <c r="I30" s="70">
        <v>6</v>
      </c>
      <c r="J30" s="70">
        <v>4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5" customFormat="1" ht="12" customHeight="1">
      <c r="A31" s="68" t="s">
        <v>97</v>
      </c>
      <c r="B31" s="69" t="s">
        <v>185</v>
      </c>
      <c r="C31" s="62" t="s">
        <v>186</v>
      </c>
      <c r="D31" s="70">
        <f t="shared" si="1"/>
        <v>4</v>
      </c>
      <c r="E31" s="70">
        <v>4</v>
      </c>
      <c r="F31" s="70">
        <v>0</v>
      </c>
      <c r="G31" s="70">
        <v>0</v>
      </c>
      <c r="H31" s="70">
        <f t="shared" si="2"/>
        <v>8</v>
      </c>
      <c r="I31" s="70">
        <v>7</v>
      </c>
      <c r="J31" s="70">
        <v>1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0</v>
      </c>
      <c r="Q31" s="70">
        <v>0</v>
      </c>
      <c r="R31" s="70">
        <v>0</v>
      </c>
      <c r="S31" s="70">
        <v>0</v>
      </c>
    </row>
    <row r="32" spans="1:19" s="65" customFormat="1" ht="12" customHeight="1">
      <c r="A32" s="68" t="s">
        <v>97</v>
      </c>
      <c r="B32" s="69" t="s">
        <v>101</v>
      </c>
      <c r="C32" s="62" t="s">
        <v>102</v>
      </c>
      <c r="D32" s="70">
        <f t="shared" si="1"/>
        <v>0</v>
      </c>
      <c r="E32" s="70">
        <v>0</v>
      </c>
      <c r="F32" s="70">
        <v>0</v>
      </c>
      <c r="G32" s="70">
        <v>0</v>
      </c>
      <c r="H32" s="70">
        <f t="shared" si="2"/>
        <v>0</v>
      </c>
      <c r="I32" s="70">
        <v>0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0</v>
      </c>
      <c r="Q32" s="70">
        <v>0</v>
      </c>
      <c r="R32" s="70">
        <v>0</v>
      </c>
      <c r="S32" s="70">
        <v>0</v>
      </c>
    </row>
    <row r="33" spans="1:19" s="65" customFormat="1" ht="12" customHeight="1">
      <c r="A33" s="68" t="s">
        <v>97</v>
      </c>
      <c r="B33" s="69" t="s">
        <v>143</v>
      </c>
      <c r="C33" s="62" t="s">
        <v>144</v>
      </c>
      <c r="D33" s="70">
        <f t="shared" si="1"/>
        <v>0</v>
      </c>
      <c r="E33" s="70">
        <v>0</v>
      </c>
      <c r="F33" s="70">
        <v>0</v>
      </c>
      <c r="G33" s="70">
        <v>0</v>
      </c>
      <c r="H33" s="70">
        <f t="shared" si="2"/>
        <v>0</v>
      </c>
      <c r="I33" s="70">
        <v>0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5" customFormat="1" ht="12" customHeight="1">
      <c r="A34" s="68" t="s">
        <v>97</v>
      </c>
      <c r="B34" s="69" t="s">
        <v>187</v>
      </c>
      <c r="C34" s="62" t="s">
        <v>188</v>
      </c>
      <c r="D34" s="70">
        <f t="shared" si="1"/>
        <v>1</v>
      </c>
      <c r="E34" s="70">
        <v>1</v>
      </c>
      <c r="F34" s="70">
        <v>0</v>
      </c>
      <c r="G34" s="70">
        <v>0</v>
      </c>
      <c r="H34" s="70">
        <f t="shared" si="2"/>
        <v>5</v>
      </c>
      <c r="I34" s="70">
        <v>5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0</v>
      </c>
      <c r="Q34" s="70">
        <v>0</v>
      </c>
      <c r="R34" s="70">
        <v>0</v>
      </c>
      <c r="S34" s="70">
        <v>0</v>
      </c>
    </row>
    <row r="35" spans="1:19" s="65" customFormat="1" ht="12" customHeight="1">
      <c r="A35" s="68" t="s">
        <v>97</v>
      </c>
      <c r="B35" s="69" t="s">
        <v>103</v>
      </c>
      <c r="C35" s="62" t="s">
        <v>104</v>
      </c>
      <c r="D35" s="70">
        <f t="shared" si="1"/>
        <v>0</v>
      </c>
      <c r="E35" s="70">
        <v>0</v>
      </c>
      <c r="F35" s="70">
        <v>0</v>
      </c>
      <c r="G35" s="70">
        <v>0</v>
      </c>
      <c r="H35" s="70">
        <f t="shared" si="2"/>
        <v>0</v>
      </c>
      <c r="I35" s="70">
        <v>0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0</v>
      </c>
      <c r="Q35" s="70">
        <v>0</v>
      </c>
      <c r="R35" s="70">
        <v>0</v>
      </c>
      <c r="S35" s="70">
        <v>0</v>
      </c>
    </row>
    <row r="36" spans="1:19" s="65" customFormat="1" ht="12" customHeight="1">
      <c r="A36" s="68" t="s">
        <v>97</v>
      </c>
      <c r="B36" s="69" t="s">
        <v>189</v>
      </c>
      <c r="C36" s="62" t="s">
        <v>190</v>
      </c>
      <c r="D36" s="70">
        <f t="shared" si="1"/>
        <v>3</v>
      </c>
      <c r="E36" s="70">
        <v>3</v>
      </c>
      <c r="F36" s="70">
        <v>0</v>
      </c>
      <c r="G36" s="70">
        <v>0</v>
      </c>
      <c r="H36" s="70">
        <f t="shared" si="2"/>
        <v>5</v>
      </c>
      <c r="I36" s="70">
        <v>5</v>
      </c>
      <c r="J36" s="70">
        <v>0</v>
      </c>
      <c r="K36" s="70">
        <v>0</v>
      </c>
      <c r="L36" s="70">
        <f t="shared" si="3"/>
        <v>1</v>
      </c>
      <c r="M36" s="70">
        <v>1</v>
      </c>
      <c r="N36" s="70">
        <v>0</v>
      </c>
      <c r="O36" s="70">
        <v>0</v>
      </c>
      <c r="P36" s="70">
        <f t="shared" si="4"/>
        <v>0</v>
      </c>
      <c r="Q36" s="70">
        <v>0</v>
      </c>
      <c r="R36" s="70">
        <v>0</v>
      </c>
      <c r="S36" s="70">
        <v>0</v>
      </c>
    </row>
    <row r="37" spans="1:19" s="65" customFormat="1" ht="12" customHeight="1">
      <c r="A37" s="68" t="s">
        <v>97</v>
      </c>
      <c r="B37" s="69" t="s">
        <v>145</v>
      </c>
      <c r="C37" s="62" t="s">
        <v>146</v>
      </c>
      <c r="D37" s="70">
        <f t="shared" si="1"/>
        <v>0</v>
      </c>
      <c r="E37" s="70">
        <v>0</v>
      </c>
      <c r="F37" s="70">
        <v>0</v>
      </c>
      <c r="G37" s="70">
        <v>0</v>
      </c>
      <c r="H37" s="70">
        <f t="shared" si="2"/>
        <v>0</v>
      </c>
      <c r="I37" s="70">
        <v>0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0</v>
      </c>
      <c r="Q37" s="70">
        <v>0</v>
      </c>
      <c r="R37" s="70">
        <v>0</v>
      </c>
      <c r="S37" s="70">
        <v>0</v>
      </c>
    </row>
    <row r="38" spans="1:19" s="65" customFormat="1" ht="12" customHeight="1">
      <c r="A38" s="68" t="s">
        <v>97</v>
      </c>
      <c r="B38" s="69" t="s">
        <v>177</v>
      </c>
      <c r="C38" s="62" t="s">
        <v>178</v>
      </c>
      <c r="D38" s="70">
        <f t="shared" si="1"/>
        <v>1</v>
      </c>
      <c r="E38" s="70">
        <v>1</v>
      </c>
      <c r="F38" s="70">
        <v>0</v>
      </c>
      <c r="G38" s="70">
        <v>0</v>
      </c>
      <c r="H38" s="70">
        <f t="shared" si="2"/>
        <v>7</v>
      </c>
      <c r="I38" s="70">
        <v>7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1</v>
      </c>
      <c r="Q38" s="70">
        <v>1</v>
      </c>
      <c r="R38" s="70">
        <v>0</v>
      </c>
      <c r="S38" s="70">
        <v>0</v>
      </c>
    </row>
    <row r="39" spans="1:19" s="65" customFormat="1" ht="12" customHeight="1">
      <c r="A39" s="68" t="s">
        <v>97</v>
      </c>
      <c r="B39" s="69" t="s">
        <v>179</v>
      </c>
      <c r="C39" s="62" t="s">
        <v>180</v>
      </c>
      <c r="D39" s="70">
        <f t="shared" si="1"/>
        <v>3</v>
      </c>
      <c r="E39" s="70">
        <v>3</v>
      </c>
      <c r="F39" s="70">
        <v>0</v>
      </c>
      <c r="G39" s="70">
        <v>0</v>
      </c>
      <c r="H39" s="70">
        <f t="shared" si="2"/>
        <v>6</v>
      </c>
      <c r="I39" s="70">
        <v>5</v>
      </c>
      <c r="J39" s="70">
        <v>1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0</v>
      </c>
      <c r="Q39" s="70">
        <v>0</v>
      </c>
      <c r="R39" s="70">
        <v>0</v>
      </c>
      <c r="S39" s="70">
        <v>0</v>
      </c>
    </row>
    <row r="40" spans="1:19" s="65" customFormat="1" ht="12" customHeight="1">
      <c r="A40" s="68" t="s">
        <v>97</v>
      </c>
      <c r="B40" s="69" t="s">
        <v>181</v>
      </c>
      <c r="C40" s="62" t="s">
        <v>182</v>
      </c>
      <c r="D40" s="70">
        <f t="shared" si="1"/>
        <v>3</v>
      </c>
      <c r="E40" s="70">
        <v>2</v>
      </c>
      <c r="F40" s="70">
        <v>0</v>
      </c>
      <c r="G40" s="70">
        <v>1</v>
      </c>
      <c r="H40" s="70">
        <f t="shared" si="2"/>
        <v>2</v>
      </c>
      <c r="I40" s="70">
        <v>2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0</v>
      </c>
      <c r="Q40" s="70">
        <v>0</v>
      </c>
      <c r="R40" s="70">
        <v>0</v>
      </c>
      <c r="S40" s="70">
        <v>0</v>
      </c>
    </row>
    <row r="41" spans="1:19" s="65" customFormat="1" ht="12" customHeight="1">
      <c r="A41" s="68" t="s">
        <v>97</v>
      </c>
      <c r="B41" s="69" t="s">
        <v>183</v>
      </c>
      <c r="C41" s="62" t="s">
        <v>184</v>
      </c>
      <c r="D41" s="70">
        <f t="shared" si="1"/>
        <v>4</v>
      </c>
      <c r="E41" s="70">
        <v>4</v>
      </c>
      <c r="F41" s="70">
        <v>0</v>
      </c>
      <c r="G41" s="70">
        <v>0</v>
      </c>
      <c r="H41" s="70">
        <f t="shared" si="2"/>
        <v>2</v>
      </c>
      <c r="I41" s="70">
        <v>2</v>
      </c>
      <c r="J41" s="70">
        <v>0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0</v>
      </c>
      <c r="Q41" s="70">
        <v>0</v>
      </c>
      <c r="R41" s="70">
        <v>0</v>
      </c>
      <c r="S41" s="70">
        <v>0</v>
      </c>
    </row>
    <row r="42" spans="1:19" s="65" customFormat="1" ht="12" customHeight="1">
      <c r="A42" s="68" t="s">
        <v>97</v>
      </c>
      <c r="B42" s="69" t="s">
        <v>153</v>
      </c>
      <c r="C42" s="62" t="s">
        <v>154</v>
      </c>
      <c r="D42" s="70">
        <f t="shared" si="1"/>
        <v>2</v>
      </c>
      <c r="E42" s="70">
        <v>2</v>
      </c>
      <c r="F42" s="70">
        <v>0</v>
      </c>
      <c r="G42" s="70">
        <v>0</v>
      </c>
      <c r="H42" s="70">
        <f t="shared" si="2"/>
        <v>15</v>
      </c>
      <c r="I42" s="70">
        <v>14</v>
      </c>
      <c r="J42" s="70">
        <v>0</v>
      </c>
      <c r="K42" s="70">
        <v>1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0</v>
      </c>
      <c r="Q42" s="70">
        <v>0</v>
      </c>
      <c r="R42" s="70">
        <v>0</v>
      </c>
      <c r="S42" s="70">
        <v>0</v>
      </c>
    </row>
    <row r="43" spans="1:19" s="65" customFormat="1" ht="12" customHeight="1">
      <c r="A43" s="68" t="s">
        <v>97</v>
      </c>
      <c r="B43" s="69" t="s">
        <v>147</v>
      </c>
      <c r="C43" s="62" t="s">
        <v>148</v>
      </c>
      <c r="D43" s="70">
        <f t="shared" si="1"/>
        <v>0</v>
      </c>
      <c r="E43" s="70">
        <v>0</v>
      </c>
      <c r="F43" s="70">
        <v>0</v>
      </c>
      <c r="G43" s="70">
        <v>0</v>
      </c>
      <c r="H43" s="70">
        <f t="shared" si="2"/>
        <v>0</v>
      </c>
      <c r="I43" s="70">
        <v>0</v>
      </c>
      <c r="J43" s="70">
        <v>0</v>
      </c>
      <c r="K43" s="70">
        <v>0</v>
      </c>
      <c r="L43" s="70">
        <f t="shared" si="3"/>
        <v>0</v>
      </c>
      <c r="M43" s="70">
        <v>0</v>
      </c>
      <c r="N43" s="70">
        <v>0</v>
      </c>
      <c r="O43" s="70">
        <v>0</v>
      </c>
      <c r="P43" s="70">
        <f t="shared" si="4"/>
        <v>0</v>
      </c>
      <c r="Q43" s="70">
        <v>0</v>
      </c>
      <c r="R43" s="70">
        <v>0</v>
      </c>
      <c r="S43" s="70">
        <v>0</v>
      </c>
    </row>
    <row r="44" spans="1:19" s="65" customFormat="1" ht="12" customHeight="1">
      <c r="A44" s="68" t="s">
        <v>97</v>
      </c>
      <c r="B44" s="69" t="s">
        <v>155</v>
      </c>
      <c r="C44" s="62" t="s">
        <v>156</v>
      </c>
      <c r="D44" s="70">
        <f t="shared" si="1"/>
        <v>3</v>
      </c>
      <c r="E44" s="70">
        <v>3</v>
      </c>
      <c r="F44" s="70">
        <v>0</v>
      </c>
      <c r="G44" s="70">
        <v>0</v>
      </c>
      <c r="H44" s="70">
        <f t="shared" si="2"/>
        <v>7</v>
      </c>
      <c r="I44" s="70">
        <v>7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0</v>
      </c>
      <c r="Q44" s="70">
        <v>0</v>
      </c>
      <c r="R44" s="70">
        <v>0</v>
      </c>
      <c r="S44" s="70">
        <v>0</v>
      </c>
    </row>
    <row r="45" spans="1:19" s="65" customFormat="1" ht="12" customHeight="1">
      <c r="A45" s="68" t="s">
        <v>97</v>
      </c>
      <c r="B45" s="69" t="s">
        <v>157</v>
      </c>
      <c r="C45" s="62" t="s">
        <v>158</v>
      </c>
      <c r="D45" s="70">
        <f t="shared" si="1"/>
        <v>3</v>
      </c>
      <c r="E45" s="70">
        <v>3</v>
      </c>
      <c r="F45" s="70">
        <v>0</v>
      </c>
      <c r="G45" s="70">
        <v>0</v>
      </c>
      <c r="H45" s="70">
        <f t="shared" si="2"/>
        <v>27</v>
      </c>
      <c r="I45" s="70">
        <v>27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0</v>
      </c>
      <c r="Q45" s="70">
        <v>0</v>
      </c>
      <c r="R45" s="70">
        <v>0</v>
      </c>
      <c r="S45" s="70">
        <v>0</v>
      </c>
    </row>
    <row r="46" spans="1:19" s="65" customFormat="1" ht="12" customHeight="1">
      <c r="A46" s="68" t="s">
        <v>97</v>
      </c>
      <c r="B46" s="69" t="s">
        <v>171</v>
      </c>
      <c r="C46" s="62" t="s">
        <v>172</v>
      </c>
      <c r="D46" s="70">
        <f t="shared" si="1"/>
        <v>1</v>
      </c>
      <c r="E46" s="70">
        <v>1</v>
      </c>
      <c r="F46" s="70">
        <v>0</v>
      </c>
      <c r="G46" s="70">
        <v>0</v>
      </c>
      <c r="H46" s="70">
        <f t="shared" si="2"/>
        <v>25</v>
      </c>
      <c r="I46" s="70">
        <v>25</v>
      </c>
      <c r="J46" s="70">
        <v>0</v>
      </c>
      <c r="K46" s="70">
        <v>0</v>
      </c>
      <c r="L46" s="70">
        <f t="shared" si="3"/>
        <v>0</v>
      </c>
      <c r="M46" s="70">
        <v>0</v>
      </c>
      <c r="N46" s="70">
        <v>0</v>
      </c>
      <c r="O46" s="70">
        <v>0</v>
      </c>
      <c r="P46" s="70">
        <f t="shared" si="4"/>
        <v>0</v>
      </c>
      <c r="Q46" s="70">
        <v>0</v>
      </c>
      <c r="R46" s="70">
        <v>0</v>
      </c>
      <c r="S46" s="70">
        <v>0</v>
      </c>
    </row>
    <row r="47" spans="1:19" s="65" customFormat="1" ht="12" customHeight="1">
      <c r="A47" s="68" t="s">
        <v>97</v>
      </c>
      <c r="B47" s="69" t="s">
        <v>149</v>
      </c>
      <c r="C47" s="62" t="s">
        <v>150</v>
      </c>
      <c r="D47" s="70">
        <f t="shared" si="1"/>
        <v>0</v>
      </c>
      <c r="E47" s="70">
        <v>0</v>
      </c>
      <c r="F47" s="70">
        <v>0</v>
      </c>
      <c r="G47" s="70">
        <v>0</v>
      </c>
      <c r="H47" s="70">
        <f t="shared" si="2"/>
        <v>0</v>
      </c>
      <c r="I47" s="70">
        <v>0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0</v>
      </c>
      <c r="Q47" s="70">
        <v>0</v>
      </c>
      <c r="R47" s="70">
        <v>0</v>
      </c>
      <c r="S47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7" t="s">
        <v>50</v>
      </c>
      <c r="B2" s="97" t="s">
        <v>51</v>
      </c>
      <c r="C2" s="108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8"/>
      <c r="B3" s="98"/>
      <c r="C3" s="107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8"/>
      <c r="B4" s="98"/>
      <c r="C4" s="107"/>
      <c r="D4" s="107" t="s">
        <v>56</v>
      </c>
      <c r="E4" s="97" t="s">
        <v>61</v>
      </c>
      <c r="F4" s="97" t="s">
        <v>62</v>
      </c>
      <c r="G4" s="97" t="s">
        <v>63</v>
      </c>
      <c r="H4" s="107" t="s">
        <v>56</v>
      </c>
      <c r="I4" s="97" t="s">
        <v>61</v>
      </c>
      <c r="J4" s="97" t="s">
        <v>62</v>
      </c>
      <c r="K4" s="97" t="s">
        <v>63</v>
      </c>
      <c r="L4" s="107" t="s">
        <v>56</v>
      </c>
      <c r="M4" s="97" t="s">
        <v>61</v>
      </c>
      <c r="N4" s="97" t="s">
        <v>62</v>
      </c>
      <c r="O4" s="97" t="s">
        <v>63</v>
      </c>
      <c r="P4" s="107" t="s">
        <v>56</v>
      </c>
      <c r="Q4" s="97" t="s">
        <v>61</v>
      </c>
      <c r="R4" s="97" t="s">
        <v>62</v>
      </c>
      <c r="S4" s="97" t="s">
        <v>63</v>
      </c>
    </row>
    <row r="5" spans="1:19" s="6" customFormat="1" ht="18" customHeight="1">
      <c r="A5" s="98"/>
      <c r="B5" s="98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7" customFormat="1" ht="18" customHeight="1">
      <c r="A6" s="99"/>
      <c r="B6" s="99"/>
      <c r="C6" s="109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S7">SUM(D8:D20)</f>
        <v>64</v>
      </c>
      <c r="E7" s="74">
        <f t="shared" si="0"/>
        <v>47</v>
      </c>
      <c r="F7" s="74">
        <f t="shared" si="0"/>
        <v>17</v>
      </c>
      <c r="G7" s="74">
        <f t="shared" si="0"/>
        <v>0</v>
      </c>
      <c r="H7" s="74">
        <f t="shared" si="0"/>
        <v>63</v>
      </c>
      <c r="I7" s="74">
        <f t="shared" si="0"/>
        <v>59</v>
      </c>
      <c r="J7" s="74">
        <f t="shared" si="0"/>
        <v>4</v>
      </c>
      <c r="K7" s="74">
        <f t="shared" si="0"/>
        <v>0</v>
      </c>
      <c r="L7" s="74">
        <f t="shared" si="0"/>
        <v>15</v>
      </c>
      <c r="M7" s="74">
        <f t="shared" si="0"/>
        <v>5</v>
      </c>
      <c r="N7" s="74">
        <f t="shared" si="0"/>
        <v>10</v>
      </c>
      <c r="O7" s="74">
        <f t="shared" si="0"/>
        <v>0</v>
      </c>
      <c r="P7" s="74">
        <f t="shared" si="0"/>
        <v>81</v>
      </c>
      <c r="Q7" s="74">
        <f t="shared" si="0"/>
        <v>80</v>
      </c>
      <c r="R7" s="74">
        <f t="shared" si="0"/>
        <v>1</v>
      </c>
      <c r="S7" s="74">
        <f t="shared" si="0"/>
        <v>0</v>
      </c>
    </row>
    <row r="8" spans="1:19" s="65" customFormat="1" ht="12" customHeight="1">
      <c r="A8" s="62" t="s">
        <v>97</v>
      </c>
      <c r="B8" s="63" t="s">
        <v>99</v>
      </c>
      <c r="C8" s="62" t="s">
        <v>100</v>
      </c>
      <c r="D8" s="64">
        <f aca="true" t="shared" si="1" ref="D8:D20">SUM(E8:G8)</f>
        <v>1</v>
      </c>
      <c r="E8" s="64">
        <v>1</v>
      </c>
      <c r="F8" s="64">
        <v>0</v>
      </c>
      <c r="G8" s="64">
        <v>0</v>
      </c>
      <c r="H8" s="64">
        <f aca="true" t="shared" si="2" ref="H8:H20">SUM(I8:K8)</f>
        <v>16</v>
      </c>
      <c r="I8" s="64">
        <v>15</v>
      </c>
      <c r="J8" s="64">
        <v>1</v>
      </c>
      <c r="K8" s="64">
        <v>0</v>
      </c>
      <c r="L8" s="64">
        <f aca="true" t="shared" si="3" ref="L8:L20">SUM(M8:O8)</f>
        <v>0</v>
      </c>
      <c r="M8" s="64">
        <v>0</v>
      </c>
      <c r="N8" s="64">
        <v>0</v>
      </c>
      <c r="O8" s="64">
        <v>0</v>
      </c>
      <c r="P8" s="64">
        <f aca="true" t="shared" si="4" ref="P8:P20">SUM(Q8:S8)</f>
        <v>6</v>
      </c>
      <c r="Q8" s="64">
        <v>6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72" t="s">
        <v>105</v>
      </c>
      <c r="C9" s="62" t="s">
        <v>106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63" t="s">
        <v>119</v>
      </c>
      <c r="C10" s="62" t="s">
        <v>120</v>
      </c>
      <c r="D10" s="64">
        <f t="shared" si="1"/>
        <v>20</v>
      </c>
      <c r="E10" s="64">
        <v>17</v>
      </c>
      <c r="F10" s="64">
        <v>3</v>
      </c>
      <c r="G10" s="64">
        <v>0</v>
      </c>
      <c r="H10" s="64">
        <f t="shared" si="2"/>
        <v>21</v>
      </c>
      <c r="I10" s="64">
        <v>20</v>
      </c>
      <c r="J10" s="64">
        <v>1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21</v>
      </c>
      <c r="Q10" s="64">
        <v>21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72" t="s">
        <v>127</v>
      </c>
      <c r="C11" s="62" t="s">
        <v>128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12</v>
      </c>
      <c r="Q11" s="64">
        <v>12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137</v>
      </c>
      <c r="C12" s="62" t="s">
        <v>138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8</v>
      </c>
      <c r="M12" s="70">
        <v>1</v>
      </c>
      <c r="N12" s="70">
        <v>7</v>
      </c>
      <c r="O12" s="70">
        <v>0</v>
      </c>
      <c r="P12" s="70">
        <f t="shared" si="4"/>
        <v>13</v>
      </c>
      <c r="Q12" s="70">
        <v>12</v>
      </c>
      <c r="R12" s="70">
        <v>1</v>
      </c>
      <c r="S12" s="70">
        <v>0</v>
      </c>
    </row>
    <row r="13" spans="1:19" s="65" customFormat="1" ht="12" customHeight="1">
      <c r="A13" s="68" t="s">
        <v>97</v>
      </c>
      <c r="B13" s="69" t="s">
        <v>151</v>
      </c>
      <c r="C13" s="62" t="s">
        <v>152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7</v>
      </c>
      <c r="Q13" s="70">
        <v>7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159</v>
      </c>
      <c r="C14" s="62" t="s">
        <v>160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7</v>
      </c>
      <c r="Q14" s="70">
        <v>7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165</v>
      </c>
      <c r="C15" s="62" t="s">
        <v>166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97</v>
      </c>
      <c r="B16" s="69" t="s">
        <v>167</v>
      </c>
      <c r="C16" s="62" t="s">
        <v>168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97</v>
      </c>
      <c r="B17" s="69" t="s">
        <v>173</v>
      </c>
      <c r="C17" s="62" t="s">
        <v>174</v>
      </c>
      <c r="D17" s="70">
        <f t="shared" si="1"/>
        <v>24</v>
      </c>
      <c r="E17" s="70">
        <v>12</v>
      </c>
      <c r="F17" s="70">
        <v>12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7</v>
      </c>
      <c r="M17" s="70">
        <v>4</v>
      </c>
      <c r="N17" s="70">
        <v>3</v>
      </c>
      <c r="O17" s="70">
        <v>0</v>
      </c>
      <c r="P17" s="70">
        <f t="shared" si="4"/>
        <v>15</v>
      </c>
      <c r="Q17" s="70">
        <v>15</v>
      </c>
      <c r="R17" s="70">
        <v>0</v>
      </c>
      <c r="S17" s="70">
        <v>0</v>
      </c>
    </row>
    <row r="18" spans="1:19" s="65" customFormat="1" ht="12" customHeight="1">
      <c r="A18" s="68" t="s">
        <v>97</v>
      </c>
      <c r="B18" s="69" t="s">
        <v>191</v>
      </c>
      <c r="C18" s="62" t="s">
        <v>192</v>
      </c>
      <c r="D18" s="70">
        <f t="shared" si="1"/>
        <v>19</v>
      </c>
      <c r="E18" s="70">
        <v>17</v>
      </c>
      <c r="F18" s="70">
        <v>2</v>
      </c>
      <c r="G18" s="70">
        <v>0</v>
      </c>
      <c r="H18" s="70">
        <f t="shared" si="2"/>
        <v>26</v>
      </c>
      <c r="I18" s="70">
        <v>24</v>
      </c>
      <c r="J18" s="70">
        <v>2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97</v>
      </c>
      <c r="B19" s="69" t="s">
        <v>193</v>
      </c>
      <c r="C19" s="62" t="s">
        <v>194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5" customFormat="1" ht="12" customHeight="1">
      <c r="A20" s="68" t="s">
        <v>97</v>
      </c>
      <c r="B20" s="69" t="s">
        <v>203</v>
      </c>
      <c r="C20" s="62" t="s">
        <v>204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0" width="9" style="80" customWidth="1"/>
    <col min="11" max="16384" width="9" style="79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97" t="s">
        <v>50</v>
      </c>
      <c r="B2" s="97" t="s">
        <v>51</v>
      </c>
      <c r="C2" s="108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8"/>
      <c r="B3" s="98"/>
      <c r="C3" s="107"/>
      <c r="D3" s="107" t="s">
        <v>56</v>
      </c>
      <c r="E3" s="108" t="s">
        <v>67</v>
      </c>
      <c r="F3" s="108" t="s">
        <v>68</v>
      </c>
      <c r="G3" s="107" t="s">
        <v>56</v>
      </c>
      <c r="H3" s="97" t="s">
        <v>61</v>
      </c>
      <c r="I3" s="97" t="s">
        <v>62</v>
      </c>
      <c r="J3" s="97" t="s">
        <v>63</v>
      </c>
    </row>
    <row r="4" spans="1:10" s="6" customFormat="1" ht="13.5" customHeight="1">
      <c r="A4" s="98"/>
      <c r="B4" s="98"/>
      <c r="C4" s="107"/>
      <c r="D4" s="107"/>
      <c r="E4" s="107"/>
      <c r="F4" s="107"/>
      <c r="G4" s="107"/>
      <c r="H4" s="106"/>
      <c r="I4" s="106"/>
      <c r="J4" s="106"/>
    </row>
    <row r="5" spans="1:10" s="6" customFormat="1" ht="20.25" customHeight="1">
      <c r="A5" s="98"/>
      <c r="B5" s="98"/>
      <c r="C5" s="107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9"/>
      <c r="B6" s="99"/>
      <c r="C6" s="109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J7">SUM(D8:D47)</f>
        <v>520</v>
      </c>
      <c r="E7" s="74">
        <f t="shared" si="0"/>
        <v>420</v>
      </c>
      <c r="F7" s="74">
        <f t="shared" si="0"/>
        <v>118</v>
      </c>
      <c r="G7" s="74">
        <f t="shared" si="0"/>
        <v>5956</v>
      </c>
      <c r="H7" s="74">
        <f t="shared" si="0"/>
        <v>5415</v>
      </c>
      <c r="I7" s="74">
        <f t="shared" si="0"/>
        <v>664</v>
      </c>
      <c r="J7" s="74">
        <f t="shared" si="0"/>
        <v>26</v>
      </c>
    </row>
    <row r="8" spans="1:10" s="65" customFormat="1" ht="12" customHeight="1">
      <c r="A8" s="62" t="s">
        <v>97</v>
      </c>
      <c r="B8" s="63" t="s">
        <v>123</v>
      </c>
      <c r="C8" s="62" t="s">
        <v>124</v>
      </c>
      <c r="D8" s="64">
        <v>136</v>
      </c>
      <c r="E8" s="64">
        <v>123</v>
      </c>
      <c r="F8" s="64">
        <v>16</v>
      </c>
      <c r="G8" s="64">
        <v>2060</v>
      </c>
      <c r="H8" s="64">
        <v>1887</v>
      </c>
      <c r="I8" s="64">
        <v>230</v>
      </c>
      <c r="J8" s="64">
        <v>0</v>
      </c>
    </row>
    <row r="9" spans="1:10" s="65" customFormat="1" ht="12" customHeight="1">
      <c r="A9" s="62" t="s">
        <v>97</v>
      </c>
      <c r="B9" s="72" t="s">
        <v>107</v>
      </c>
      <c r="C9" s="62" t="s">
        <v>108</v>
      </c>
      <c r="D9" s="64">
        <v>51</v>
      </c>
      <c r="E9" s="64">
        <v>40</v>
      </c>
      <c r="F9" s="64">
        <v>13</v>
      </c>
      <c r="G9" s="64">
        <v>549</v>
      </c>
      <c r="H9" s="64">
        <v>531</v>
      </c>
      <c r="I9" s="64">
        <v>80</v>
      </c>
      <c r="J9" s="64">
        <v>0</v>
      </c>
    </row>
    <row r="10" spans="1:10" s="65" customFormat="1" ht="12" customHeight="1">
      <c r="A10" s="62" t="s">
        <v>97</v>
      </c>
      <c r="B10" s="72" t="s">
        <v>169</v>
      </c>
      <c r="C10" s="62" t="s">
        <v>170</v>
      </c>
      <c r="D10" s="64">
        <v>76</v>
      </c>
      <c r="E10" s="64">
        <v>75</v>
      </c>
      <c r="F10" s="64">
        <v>7</v>
      </c>
      <c r="G10" s="64">
        <v>787</v>
      </c>
      <c r="H10" s="64">
        <v>684</v>
      </c>
      <c r="I10" s="64">
        <v>103</v>
      </c>
      <c r="J10" s="64">
        <v>0</v>
      </c>
    </row>
    <row r="11" spans="1:10" s="65" customFormat="1" ht="12" customHeight="1">
      <c r="A11" s="62" t="s">
        <v>97</v>
      </c>
      <c r="B11" s="72" t="s">
        <v>121</v>
      </c>
      <c r="C11" s="62" t="s">
        <v>122</v>
      </c>
      <c r="D11" s="64">
        <v>20</v>
      </c>
      <c r="E11" s="64">
        <v>16</v>
      </c>
      <c r="F11" s="64">
        <v>4</v>
      </c>
      <c r="G11" s="64">
        <v>86</v>
      </c>
      <c r="H11" s="64">
        <v>84</v>
      </c>
      <c r="I11" s="64">
        <v>2</v>
      </c>
      <c r="J11" s="64">
        <v>0</v>
      </c>
    </row>
    <row r="12" spans="1:10" s="65" customFormat="1" ht="12" customHeight="1">
      <c r="A12" s="68" t="s">
        <v>97</v>
      </c>
      <c r="B12" s="69" t="s">
        <v>129</v>
      </c>
      <c r="C12" s="62" t="s">
        <v>130</v>
      </c>
      <c r="D12" s="70">
        <v>29</v>
      </c>
      <c r="E12" s="70">
        <v>23</v>
      </c>
      <c r="F12" s="70">
        <v>6</v>
      </c>
      <c r="G12" s="70">
        <v>174</v>
      </c>
      <c r="H12" s="70">
        <v>150</v>
      </c>
      <c r="I12" s="70">
        <v>21</v>
      </c>
      <c r="J12" s="70">
        <v>3</v>
      </c>
    </row>
    <row r="13" spans="1:10" s="65" customFormat="1" ht="12" customHeight="1">
      <c r="A13" s="68" t="s">
        <v>97</v>
      </c>
      <c r="B13" s="69" t="s">
        <v>139</v>
      </c>
      <c r="C13" s="62" t="s">
        <v>140</v>
      </c>
      <c r="D13" s="70">
        <v>27</v>
      </c>
      <c r="E13" s="70">
        <v>14</v>
      </c>
      <c r="F13" s="70">
        <v>13</v>
      </c>
      <c r="G13" s="70">
        <v>698</v>
      </c>
      <c r="H13" s="70">
        <v>644</v>
      </c>
      <c r="I13" s="70">
        <v>54</v>
      </c>
      <c r="J13" s="70">
        <v>0</v>
      </c>
    </row>
    <row r="14" spans="1:10" s="65" customFormat="1" ht="12" customHeight="1">
      <c r="A14" s="68" t="s">
        <v>97</v>
      </c>
      <c r="B14" s="69" t="s">
        <v>141</v>
      </c>
      <c r="C14" s="62" t="s">
        <v>142</v>
      </c>
      <c r="D14" s="70">
        <v>10</v>
      </c>
      <c r="E14" s="70">
        <v>8</v>
      </c>
      <c r="F14" s="70">
        <v>2</v>
      </c>
      <c r="G14" s="70">
        <v>157</v>
      </c>
      <c r="H14" s="70">
        <v>121</v>
      </c>
      <c r="I14" s="70">
        <v>36</v>
      </c>
      <c r="J14" s="70">
        <v>0</v>
      </c>
    </row>
    <row r="15" spans="1:10" s="65" customFormat="1" ht="12" customHeight="1">
      <c r="A15" s="68" t="s">
        <v>97</v>
      </c>
      <c r="B15" s="69" t="s">
        <v>175</v>
      </c>
      <c r="C15" s="62" t="s">
        <v>176</v>
      </c>
      <c r="D15" s="70">
        <v>30</v>
      </c>
      <c r="E15" s="70">
        <v>29</v>
      </c>
      <c r="F15" s="70">
        <v>5</v>
      </c>
      <c r="G15" s="70">
        <v>380</v>
      </c>
      <c r="H15" s="70">
        <v>377</v>
      </c>
      <c r="I15" s="70">
        <v>3</v>
      </c>
      <c r="J15" s="70">
        <v>0</v>
      </c>
    </row>
    <row r="16" spans="1:10" s="65" customFormat="1" ht="12" customHeight="1">
      <c r="A16" s="68" t="s">
        <v>97</v>
      </c>
      <c r="B16" s="69" t="s">
        <v>131</v>
      </c>
      <c r="C16" s="62" t="s">
        <v>132</v>
      </c>
      <c r="D16" s="70">
        <v>11</v>
      </c>
      <c r="E16" s="70">
        <v>7</v>
      </c>
      <c r="F16" s="70">
        <v>4</v>
      </c>
      <c r="G16" s="70">
        <v>55</v>
      </c>
      <c r="H16" s="70">
        <v>51</v>
      </c>
      <c r="I16" s="70">
        <v>7</v>
      </c>
      <c r="J16" s="70">
        <v>9</v>
      </c>
    </row>
    <row r="17" spans="1:10" s="65" customFormat="1" ht="12" customHeight="1">
      <c r="A17" s="68" t="s">
        <v>97</v>
      </c>
      <c r="B17" s="69" t="s">
        <v>109</v>
      </c>
      <c r="C17" s="62" t="s">
        <v>110</v>
      </c>
      <c r="D17" s="70">
        <v>5</v>
      </c>
      <c r="E17" s="70">
        <v>3</v>
      </c>
      <c r="F17" s="70">
        <v>2</v>
      </c>
      <c r="G17" s="70">
        <v>30</v>
      </c>
      <c r="H17" s="70">
        <v>30</v>
      </c>
      <c r="I17" s="70">
        <v>0</v>
      </c>
      <c r="J17" s="70">
        <v>0</v>
      </c>
    </row>
    <row r="18" spans="1:10" s="65" customFormat="1" ht="12" customHeight="1">
      <c r="A18" s="68" t="s">
        <v>97</v>
      </c>
      <c r="B18" s="69" t="s">
        <v>195</v>
      </c>
      <c r="C18" s="62" t="s">
        <v>196</v>
      </c>
      <c r="D18" s="70">
        <v>8</v>
      </c>
      <c r="E18" s="70">
        <v>4</v>
      </c>
      <c r="F18" s="70">
        <v>4</v>
      </c>
      <c r="G18" s="70">
        <v>70</v>
      </c>
      <c r="H18" s="70">
        <v>68</v>
      </c>
      <c r="I18" s="70">
        <v>0</v>
      </c>
      <c r="J18" s="70">
        <v>2</v>
      </c>
    </row>
    <row r="19" spans="1:10" s="65" customFormat="1" ht="12" customHeight="1">
      <c r="A19" s="68" t="s">
        <v>97</v>
      </c>
      <c r="B19" s="69" t="s">
        <v>197</v>
      </c>
      <c r="C19" s="62" t="s">
        <v>198</v>
      </c>
      <c r="D19" s="70">
        <v>4</v>
      </c>
      <c r="E19" s="70">
        <v>1</v>
      </c>
      <c r="F19" s="70">
        <v>3</v>
      </c>
      <c r="G19" s="70">
        <v>14</v>
      </c>
      <c r="H19" s="70">
        <v>14</v>
      </c>
      <c r="I19" s="70">
        <v>0</v>
      </c>
      <c r="J19" s="70">
        <v>0</v>
      </c>
    </row>
    <row r="20" spans="1:10" s="65" customFormat="1" ht="12" customHeight="1">
      <c r="A20" s="68" t="s">
        <v>97</v>
      </c>
      <c r="B20" s="69" t="s">
        <v>199</v>
      </c>
      <c r="C20" s="62" t="s">
        <v>200</v>
      </c>
      <c r="D20" s="70">
        <v>1</v>
      </c>
      <c r="E20" s="70">
        <v>0</v>
      </c>
      <c r="F20" s="70">
        <v>1</v>
      </c>
      <c r="G20" s="70">
        <v>2</v>
      </c>
      <c r="H20" s="70">
        <v>2</v>
      </c>
      <c r="I20" s="70">
        <v>0</v>
      </c>
      <c r="J20" s="70">
        <v>0</v>
      </c>
    </row>
    <row r="21" spans="1:10" s="65" customFormat="1" ht="12" customHeight="1">
      <c r="A21" s="68" t="s">
        <v>97</v>
      </c>
      <c r="B21" s="69" t="s">
        <v>201</v>
      </c>
      <c r="C21" s="62" t="s">
        <v>202</v>
      </c>
      <c r="D21" s="70">
        <v>8</v>
      </c>
      <c r="E21" s="70">
        <v>5</v>
      </c>
      <c r="F21" s="70">
        <v>3</v>
      </c>
      <c r="G21" s="70">
        <v>53</v>
      </c>
      <c r="H21" s="70">
        <v>53</v>
      </c>
      <c r="I21" s="70">
        <v>0</v>
      </c>
      <c r="J21" s="70">
        <v>0</v>
      </c>
    </row>
    <row r="22" spans="1:10" s="65" customFormat="1" ht="12" customHeight="1">
      <c r="A22" s="68" t="s">
        <v>97</v>
      </c>
      <c r="B22" s="69" t="s">
        <v>161</v>
      </c>
      <c r="C22" s="62" t="s">
        <v>205</v>
      </c>
      <c r="D22" s="70">
        <v>5</v>
      </c>
      <c r="E22" s="70">
        <v>2</v>
      </c>
      <c r="F22" s="70">
        <v>3</v>
      </c>
      <c r="G22" s="70">
        <v>32</v>
      </c>
      <c r="H22" s="70">
        <v>32</v>
      </c>
      <c r="I22" s="70">
        <v>11</v>
      </c>
      <c r="J22" s="70">
        <v>0</v>
      </c>
    </row>
    <row r="23" spans="1:10" s="65" customFormat="1" ht="12" customHeight="1">
      <c r="A23" s="68" t="s">
        <v>97</v>
      </c>
      <c r="B23" s="69" t="s">
        <v>163</v>
      </c>
      <c r="C23" s="62" t="s">
        <v>164</v>
      </c>
      <c r="D23" s="70">
        <v>9</v>
      </c>
      <c r="E23" s="70">
        <v>6</v>
      </c>
      <c r="F23" s="70">
        <v>3</v>
      </c>
      <c r="G23" s="70">
        <v>13</v>
      </c>
      <c r="H23" s="70">
        <v>13</v>
      </c>
      <c r="I23" s="70">
        <v>0</v>
      </c>
      <c r="J23" s="70">
        <v>0</v>
      </c>
    </row>
    <row r="24" spans="1:10" s="65" customFormat="1" ht="12" customHeight="1">
      <c r="A24" s="68" t="s">
        <v>97</v>
      </c>
      <c r="B24" s="69" t="s">
        <v>117</v>
      </c>
      <c r="C24" s="62" t="s">
        <v>118</v>
      </c>
      <c r="D24" s="70">
        <v>1</v>
      </c>
      <c r="E24" s="70">
        <v>1</v>
      </c>
      <c r="F24" s="70">
        <v>0</v>
      </c>
      <c r="G24" s="70">
        <v>4</v>
      </c>
      <c r="H24" s="70">
        <v>4</v>
      </c>
      <c r="I24" s="70">
        <v>0</v>
      </c>
      <c r="J24" s="70">
        <v>0</v>
      </c>
    </row>
    <row r="25" spans="1:10" s="65" customFormat="1" ht="12" customHeight="1">
      <c r="A25" s="68" t="s">
        <v>97</v>
      </c>
      <c r="B25" s="69" t="s">
        <v>113</v>
      </c>
      <c r="C25" s="62" t="s">
        <v>114</v>
      </c>
      <c r="D25" s="70">
        <v>3</v>
      </c>
      <c r="E25" s="70">
        <v>2</v>
      </c>
      <c r="F25" s="70">
        <v>1</v>
      </c>
      <c r="G25" s="70">
        <v>3</v>
      </c>
      <c r="H25" s="70">
        <v>3</v>
      </c>
      <c r="I25" s="70">
        <v>0</v>
      </c>
      <c r="J25" s="70">
        <v>0</v>
      </c>
    </row>
    <row r="26" spans="1:10" s="65" customFormat="1" ht="12" customHeight="1">
      <c r="A26" s="68" t="s">
        <v>97</v>
      </c>
      <c r="B26" s="69" t="s">
        <v>111</v>
      </c>
      <c r="C26" s="62" t="s">
        <v>112</v>
      </c>
      <c r="D26" s="70">
        <v>4</v>
      </c>
      <c r="E26" s="70">
        <v>2</v>
      </c>
      <c r="F26" s="70">
        <v>2</v>
      </c>
      <c r="G26" s="70">
        <v>23</v>
      </c>
      <c r="H26" s="70">
        <v>23</v>
      </c>
      <c r="I26" s="70">
        <v>0</v>
      </c>
      <c r="J26" s="70">
        <v>0</v>
      </c>
    </row>
    <row r="27" spans="1:10" s="65" customFormat="1" ht="12" customHeight="1">
      <c r="A27" s="68" t="s">
        <v>97</v>
      </c>
      <c r="B27" s="69" t="s">
        <v>125</v>
      </c>
      <c r="C27" s="62" t="s">
        <v>126</v>
      </c>
      <c r="D27" s="70">
        <v>3</v>
      </c>
      <c r="E27" s="70">
        <v>1</v>
      </c>
      <c r="F27" s="70">
        <v>2</v>
      </c>
      <c r="G27" s="70">
        <v>3</v>
      </c>
      <c r="H27" s="70">
        <v>3</v>
      </c>
      <c r="I27" s="70">
        <v>0</v>
      </c>
      <c r="J27" s="70">
        <v>0</v>
      </c>
    </row>
    <row r="28" spans="1:10" s="65" customFormat="1" ht="12" customHeight="1">
      <c r="A28" s="68" t="s">
        <v>97</v>
      </c>
      <c r="B28" s="69" t="s">
        <v>115</v>
      </c>
      <c r="C28" s="62" t="s">
        <v>116</v>
      </c>
      <c r="D28" s="70">
        <v>3</v>
      </c>
      <c r="E28" s="70">
        <v>1</v>
      </c>
      <c r="F28" s="70">
        <v>2</v>
      </c>
      <c r="G28" s="70">
        <v>15</v>
      </c>
      <c r="H28" s="70">
        <v>15</v>
      </c>
      <c r="I28" s="70">
        <v>0</v>
      </c>
      <c r="J28" s="70">
        <v>0</v>
      </c>
    </row>
    <row r="29" spans="1:10" s="65" customFormat="1" ht="12" customHeight="1">
      <c r="A29" s="68" t="s">
        <v>97</v>
      </c>
      <c r="B29" s="69" t="s">
        <v>133</v>
      </c>
      <c r="C29" s="62" t="s">
        <v>134</v>
      </c>
      <c r="D29" s="70">
        <v>2</v>
      </c>
      <c r="E29" s="70">
        <v>1</v>
      </c>
      <c r="F29" s="70">
        <v>1</v>
      </c>
      <c r="G29" s="70">
        <v>23</v>
      </c>
      <c r="H29" s="70">
        <v>15</v>
      </c>
      <c r="I29" s="70">
        <v>8</v>
      </c>
      <c r="J29" s="70">
        <v>0</v>
      </c>
    </row>
    <row r="30" spans="1:10" s="65" customFormat="1" ht="12" customHeight="1">
      <c r="A30" s="68" t="s">
        <v>97</v>
      </c>
      <c r="B30" s="69" t="s">
        <v>135</v>
      </c>
      <c r="C30" s="62" t="s">
        <v>136</v>
      </c>
      <c r="D30" s="70">
        <v>4</v>
      </c>
      <c r="E30" s="70">
        <v>3</v>
      </c>
      <c r="F30" s="70">
        <v>1</v>
      </c>
      <c r="G30" s="70">
        <v>21</v>
      </c>
      <c r="H30" s="70">
        <v>13</v>
      </c>
      <c r="I30" s="70">
        <v>8</v>
      </c>
      <c r="J30" s="70">
        <v>0</v>
      </c>
    </row>
    <row r="31" spans="1:10" s="65" customFormat="1" ht="12" customHeight="1">
      <c r="A31" s="68" t="s">
        <v>97</v>
      </c>
      <c r="B31" s="69" t="s">
        <v>185</v>
      </c>
      <c r="C31" s="62" t="s">
        <v>186</v>
      </c>
      <c r="D31" s="70">
        <v>9</v>
      </c>
      <c r="E31" s="70">
        <v>7</v>
      </c>
      <c r="F31" s="70">
        <v>2</v>
      </c>
      <c r="G31" s="70">
        <v>94</v>
      </c>
      <c r="H31" s="70">
        <v>94</v>
      </c>
      <c r="I31" s="70">
        <v>0</v>
      </c>
      <c r="J31" s="70">
        <v>0</v>
      </c>
    </row>
    <row r="32" spans="1:10" s="65" customFormat="1" ht="12" customHeight="1">
      <c r="A32" s="68" t="s">
        <v>97</v>
      </c>
      <c r="B32" s="69" t="s">
        <v>101</v>
      </c>
      <c r="C32" s="62" t="s">
        <v>102</v>
      </c>
      <c r="D32" s="70">
        <v>3</v>
      </c>
      <c r="E32" s="70">
        <v>3</v>
      </c>
      <c r="F32" s="70">
        <v>0</v>
      </c>
      <c r="G32" s="70">
        <v>54</v>
      </c>
      <c r="H32" s="70">
        <v>27</v>
      </c>
      <c r="I32" s="70">
        <v>25</v>
      </c>
      <c r="J32" s="70">
        <v>2</v>
      </c>
    </row>
    <row r="33" spans="1:10" s="65" customFormat="1" ht="12" customHeight="1">
      <c r="A33" s="68" t="s">
        <v>97</v>
      </c>
      <c r="B33" s="69" t="s">
        <v>143</v>
      </c>
      <c r="C33" s="62" t="s">
        <v>144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</row>
    <row r="34" spans="1:10" s="65" customFormat="1" ht="12" customHeight="1">
      <c r="A34" s="68" t="s">
        <v>97</v>
      </c>
      <c r="B34" s="69" t="s">
        <v>187</v>
      </c>
      <c r="C34" s="62" t="s">
        <v>188</v>
      </c>
      <c r="D34" s="70">
        <v>3</v>
      </c>
      <c r="E34" s="70">
        <v>2</v>
      </c>
      <c r="F34" s="70">
        <v>1</v>
      </c>
      <c r="G34" s="70">
        <v>15</v>
      </c>
      <c r="H34" s="70">
        <v>15</v>
      </c>
      <c r="I34" s="70">
        <v>0</v>
      </c>
      <c r="J34" s="70">
        <v>0</v>
      </c>
    </row>
    <row r="35" spans="1:10" s="65" customFormat="1" ht="12" customHeight="1">
      <c r="A35" s="68" t="s">
        <v>97</v>
      </c>
      <c r="B35" s="69" t="s">
        <v>103</v>
      </c>
      <c r="C35" s="62" t="s">
        <v>104</v>
      </c>
      <c r="D35" s="70">
        <v>10</v>
      </c>
      <c r="E35" s="70">
        <v>7</v>
      </c>
      <c r="F35" s="70">
        <v>3</v>
      </c>
      <c r="G35" s="70">
        <v>141</v>
      </c>
      <c r="H35" s="70">
        <v>141</v>
      </c>
      <c r="I35" s="70">
        <v>0</v>
      </c>
      <c r="J35" s="70">
        <v>0</v>
      </c>
    </row>
    <row r="36" spans="1:10" s="65" customFormat="1" ht="12" customHeight="1">
      <c r="A36" s="68" t="s">
        <v>97</v>
      </c>
      <c r="B36" s="69" t="s">
        <v>189</v>
      </c>
      <c r="C36" s="62" t="s">
        <v>190</v>
      </c>
      <c r="D36" s="70">
        <v>8</v>
      </c>
      <c r="E36" s="70">
        <v>5</v>
      </c>
      <c r="F36" s="70">
        <v>3</v>
      </c>
      <c r="G36" s="70">
        <v>51</v>
      </c>
      <c r="H36" s="70">
        <v>51</v>
      </c>
      <c r="I36" s="70">
        <v>0</v>
      </c>
      <c r="J36" s="70">
        <v>0</v>
      </c>
    </row>
    <row r="37" spans="1:10" s="65" customFormat="1" ht="12" customHeight="1">
      <c r="A37" s="68" t="s">
        <v>97</v>
      </c>
      <c r="B37" s="69" t="s">
        <v>145</v>
      </c>
      <c r="C37" s="62" t="s">
        <v>146</v>
      </c>
      <c r="D37" s="70">
        <v>2</v>
      </c>
      <c r="E37" s="70">
        <v>2</v>
      </c>
      <c r="F37" s="70">
        <v>0</v>
      </c>
      <c r="G37" s="70">
        <v>26</v>
      </c>
      <c r="H37" s="70">
        <v>26</v>
      </c>
      <c r="I37" s="70">
        <v>0</v>
      </c>
      <c r="J37" s="70">
        <v>0</v>
      </c>
    </row>
    <row r="38" spans="1:10" s="65" customFormat="1" ht="12" customHeight="1">
      <c r="A38" s="68" t="s">
        <v>97</v>
      </c>
      <c r="B38" s="69" t="s">
        <v>177</v>
      </c>
      <c r="C38" s="62" t="s">
        <v>178</v>
      </c>
      <c r="D38" s="70">
        <v>8</v>
      </c>
      <c r="E38" s="70">
        <v>7</v>
      </c>
      <c r="F38" s="70">
        <v>1</v>
      </c>
      <c r="G38" s="70">
        <v>42</v>
      </c>
      <c r="H38" s="70">
        <v>42</v>
      </c>
      <c r="I38" s="70">
        <v>0</v>
      </c>
      <c r="J38" s="70">
        <v>0</v>
      </c>
    </row>
    <row r="39" spans="1:10" s="65" customFormat="1" ht="12" customHeight="1">
      <c r="A39" s="68" t="s">
        <v>97</v>
      </c>
      <c r="B39" s="69" t="s">
        <v>179</v>
      </c>
      <c r="C39" s="62" t="s">
        <v>180</v>
      </c>
      <c r="D39" s="70">
        <v>6</v>
      </c>
      <c r="E39" s="70">
        <v>6</v>
      </c>
      <c r="F39" s="70"/>
      <c r="G39" s="70">
        <v>87</v>
      </c>
      <c r="H39" s="70">
        <v>31</v>
      </c>
      <c r="I39" s="70">
        <v>56</v>
      </c>
      <c r="J39" s="70">
        <v>0</v>
      </c>
    </row>
    <row r="40" spans="1:10" s="65" customFormat="1" ht="12" customHeight="1">
      <c r="A40" s="68" t="s">
        <v>97</v>
      </c>
      <c r="B40" s="69" t="s">
        <v>181</v>
      </c>
      <c r="C40" s="62" t="s">
        <v>182</v>
      </c>
      <c r="D40" s="70">
        <v>2</v>
      </c>
      <c r="E40" s="70">
        <v>1</v>
      </c>
      <c r="F40" s="70">
        <v>1</v>
      </c>
      <c r="G40" s="70">
        <v>13</v>
      </c>
      <c r="H40" s="70">
        <v>12</v>
      </c>
      <c r="I40" s="70">
        <v>0</v>
      </c>
      <c r="J40" s="70">
        <v>1</v>
      </c>
    </row>
    <row r="41" spans="1:10" s="65" customFormat="1" ht="12" customHeight="1">
      <c r="A41" s="68" t="s">
        <v>97</v>
      </c>
      <c r="B41" s="69" t="s">
        <v>183</v>
      </c>
      <c r="C41" s="62" t="s">
        <v>184</v>
      </c>
      <c r="D41" s="70">
        <v>3</v>
      </c>
      <c r="E41" s="70">
        <v>2</v>
      </c>
      <c r="F41" s="70">
        <v>1</v>
      </c>
      <c r="G41" s="70">
        <v>16</v>
      </c>
      <c r="H41" s="70">
        <v>15</v>
      </c>
      <c r="I41" s="70">
        <v>0</v>
      </c>
      <c r="J41" s="70">
        <v>1</v>
      </c>
    </row>
    <row r="42" spans="1:10" s="65" customFormat="1" ht="12" customHeight="1">
      <c r="A42" s="68" t="s">
        <v>97</v>
      </c>
      <c r="B42" s="69" t="s">
        <v>153</v>
      </c>
      <c r="C42" s="62" t="s">
        <v>154</v>
      </c>
      <c r="D42" s="70">
        <v>5</v>
      </c>
      <c r="E42" s="70">
        <v>4</v>
      </c>
      <c r="F42" s="70">
        <v>3</v>
      </c>
      <c r="G42" s="70">
        <v>46</v>
      </c>
      <c r="H42" s="70">
        <v>38</v>
      </c>
      <c r="I42" s="70">
        <v>0</v>
      </c>
      <c r="J42" s="70">
        <v>8</v>
      </c>
    </row>
    <row r="43" spans="1:10" s="65" customFormat="1" ht="12" customHeight="1">
      <c r="A43" s="68" t="s">
        <v>97</v>
      </c>
      <c r="B43" s="69" t="s">
        <v>147</v>
      </c>
      <c r="C43" s="62" t="s">
        <v>148</v>
      </c>
      <c r="D43" s="70">
        <v>2</v>
      </c>
      <c r="E43" s="70">
        <v>2</v>
      </c>
      <c r="F43" s="70">
        <v>0</v>
      </c>
      <c r="G43" s="70">
        <v>20</v>
      </c>
      <c r="H43" s="70">
        <v>20</v>
      </c>
      <c r="I43" s="70">
        <v>0</v>
      </c>
      <c r="J43" s="70">
        <v>0</v>
      </c>
    </row>
    <row r="44" spans="1:10" s="65" customFormat="1" ht="12" customHeight="1">
      <c r="A44" s="68" t="s">
        <v>97</v>
      </c>
      <c r="B44" s="69" t="s">
        <v>155</v>
      </c>
      <c r="C44" s="62" t="s">
        <v>156</v>
      </c>
      <c r="D44" s="70">
        <v>4</v>
      </c>
      <c r="E44" s="70">
        <v>2</v>
      </c>
      <c r="F44" s="70">
        <v>3</v>
      </c>
      <c r="G44" s="70">
        <v>17</v>
      </c>
      <c r="H44" s="70">
        <v>17</v>
      </c>
      <c r="I44" s="70">
        <v>0</v>
      </c>
      <c r="J44" s="70">
        <v>0</v>
      </c>
    </row>
    <row r="45" spans="1:10" s="65" customFormat="1" ht="12" customHeight="1">
      <c r="A45" s="68" t="s">
        <v>97</v>
      </c>
      <c r="B45" s="69" t="s">
        <v>157</v>
      </c>
      <c r="C45" s="62" t="s">
        <v>158</v>
      </c>
      <c r="D45" s="70">
        <v>3</v>
      </c>
      <c r="E45" s="70">
        <v>2</v>
      </c>
      <c r="F45" s="70">
        <v>1</v>
      </c>
      <c r="G45" s="70">
        <v>19</v>
      </c>
      <c r="H45" s="70">
        <v>19</v>
      </c>
      <c r="I45" s="70">
        <v>0</v>
      </c>
      <c r="J45" s="70">
        <v>0</v>
      </c>
    </row>
    <row r="46" spans="1:10" s="65" customFormat="1" ht="12" customHeight="1">
      <c r="A46" s="68" t="s">
        <v>97</v>
      </c>
      <c r="B46" s="69" t="s">
        <v>171</v>
      </c>
      <c r="C46" s="62" t="s">
        <v>172</v>
      </c>
      <c r="D46" s="70">
        <v>1</v>
      </c>
      <c r="E46" s="70">
        <v>1</v>
      </c>
      <c r="F46" s="70">
        <v>0</v>
      </c>
      <c r="G46" s="70">
        <v>0</v>
      </c>
      <c r="H46" s="70">
        <v>7</v>
      </c>
      <c r="I46" s="70">
        <v>0</v>
      </c>
      <c r="J46" s="70">
        <v>0</v>
      </c>
    </row>
    <row r="47" spans="1:10" s="65" customFormat="1" ht="12" customHeight="1">
      <c r="A47" s="68" t="s">
        <v>97</v>
      </c>
      <c r="B47" s="69" t="s">
        <v>149</v>
      </c>
      <c r="C47" s="62" t="s">
        <v>150</v>
      </c>
      <c r="D47" s="70">
        <v>1</v>
      </c>
      <c r="E47" s="70">
        <v>0</v>
      </c>
      <c r="F47" s="70">
        <v>1</v>
      </c>
      <c r="G47" s="70">
        <v>63</v>
      </c>
      <c r="H47" s="70">
        <v>43</v>
      </c>
      <c r="I47" s="70">
        <v>20</v>
      </c>
      <c r="J47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2014-10-14T09:28:03Z</dcterms:modified>
  <cp:category/>
  <cp:version/>
  <cp:contentType/>
  <cp:contentStatus/>
</cp:coreProperties>
</file>