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'委託許可件数（市町村）'!$2:$33</definedName>
    <definedName name="_xlnm.Print_Area" localSheetId="6">'委託許可件数（組合）'!$2:$17</definedName>
    <definedName name="_xlnm.Print_Area" localSheetId="3">'収集運搬機材（市町村）'!$2:$33</definedName>
    <definedName name="_xlnm.Print_Area" localSheetId="4">'収集運搬機材（組合）'!$2:$17</definedName>
    <definedName name="_xlnm.Print_Area" localSheetId="7">'処理業者と従業員数'!$2:$33</definedName>
    <definedName name="_xlnm.Print_Area" localSheetId="0">'組合状況'!$2:$17</definedName>
    <definedName name="_xlnm.Print_Area" localSheetId="1">'廃棄物処理従事職員数（市町村）'!$2:$33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<sst xmlns="http://schemas.openxmlformats.org/spreadsheetml/2006/main" count="1091" uniqueCount="454">
  <si>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</si>
  <si>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</si>
  <si>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</si>
  <si>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</si>
  <si>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</si>
  <si>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</si>
  <si>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</si>
  <si>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</si>
  <si>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</si>
  <si>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</si>
  <si>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</si>
  <si>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</si>
  <si>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</si>
  <si>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</si>
  <si>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</si>
  <si>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</si>
  <si>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</si>
  <si>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</si>
  <si>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</si>
  <si>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</si>
  <si>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</si>
  <si>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</si>
  <si>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</si>
  <si>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</si>
  <si>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</si>
  <si>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</si>
  <si>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</si>
  <si>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</si>
  <si>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</si>
  <si>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</si>
  <si>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</si>
  <si>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</si>
  <si>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</si>
  <si>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</si>
  <si>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</si>
  <si>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</si>
  <si>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</si>
  <si>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</si>
  <si>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</si>
  <si>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</si>
  <si>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</si>
  <si>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</si>
  <si>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</si>
  <si>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</si>
  <si>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</si>
  <si>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</si>
  <si>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</si>
  <si>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</si>
  <si>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</si>
  <si>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</si>
  <si>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</si>
  <si>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宮崎県</t>
  </si>
  <si>
    <t>45000</t>
  </si>
  <si>
    <t>合計</t>
  </si>
  <si>
    <t>宮崎県</t>
  </si>
  <si>
    <t>45811</t>
  </si>
  <si>
    <t>高鍋・木城衛生組合</t>
  </si>
  <si>
    <t>○</t>
  </si>
  <si>
    <t>45401</t>
  </si>
  <si>
    <t>高鍋町</t>
  </si>
  <si>
    <t>45404</t>
  </si>
  <si>
    <t>木城町</t>
  </si>
  <si>
    <t>45812</t>
  </si>
  <si>
    <t>川南・都農衛生組合</t>
  </si>
  <si>
    <t>45405</t>
  </si>
  <si>
    <t>川南町</t>
  </si>
  <si>
    <t>45406</t>
  </si>
  <si>
    <t>都農町</t>
  </si>
  <si>
    <t>45814</t>
  </si>
  <si>
    <t>宮崎県中部地区衛生組合</t>
  </si>
  <si>
    <t>○</t>
  </si>
  <si>
    <t>45201</t>
  </si>
  <si>
    <t>宮崎市</t>
  </si>
  <si>
    <t>45382</t>
  </si>
  <si>
    <t>国富町</t>
  </si>
  <si>
    <t>宮崎県</t>
  </si>
  <si>
    <t>45825</t>
  </si>
  <si>
    <t>西臼杵郡衛生組合</t>
  </si>
  <si>
    <t>45441</t>
  </si>
  <si>
    <t>高千穂町</t>
  </si>
  <si>
    <t>45442</t>
  </si>
  <si>
    <t>日之影町</t>
  </si>
  <si>
    <t>45443</t>
  </si>
  <si>
    <t>五ヶ瀬町</t>
  </si>
  <si>
    <t>45832</t>
  </si>
  <si>
    <t>入郷地区衛生組合</t>
  </si>
  <si>
    <t>45431</t>
  </si>
  <si>
    <t>美郷町</t>
  </si>
  <si>
    <t>45429</t>
  </si>
  <si>
    <t>諸塚村</t>
  </si>
  <si>
    <t>45420</t>
  </si>
  <si>
    <t>椎葉村</t>
  </si>
  <si>
    <t>45833</t>
  </si>
  <si>
    <t>日南串間広域不燃物処理組合</t>
  </si>
  <si>
    <t>45204</t>
  </si>
  <si>
    <t>日南市</t>
  </si>
  <si>
    <t>45207</t>
  </si>
  <si>
    <t>串間市</t>
  </si>
  <si>
    <t>45836</t>
  </si>
  <si>
    <t>西都児湯環境整備事務組合</t>
  </si>
  <si>
    <t>45208</t>
  </si>
  <si>
    <t>西都市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</si>
  <si>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</si>
  <si>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</si>
  <si>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</si>
  <si>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</si>
  <si>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</si>
  <si>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</si>
  <si>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</si>
  <si>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</si>
  <si>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</si>
  <si>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</si>
  <si>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</si>
  <si>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</si>
  <si>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45837</t>
  </si>
  <si>
    <t>霧島美化センター事務組合</t>
  </si>
  <si>
    <t>45205</t>
  </si>
  <si>
    <t>小林市</t>
  </si>
  <si>
    <t>45361</t>
  </si>
  <si>
    <t>高原町</t>
  </si>
  <si>
    <t>45838</t>
  </si>
  <si>
    <t>小林高原衛生事業事務組合</t>
  </si>
  <si>
    <t>45844</t>
  </si>
  <si>
    <t>日向東臼杵南部広域連合</t>
  </si>
  <si>
    <t>45206</t>
  </si>
  <si>
    <t>日向市</t>
  </si>
  <si>
    <t>45421</t>
  </si>
  <si>
    <t>門川町</t>
  </si>
  <si>
    <t>45430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</si>
  <si>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</si>
  <si>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</si>
  <si>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</si>
  <si>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</si>
  <si>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</si>
  <si>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</si>
  <si>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</si>
  <si>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</si>
  <si>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</si>
  <si>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</si>
  <si>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</si>
  <si>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</si>
  <si>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</si>
  <si>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</si>
  <si>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</si>
  <si>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</si>
  <si>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</si>
  <si>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宮崎県</t>
  </si>
  <si>
    <t>45000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</si>
  <si>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</si>
  <si>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</si>
  <si>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</si>
  <si>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</si>
  <si>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</si>
  <si>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</si>
  <si>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</si>
  <si>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</si>
  <si>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</si>
  <si>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</si>
  <si>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</si>
  <si>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</si>
  <si>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</si>
  <si>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</si>
  <si>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</si>
  <si>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</si>
  <si>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</si>
  <si>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</si>
  <si>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</si>
  <si>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</si>
  <si>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</si>
  <si>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</si>
  <si>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</si>
  <si>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</si>
  <si>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</si>
  <si>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</si>
  <si>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</si>
  <si>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</si>
  <si>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</si>
  <si>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</si>
  <si>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</si>
  <si>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</si>
  <si>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</si>
  <si>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</si>
  <si>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</si>
  <si>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</si>
  <si>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</si>
  <si>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</si>
  <si>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</si>
  <si>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</si>
  <si>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</si>
  <si>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</si>
  <si>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</si>
  <si>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</si>
  <si>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</si>
  <si>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</si>
  <si>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</si>
  <si>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</si>
  <si>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</si>
  <si>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</si>
  <si>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</si>
  <si>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</si>
  <si>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</si>
  <si>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廃棄物処理従事職員数（一部事務組合・広域連合）（平成23年度実績）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</si>
  <si>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</si>
  <si>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</si>
  <si>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</si>
  <si>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</si>
  <si>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</si>
  <si>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</si>
  <si>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</si>
  <si>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</si>
  <si>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</si>
  <si>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</si>
  <si>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</si>
  <si>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</si>
  <si>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</si>
  <si>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</si>
  <si>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45825</t>
  </si>
  <si>
    <t>西臼杵郡衛生組合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</si>
  <si>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</si>
  <si>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</si>
  <si>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</si>
  <si>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</si>
  <si>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</si>
  <si>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</si>
  <si>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</si>
  <si>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</si>
  <si>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</si>
  <si>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小林高原衛生事業事務組合</t>
  </si>
  <si>
    <t>45844</t>
  </si>
  <si>
    <t>日向東臼杵南部広域連合</t>
  </si>
  <si>
    <t>収集運搬機材の状況（市区町村）（平成23年度実績）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</si>
  <si>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</si>
  <si>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</si>
  <si>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</si>
  <si>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</si>
  <si>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</si>
  <si>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</si>
  <si>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</si>
  <si>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</si>
  <si>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</si>
  <si>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</si>
  <si>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</si>
  <si>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</si>
  <si>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</si>
  <si>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</si>
  <si>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</si>
  <si>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</si>
  <si>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</si>
  <si>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</si>
  <si>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</si>
  <si>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</si>
  <si>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</si>
  <si>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</si>
  <si>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</si>
  <si>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</si>
  <si>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</si>
  <si>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</si>
  <si>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</si>
  <si>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</si>
  <si>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</si>
  <si>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</si>
  <si>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</si>
  <si>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</si>
  <si>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</si>
  <si>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</si>
  <si>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</si>
  <si>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</si>
  <si>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</si>
  <si>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</si>
  <si>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</si>
  <si>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</si>
  <si>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</si>
  <si>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</si>
  <si>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</si>
  <si>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</si>
  <si>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</si>
  <si>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</si>
  <si>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</si>
  <si>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</si>
  <si>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</si>
  <si>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</si>
  <si>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</si>
  <si>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</si>
  <si>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</si>
  <si>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</si>
  <si>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</si>
  <si>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</si>
  <si>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</si>
  <si>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</si>
  <si>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</si>
  <si>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</si>
  <si>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</si>
  <si>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</si>
  <si>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</si>
  <si>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</si>
  <si>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</si>
  <si>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</si>
  <si>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収集運搬機材の状況（一部事務組合・広域連合）（平成23年度実績）</t>
  </si>
  <si>
    <t>一部事務組合・広域連合名</t>
  </si>
  <si>
    <t>ごみ</t>
  </si>
  <si>
    <t>し尿</t>
  </si>
  <si>
    <t>直営</t>
  </si>
  <si>
    <t>委託</t>
  </si>
  <si>
    <t>許可</t>
  </si>
  <si>
    <t>直営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</si>
  <si>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</si>
  <si>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</si>
  <si>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</si>
  <si>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</si>
  <si>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</si>
  <si>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</si>
  <si>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</si>
  <si>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</si>
  <si>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</si>
  <si>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</si>
  <si>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宮崎県</t>
  </si>
  <si>
    <t>45000</t>
  </si>
  <si>
    <t>合計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</si>
  <si>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</si>
  <si>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</si>
  <si>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</si>
  <si>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</si>
  <si>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</si>
  <si>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</si>
  <si>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45825</t>
  </si>
  <si>
    <t>西臼杵郡衛生組合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</si>
  <si>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</si>
  <si>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</si>
  <si>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</si>
  <si>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</si>
  <si>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</si>
  <si>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</si>
  <si>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</si>
  <si>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</si>
  <si>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</si>
  <si>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小林高原衛生事業事務組合</t>
  </si>
  <si>
    <t>45844</t>
  </si>
  <si>
    <t>日向東臼杵南部広域連合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</si>
  <si>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</si>
  <si>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</si>
  <si>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</si>
  <si>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</si>
  <si>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</si>
  <si>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</si>
  <si>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</si>
  <si>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</si>
  <si>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</si>
  <si>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</si>
  <si>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</si>
  <si>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</si>
  <si>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</si>
  <si>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</si>
  <si>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</si>
  <si>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</si>
  <si>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</si>
  <si>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</si>
  <si>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</si>
  <si>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</si>
  <si>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</si>
  <si>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</si>
  <si>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</si>
  <si>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</si>
  <si>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</si>
  <si>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</si>
  <si>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</si>
  <si>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</si>
  <si>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</si>
  <si>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</si>
  <si>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</si>
  <si>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</si>
  <si>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</si>
  <si>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</si>
  <si>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</si>
  <si>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</si>
  <si>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</si>
  <si>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</si>
  <si>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</si>
  <si>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</si>
  <si>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</si>
  <si>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</si>
  <si>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</si>
  <si>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</si>
  <si>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</si>
  <si>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</si>
  <si>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</si>
  <si>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</si>
  <si>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</si>
  <si>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</si>
  <si>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</si>
  <si>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</si>
  <si>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</si>
  <si>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</si>
  <si>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</si>
  <si>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</si>
  <si>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</si>
  <si>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</si>
  <si>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</si>
  <si>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</si>
  <si>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</si>
  <si>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</si>
  <si>
    <t>宮崎県</t>
  </si>
  <si>
    <t>45201</t>
  </si>
  <si>
    <t>宮崎市</t>
  </si>
  <si>
    <t>宮崎県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</si>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</sst>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 quotePrefix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2" fillId="34" borderId="13" xfId="0" applyNumberFormat="1" applyFont="1" applyFill="1" applyBorder="1" applyAlignment="1" quotePrefix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4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 quotePrefix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 quotePrefix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7" xfId="60" applyNumberFormat="1" applyFont="1" applyFill="1" applyBorder="1" applyAlignment="1">
      <alignment vertical="center"/>
      <protection/>
    </xf>
    <xf numFmtId="0" fontId="12" fillId="34" borderId="15" xfId="61" applyNumberFormat="1" applyFont="1" applyFill="1" applyBorder="1" applyAlignment="1" quotePrefix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horizontal="center" vertical="center" wrapText="1"/>
      <protection/>
    </xf>
    <xf numFmtId="0" fontId="11" fillId="34" borderId="18" xfId="60" applyNumberFormat="1" applyFont="1" applyFill="1" applyBorder="1" applyAlignment="1" quotePrefix="1">
      <alignment horizontal="center" vertical="center" wrapText="1"/>
      <protection/>
    </xf>
    <xf numFmtId="0" fontId="11" fillId="34" borderId="10" xfId="60" applyNumberFormat="1" applyFont="1" applyFill="1" applyBorder="1" applyAlignment="1" quotePrefix="1">
      <alignment horizontal="center" vertical="center" wrapText="1"/>
      <protection/>
    </xf>
    <xf numFmtId="0" fontId="12" fillId="34" borderId="15" xfId="0" applyNumberFormat="1" applyFont="1" applyFill="1" applyBorder="1" applyAlignment="1" quotePrefix="1">
      <alignment vertical="center"/>
    </xf>
    <xf numFmtId="0" fontId="12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3" xfId="62" applyNumberFormat="1" applyFont="1" applyFill="1" applyBorder="1" applyAlignment="1" quotePrefix="1">
      <alignment vertical="center" wrapText="1"/>
      <protection/>
    </xf>
    <xf numFmtId="0" fontId="12" fillId="34" borderId="17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5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 wrapText="1"/>
      <protection/>
    </xf>
    <xf numFmtId="0" fontId="11" fillId="34" borderId="17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3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/>
    </xf>
    <xf numFmtId="3" fontId="13" fillId="35" borderId="10" xfId="48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97" t="s">
        <v>1</v>
      </c>
      <c r="B2" s="100" t="s">
        <v>2</v>
      </c>
      <c r="C2" s="97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97" t="s">
        <v>5</v>
      </c>
      <c r="V2" s="93" t="s">
        <v>6</v>
      </c>
      <c r="W2" s="94"/>
      <c r="X2" s="93" t="s">
        <v>7</v>
      </c>
      <c r="Y2" s="94"/>
      <c r="Z2" s="93" t="s">
        <v>8</v>
      </c>
      <c r="AA2" s="94"/>
      <c r="AB2" s="93" t="s">
        <v>9</v>
      </c>
      <c r="AC2" s="94"/>
      <c r="AD2" s="93" t="s">
        <v>10</v>
      </c>
      <c r="AE2" s="94"/>
      <c r="AF2" s="93" t="s">
        <v>11</v>
      </c>
      <c r="AG2" s="94"/>
      <c r="AH2" s="93" t="s">
        <v>12</v>
      </c>
      <c r="AI2" s="94"/>
      <c r="AJ2" s="93" t="s">
        <v>13</v>
      </c>
      <c r="AK2" s="94"/>
      <c r="AL2" s="93" t="s">
        <v>14</v>
      </c>
      <c r="AM2" s="94"/>
      <c r="AN2" s="93" t="s">
        <v>15</v>
      </c>
      <c r="AO2" s="94"/>
      <c r="AP2" s="93" t="s">
        <v>16</v>
      </c>
      <c r="AQ2" s="94"/>
      <c r="AR2" s="93" t="s">
        <v>17</v>
      </c>
      <c r="AS2" s="94"/>
      <c r="AT2" s="93" t="s">
        <v>18</v>
      </c>
      <c r="AU2" s="94"/>
      <c r="AV2" s="93" t="s">
        <v>19</v>
      </c>
      <c r="AW2" s="94"/>
      <c r="AX2" s="93" t="s">
        <v>20</v>
      </c>
      <c r="AY2" s="94"/>
      <c r="AZ2" s="93" t="s">
        <v>21</v>
      </c>
      <c r="BA2" s="94"/>
      <c r="BB2" s="93" t="s">
        <v>22</v>
      </c>
      <c r="BC2" s="94"/>
      <c r="BD2" s="93" t="s">
        <v>23</v>
      </c>
      <c r="BE2" s="94"/>
      <c r="BF2" s="93" t="s">
        <v>24</v>
      </c>
      <c r="BG2" s="94"/>
      <c r="BH2" s="93" t="s">
        <v>25</v>
      </c>
      <c r="BI2" s="94"/>
      <c r="BJ2" s="93" t="s">
        <v>26</v>
      </c>
      <c r="BK2" s="94"/>
      <c r="BL2" s="93" t="s">
        <v>27</v>
      </c>
      <c r="BM2" s="94"/>
      <c r="BN2" s="93" t="s">
        <v>28</v>
      </c>
      <c r="BO2" s="94"/>
      <c r="BP2" s="93" t="s">
        <v>29</v>
      </c>
      <c r="BQ2" s="94"/>
      <c r="BR2" s="93" t="s">
        <v>30</v>
      </c>
      <c r="BS2" s="94"/>
      <c r="BT2" s="93" t="s">
        <v>31</v>
      </c>
      <c r="BU2" s="94"/>
      <c r="BV2" s="93" t="s">
        <v>32</v>
      </c>
      <c r="BW2" s="94"/>
      <c r="BX2" s="93" t="s">
        <v>33</v>
      </c>
      <c r="BY2" s="94"/>
      <c r="BZ2" s="93" t="s">
        <v>34</v>
      </c>
      <c r="CA2" s="94"/>
      <c r="CB2" s="93" t="s">
        <v>35</v>
      </c>
      <c r="CC2" s="94"/>
    </row>
    <row r="3" spans="1:81" s="8" customFormat="1" ht="13.5">
      <c r="A3" s="98"/>
      <c r="B3" s="101"/>
      <c r="C3" s="98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98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8"/>
      <c r="B4" s="101"/>
      <c r="C4" s="98"/>
      <c r="D4" s="106" t="s">
        <v>38</v>
      </c>
      <c r="E4" s="106" t="s">
        <v>39</v>
      </c>
      <c r="F4" s="106" t="s">
        <v>40</v>
      </c>
      <c r="G4" s="106" t="s">
        <v>41</v>
      </c>
      <c r="H4" s="106" t="s">
        <v>42</v>
      </c>
      <c r="I4" s="106" t="s">
        <v>43</v>
      </c>
      <c r="J4" s="106" t="s">
        <v>44</v>
      </c>
      <c r="K4" s="106" t="s">
        <v>45</v>
      </c>
      <c r="L4" s="106" t="s">
        <v>46</v>
      </c>
      <c r="M4" s="106" t="s">
        <v>38</v>
      </c>
      <c r="N4" s="106" t="s">
        <v>39</v>
      </c>
      <c r="O4" s="106" t="s">
        <v>40</v>
      </c>
      <c r="P4" s="106" t="s">
        <v>47</v>
      </c>
      <c r="Q4" s="106" t="s">
        <v>42</v>
      </c>
      <c r="R4" s="106" t="s">
        <v>43</v>
      </c>
      <c r="S4" s="106" t="s">
        <v>48</v>
      </c>
      <c r="T4" s="106" t="s">
        <v>46</v>
      </c>
      <c r="U4" s="98"/>
      <c r="V4" s="107" t="s">
        <v>49</v>
      </c>
      <c r="W4" s="110" t="s">
        <v>50</v>
      </c>
      <c r="X4" s="107" t="s">
        <v>49</v>
      </c>
      <c r="Y4" s="110" t="s">
        <v>50</v>
      </c>
      <c r="Z4" s="107" t="s">
        <v>49</v>
      </c>
      <c r="AA4" s="110" t="s">
        <v>50</v>
      </c>
      <c r="AB4" s="107" t="s">
        <v>49</v>
      </c>
      <c r="AC4" s="110" t="s">
        <v>50</v>
      </c>
      <c r="AD4" s="107" t="s">
        <v>49</v>
      </c>
      <c r="AE4" s="110" t="s">
        <v>50</v>
      </c>
      <c r="AF4" s="107" t="s">
        <v>49</v>
      </c>
      <c r="AG4" s="110" t="s">
        <v>50</v>
      </c>
      <c r="AH4" s="107" t="s">
        <v>49</v>
      </c>
      <c r="AI4" s="110" t="s">
        <v>50</v>
      </c>
      <c r="AJ4" s="107" t="s">
        <v>49</v>
      </c>
      <c r="AK4" s="110" t="s">
        <v>50</v>
      </c>
      <c r="AL4" s="107" t="s">
        <v>49</v>
      </c>
      <c r="AM4" s="110" t="s">
        <v>50</v>
      </c>
      <c r="AN4" s="107" t="s">
        <v>49</v>
      </c>
      <c r="AO4" s="110" t="s">
        <v>50</v>
      </c>
      <c r="AP4" s="107" t="s">
        <v>49</v>
      </c>
      <c r="AQ4" s="110" t="s">
        <v>50</v>
      </c>
      <c r="AR4" s="107" t="s">
        <v>49</v>
      </c>
      <c r="AS4" s="110" t="s">
        <v>50</v>
      </c>
      <c r="AT4" s="107" t="s">
        <v>49</v>
      </c>
      <c r="AU4" s="110" t="s">
        <v>50</v>
      </c>
      <c r="AV4" s="107" t="s">
        <v>49</v>
      </c>
      <c r="AW4" s="110" t="s">
        <v>50</v>
      </c>
      <c r="AX4" s="107" t="s">
        <v>49</v>
      </c>
      <c r="AY4" s="110" t="s">
        <v>50</v>
      </c>
      <c r="AZ4" s="107" t="s">
        <v>49</v>
      </c>
      <c r="BA4" s="110" t="s">
        <v>50</v>
      </c>
      <c r="BB4" s="107" t="s">
        <v>49</v>
      </c>
      <c r="BC4" s="110" t="s">
        <v>50</v>
      </c>
      <c r="BD4" s="107" t="s">
        <v>49</v>
      </c>
      <c r="BE4" s="110" t="s">
        <v>50</v>
      </c>
      <c r="BF4" s="107" t="s">
        <v>49</v>
      </c>
      <c r="BG4" s="110" t="s">
        <v>50</v>
      </c>
      <c r="BH4" s="107" t="s">
        <v>49</v>
      </c>
      <c r="BI4" s="110" t="s">
        <v>50</v>
      </c>
      <c r="BJ4" s="107" t="s">
        <v>49</v>
      </c>
      <c r="BK4" s="110" t="s">
        <v>50</v>
      </c>
      <c r="BL4" s="107" t="s">
        <v>49</v>
      </c>
      <c r="BM4" s="110" t="s">
        <v>50</v>
      </c>
      <c r="BN4" s="107" t="s">
        <v>49</v>
      </c>
      <c r="BO4" s="110" t="s">
        <v>50</v>
      </c>
      <c r="BP4" s="107" t="s">
        <v>49</v>
      </c>
      <c r="BQ4" s="110" t="s">
        <v>50</v>
      </c>
      <c r="BR4" s="107" t="s">
        <v>49</v>
      </c>
      <c r="BS4" s="110" t="s">
        <v>50</v>
      </c>
      <c r="BT4" s="107" t="s">
        <v>49</v>
      </c>
      <c r="BU4" s="110" t="s">
        <v>50</v>
      </c>
      <c r="BV4" s="107" t="s">
        <v>49</v>
      </c>
      <c r="BW4" s="110" t="s">
        <v>50</v>
      </c>
      <c r="BX4" s="107" t="s">
        <v>49</v>
      </c>
      <c r="BY4" s="110" t="s">
        <v>50</v>
      </c>
      <c r="BZ4" s="107" t="s">
        <v>49</v>
      </c>
      <c r="CA4" s="110" t="s">
        <v>50</v>
      </c>
      <c r="CB4" s="107" t="s">
        <v>49</v>
      </c>
      <c r="CC4" s="110" t="s">
        <v>50</v>
      </c>
    </row>
    <row r="5" spans="1:81" s="8" customFormat="1" ht="13.5">
      <c r="A5" s="98"/>
      <c r="B5" s="101"/>
      <c r="C5" s="9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98"/>
      <c r="V5" s="108"/>
      <c r="W5" s="111"/>
      <c r="X5" s="108"/>
      <c r="Y5" s="111"/>
      <c r="Z5" s="108"/>
      <c r="AA5" s="111"/>
      <c r="AB5" s="108"/>
      <c r="AC5" s="111"/>
      <c r="AD5" s="108"/>
      <c r="AE5" s="111"/>
      <c r="AF5" s="108"/>
      <c r="AG5" s="111"/>
      <c r="AH5" s="108"/>
      <c r="AI5" s="111"/>
      <c r="AJ5" s="108"/>
      <c r="AK5" s="111"/>
      <c r="AL5" s="108"/>
      <c r="AM5" s="111"/>
      <c r="AN5" s="108"/>
      <c r="AO5" s="111"/>
      <c r="AP5" s="108"/>
      <c r="AQ5" s="111"/>
      <c r="AR5" s="108"/>
      <c r="AS5" s="111"/>
      <c r="AT5" s="108"/>
      <c r="AU5" s="111"/>
      <c r="AV5" s="108"/>
      <c r="AW5" s="111"/>
      <c r="AX5" s="108"/>
      <c r="AY5" s="111"/>
      <c r="AZ5" s="108"/>
      <c r="BA5" s="111"/>
      <c r="BB5" s="108"/>
      <c r="BC5" s="111"/>
      <c r="BD5" s="108"/>
      <c r="BE5" s="111"/>
      <c r="BF5" s="108"/>
      <c r="BG5" s="111"/>
      <c r="BH5" s="108"/>
      <c r="BI5" s="111"/>
      <c r="BJ5" s="108"/>
      <c r="BK5" s="111"/>
      <c r="BL5" s="108"/>
      <c r="BM5" s="111"/>
      <c r="BN5" s="108"/>
      <c r="BO5" s="111"/>
      <c r="BP5" s="108"/>
      <c r="BQ5" s="111"/>
      <c r="BR5" s="108"/>
      <c r="BS5" s="111"/>
      <c r="BT5" s="108"/>
      <c r="BU5" s="111"/>
      <c r="BV5" s="108"/>
      <c r="BW5" s="111"/>
      <c r="BX5" s="108"/>
      <c r="BY5" s="111"/>
      <c r="BZ5" s="108"/>
      <c r="CA5" s="111"/>
      <c r="CB5" s="108"/>
      <c r="CC5" s="111"/>
    </row>
    <row r="6" spans="1:81" s="8" customFormat="1" ht="13.5">
      <c r="A6" s="99"/>
      <c r="B6" s="102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99"/>
      <c r="V6" s="109"/>
      <c r="W6" s="112"/>
      <c r="X6" s="109"/>
      <c r="Y6" s="112"/>
      <c r="Z6" s="113"/>
      <c r="AA6" s="112"/>
      <c r="AB6" s="113"/>
      <c r="AC6" s="112"/>
      <c r="AD6" s="113"/>
      <c r="AE6" s="112"/>
      <c r="AF6" s="113"/>
      <c r="AG6" s="112"/>
      <c r="AH6" s="113"/>
      <c r="AI6" s="112"/>
      <c r="AJ6" s="113"/>
      <c r="AK6" s="112"/>
      <c r="AL6" s="113"/>
      <c r="AM6" s="112"/>
      <c r="AN6" s="113"/>
      <c r="AO6" s="112"/>
      <c r="AP6" s="113"/>
      <c r="AQ6" s="112"/>
      <c r="AR6" s="113"/>
      <c r="AS6" s="112"/>
      <c r="AT6" s="113"/>
      <c r="AU6" s="112"/>
      <c r="AV6" s="113"/>
      <c r="AW6" s="112"/>
      <c r="AX6" s="113"/>
      <c r="AY6" s="112"/>
      <c r="AZ6" s="113"/>
      <c r="BA6" s="112"/>
      <c r="BB6" s="113"/>
      <c r="BC6" s="112"/>
      <c r="BD6" s="113"/>
      <c r="BE6" s="112"/>
      <c r="BF6" s="113"/>
      <c r="BG6" s="112"/>
      <c r="BH6" s="113"/>
      <c r="BI6" s="112"/>
      <c r="BJ6" s="113"/>
      <c r="BK6" s="112"/>
      <c r="BL6" s="113"/>
      <c r="BM6" s="112"/>
      <c r="BN6" s="113"/>
      <c r="BO6" s="112"/>
      <c r="BP6" s="113"/>
      <c r="BQ6" s="112"/>
      <c r="BR6" s="113"/>
      <c r="BS6" s="112"/>
      <c r="BT6" s="113"/>
      <c r="BU6" s="112"/>
      <c r="BV6" s="113"/>
      <c r="BW6" s="112"/>
      <c r="BX6" s="113"/>
      <c r="BY6" s="112"/>
      <c r="BZ6" s="113"/>
      <c r="CA6" s="112"/>
      <c r="CB6" s="113"/>
      <c r="CC6" s="112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 aca="true" t="shared" si="0" ref="D7:T7">COUNTIF(D8:D17,"○")</f>
        <v>5</v>
      </c>
      <c r="E7" s="39">
        <f t="shared" si="0"/>
        <v>3</v>
      </c>
      <c r="F7" s="39">
        <f t="shared" si="0"/>
        <v>5</v>
      </c>
      <c r="G7" s="39">
        <f t="shared" si="0"/>
        <v>3</v>
      </c>
      <c r="H7" s="39">
        <f t="shared" si="0"/>
        <v>1</v>
      </c>
      <c r="I7" s="39">
        <f t="shared" si="0"/>
        <v>3</v>
      </c>
      <c r="J7" s="39">
        <f t="shared" si="0"/>
        <v>5</v>
      </c>
      <c r="K7" s="39">
        <f t="shared" si="0"/>
        <v>4</v>
      </c>
      <c r="L7" s="39">
        <f t="shared" si="0"/>
        <v>1</v>
      </c>
      <c r="M7" s="39">
        <f t="shared" si="0"/>
        <v>4</v>
      </c>
      <c r="N7" s="39">
        <f t="shared" si="0"/>
        <v>2</v>
      </c>
      <c r="O7" s="39">
        <f t="shared" si="0"/>
        <v>6</v>
      </c>
      <c r="P7" s="39">
        <f t="shared" si="0"/>
        <v>2</v>
      </c>
      <c r="Q7" s="39">
        <f t="shared" si="0"/>
        <v>2</v>
      </c>
      <c r="R7" s="39">
        <f t="shared" si="0"/>
        <v>2</v>
      </c>
      <c r="S7" s="39">
        <f t="shared" si="0"/>
        <v>2</v>
      </c>
      <c r="T7" s="39">
        <f t="shared" si="0"/>
        <v>0</v>
      </c>
      <c r="U7" s="39">
        <f aca="true" t="shared" si="1" ref="U7:AZ7">COUNTIF(U8:U17,"&lt;&gt;")</f>
        <v>10</v>
      </c>
      <c r="V7" s="39">
        <f t="shared" si="1"/>
        <v>10</v>
      </c>
      <c r="W7" s="39">
        <f t="shared" si="1"/>
        <v>10</v>
      </c>
      <c r="X7" s="39">
        <f t="shared" si="1"/>
        <v>10</v>
      </c>
      <c r="Y7" s="39">
        <f t="shared" si="1"/>
        <v>10</v>
      </c>
      <c r="Z7" s="39">
        <f t="shared" si="1"/>
        <v>4</v>
      </c>
      <c r="AA7" s="39">
        <f t="shared" si="1"/>
        <v>4</v>
      </c>
      <c r="AB7" s="39">
        <f t="shared" si="1"/>
        <v>2</v>
      </c>
      <c r="AC7" s="39">
        <f t="shared" si="1"/>
        <v>2</v>
      </c>
      <c r="AD7" s="39">
        <f t="shared" si="1"/>
        <v>2</v>
      </c>
      <c r="AE7" s="39">
        <f t="shared" si="1"/>
        <v>2</v>
      </c>
      <c r="AF7" s="39">
        <f t="shared" si="1"/>
        <v>1</v>
      </c>
      <c r="AG7" s="39">
        <f t="shared" si="1"/>
        <v>1</v>
      </c>
      <c r="AH7" s="39">
        <f t="shared" si="1"/>
        <v>1</v>
      </c>
      <c r="AI7" s="39">
        <f t="shared" si="1"/>
        <v>1</v>
      </c>
      <c r="AJ7" s="39">
        <f t="shared" si="1"/>
        <v>0</v>
      </c>
      <c r="AK7" s="39">
        <f t="shared" si="1"/>
        <v>0</v>
      </c>
      <c r="AL7" s="39">
        <f t="shared" si="1"/>
        <v>0</v>
      </c>
      <c r="AM7" s="39">
        <f t="shared" si="1"/>
        <v>0</v>
      </c>
      <c r="AN7" s="39">
        <f t="shared" si="1"/>
        <v>0</v>
      </c>
      <c r="AO7" s="39">
        <f t="shared" si="1"/>
        <v>0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39">
        <f t="shared" si="1"/>
        <v>0</v>
      </c>
      <c r="AT7" s="39">
        <f t="shared" si="1"/>
        <v>0</v>
      </c>
      <c r="AU7" s="39">
        <f t="shared" si="1"/>
        <v>0</v>
      </c>
      <c r="AV7" s="39">
        <f t="shared" si="1"/>
        <v>0</v>
      </c>
      <c r="AW7" s="39">
        <f t="shared" si="1"/>
        <v>0</v>
      </c>
      <c r="AX7" s="39">
        <f t="shared" si="1"/>
        <v>0</v>
      </c>
      <c r="AY7" s="39">
        <f t="shared" si="1"/>
        <v>0</v>
      </c>
      <c r="AZ7" s="39">
        <f t="shared" si="1"/>
        <v>0</v>
      </c>
      <c r="BA7" s="39">
        <f aca="true" t="shared" si="2" ref="BA7:CF7">COUNTIF(BA8:BA17,"&lt;&gt;")</f>
        <v>0</v>
      </c>
      <c r="BB7" s="39">
        <f t="shared" si="2"/>
        <v>0</v>
      </c>
      <c r="BC7" s="39">
        <f t="shared" si="2"/>
        <v>0</v>
      </c>
      <c r="BD7" s="39">
        <f t="shared" si="2"/>
        <v>0</v>
      </c>
      <c r="BE7" s="39">
        <f t="shared" si="2"/>
        <v>0</v>
      </c>
      <c r="BF7" s="39">
        <f t="shared" si="2"/>
        <v>0</v>
      </c>
      <c r="BG7" s="39">
        <f t="shared" si="2"/>
        <v>0</v>
      </c>
      <c r="BH7" s="39">
        <f t="shared" si="2"/>
        <v>0</v>
      </c>
      <c r="BI7" s="39">
        <f t="shared" si="2"/>
        <v>0</v>
      </c>
      <c r="BJ7" s="39">
        <f t="shared" si="2"/>
        <v>0</v>
      </c>
      <c r="BK7" s="39">
        <f t="shared" si="2"/>
        <v>0</v>
      </c>
      <c r="BL7" s="39">
        <f t="shared" si="2"/>
        <v>0</v>
      </c>
      <c r="BM7" s="39">
        <f t="shared" si="2"/>
        <v>0</v>
      </c>
      <c r="BN7" s="39">
        <f t="shared" si="2"/>
        <v>0</v>
      </c>
      <c r="BO7" s="39">
        <f t="shared" si="2"/>
        <v>0</v>
      </c>
      <c r="BP7" s="39">
        <f t="shared" si="2"/>
        <v>0</v>
      </c>
      <c r="BQ7" s="39">
        <f t="shared" si="2"/>
        <v>0</v>
      </c>
      <c r="BR7" s="39">
        <f t="shared" si="2"/>
        <v>0</v>
      </c>
      <c r="BS7" s="39">
        <f t="shared" si="2"/>
        <v>0</v>
      </c>
      <c r="BT7" s="39">
        <f t="shared" si="2"/>
        <v>0</v>
      </c>
      <c r="BU7" s="39">
        <f t="shared" si="2"/>
        <v>0</v>
      </c>
      <c r="BV7" s="39">
        <f t="shared" si="2"/>
        <v>0</v>
      </c>
      <c r="BW7" s="39">
        <f t="shared" si="2"/>
        <v>0</v>
      </c>
      <c r="BX7" s="39">
        <f t="shared" si="2"/>
        <v>0</v>
      </c>
      <c r="BY7" s="39">
        <f t="shared" si="2"/>
        <v>0</v>
      </c>
      <c r="BZ7" s="39">
        <f t="shared" si="2"/>
        <v>0</v>
      </c>
      <c r="CA7" s="39">
        <f t="shared" si="2"/>
        <v>0</v>
      </c>
      <c r="CB7" s="39">
        <f t="shared" si="2"/>
        <v>0</v>
      </c>
      <c r="CC7" s="39">
        <f t="shared" si="2"/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 t="s">
        <v>57</v>
      </c>
      <c r="E8" s="41"/>
      <c r="F8" s="41"/>
      <c r="G8" s="41"/>
      <c r="H8" s="41"/>
      <c r="I8" s="41"/>
      <c r="J8" s="41"/>
      <c r="K8" s="41"/>
      <c r="L8" s="41"/>
      <c r="M8" s="41"/>
      <c r="N8" s="41" t="s">
        <v>57</v>
      </c>
      <c r="O8" s="41" t="s">
        <v>57</v>
      </c>
      <c r="P8" s="41"/>
      <c r="Q8" s="41"/>
      <c r="R8" s="41"/>
      <c r="S8" s="41"/>
      <c r="T8" s="41"/>
      <c r="U8" s="41">
        <v>2</v>
      </c>
      <c r="V8" s="42" t="s">
        <v>58</v>
      </c>
      <c r="W8" s="41" t="s">
        <v>59</v>
      </c>
      <c r="X8" s="42" t="s">
        <v>60</v>
      </c>
      <c r="Y8" s="41" t="s">
        <v>61</v>
      </c>
      <c r="Z8" s="42"/>
      <c r="AA8" s="41"/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62</v>
      </c>
      <c r="C9" s="41" t="s">
        <v>63</v>
      </c>
      <c r="D9" s="41" t="s">
        <v>57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 t="s">
        <v>57</v>
      </c>
      <c r="P9" s="41" t="s">
        <v>57</v>
      </c>
      <c r="Q9" s="41"/>
      <c r="R9" s="41"/>
      <c r="S9" s="41" t="s">
        <v>57</v>
      </c>
      <c r="T9" s="41"/>
      <c r="U9" s="41">
        <v>2</v>
      </c>
      <c r="V9" s="42" t="s">
        <v>64</v>
      </c>
      <c r="W9" s="41" t="s">
        <v>65</v>
      </c>
      <c r="X9" s="42" t="s">
        <v>66</v>
      </c>
      <c r="Y9" s="41" t="s">
        <v>67</v>
      </c>
      <c r="Z9" s="42"/>
      <c r="AA9" s="41"/>
      <c r="AB9" s="42"/>
      <c r="AC9" s="41"/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68</v>
      </c>
      <c r="C10" s="43" t="s">
        <v>69</v>
      </c>
      <c r="D10" s="43" t="s">
        <v>70</v>
      </c>
      <c r="E10" s="43"/>
      <c r="F10" s="43"/>
      <c r="G10" s="43"/>
      <c r="H10" s="43"/>
      <c r="I10" s="43"/>
      <c r="J10" s="43"/>
      <c r="K10" s="43"/>
      <c r="L10" s="43"/>
      <c r="M10" s="43"/>
      <c r="N10" s="43" t="s">
        <v>70</v>
      </c>
      <c r="O10" s="43" t="s">
        <v>70</v>
      </c>
      <c r="P10" s="43"/>
      <c r="Q10" s="43"/>
      <c r="R10" s="43" t="s">
        <v>70</v>
      </c>
      <c r="S10" s="43"/>
      <c r="T10" s="43"/>
      <c r="U10" s="43">
        <v>2</v>
      </c>
      <c r="V10" s="44" t="s">
        <v>71</v>
      </c>
      <c r="W10" s="43" t="s">
        <v>72</v>
      </c>
      <c r="X10" s="44" t="s">
        <v>73</v>
      </c>
      <c r="Y10" s="43" t="s">
        <v>74</v>
      </c>
      <c r="Z10" s="44"/>
      <c r="AA10" s="43"/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75</v>
      </c>
      <c r="B11" s="45" t="s">
        <v>76</v>
      </c>
      <c r="C11" s="43" t="s">
        <v>77</v>
      </c>
      <c r="D11" s="43"/>
      <c r="E11" s="43" t="s">
        <v>70</v>
      </c>
      <c r="F11" s="43" t="s">
        <v>70</v>
      </c>
      <c r="G11" s="43"/>
      <c r="H11" s="43" t="s">
        <v>70</v>
      </c>
      <c r="I11" s="43" t="s">
        <v>70</v>
      </c>
      <c r="J11" s="43" t="s">
        <v>70</v>
      </c>
      <c r="K11" s="43" t="s">
        <v>70</v>
      </c>
      <c r="L11" s="43"/>
      <c r="M11" s="43"/>
      <c r="N11" s="43"/>
      <c r="O11" s="43" t="s">
        <v>70</v>
      </c>
      <c r="P11" s="43" t="s">
        <v>70</v>
      </c>
      <c r="Q11" s="43" t="s">
        <v>70</v>
      </c>
      <c r="R11" s="43" t="s">
        <v>70</v>
      </c>
      <c r="S11" s="43" t="s">
        <v>70</v>
      </c>
      <c r="T11" s="43"/>
      <c r="U11" s="43">
        <v>3</v>
      </c>
      <c r="V11" s="44" t="s">
        <v>78</v>
      </c>
      <c r="W11" s="43" t="s">
        <v>79</v>
      </c>
      <c r="X11" s="44" t="s">
        <v>80</v>
      </c>
      <c r="Y11" s="43" t="s">
        <v>81</v>
      </c>
      <c r="Z11" s="44" t="s">
        <v>82</v>
      </c>
      <c r="AA11" s="43" t="s">
        <v>83</v>
      </c>
      <c r="AB11" s="44"/>
      <c r="AC11" s="43"/>
      <c r="AD11" s="44"/>
      <c r="AE11" s="43"/>
      <c r="AF11" s="44"/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75</v>
      </c>
      <c r="B12" s="42" t="s">
        <v>84</v>
      </c>
      <c r="C12" s="41" t="s">
        <v>85</v>
      </c>
      <c r="D12" s="41" t="s">
        <v>70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 t="s">
        <v>70</v>
      </c>
      <c r="P12" s="41"/>
      <c r="Q12" s="41" t="s">
        <v>70</v>
      </c>
      <c r="R12" s="41"/>
      <c r="S12" s="41"/>
      <c r="T12" s="41"/>
      <c r="U12" s="41">
        <v>3</v>
      </c>
      <c r="V12" s="42" t="s">
        <v>86</v>
      </c>
      <c r="W12" s="41" t="s">
        <v>87</v>
      </c>
      <c r="X12" s="42" t="s">
        <v>88</v>
      </c>
      <c r="Y12" s="41" t="s">
        <v>89</v>
      </c>
      <c r="Z12" s="42" t="s">
        <v>90</v>
      </c>
      <c r="AA12" s="41" t="s">
        <v>91</v>
      </c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75</v>
      </c>
      <c r="B13" s="42" t="s">
        <v>92</v>
      </c>
      <c r="C13" s="41" t="s">
        <v>93</v>
      </c>
      <c r="D13" s="41"/>
      <c r="E13" s="41"/>
      <c r="F13" s="41" t="s">
        <v>70</v>
      </c>
      <c r="G13" s="41" t="s">
        <v>70</v>
      </c>
      <c r="H13" s="41"/>
      <c r="I13" s="41"/>
      <c r="J13" s="41" t="s">
        <v>70</v>
      </c>
      <c r="K13" s="41" t="s">
        <v>70</v>
      </c>
      <c r="L13" s="41"/>
      <c r="M13" s="41" t="s">
        <v>70</v>
      </c>
      <c r="N13" s="41"/>
      <c r="O13" s="41"/>
      <c r="P13" s="41"/>
      <c r="Q13" s="41"/>
      <c r="R13" s="41"/>
      <c r="S13" s="41"/>
      <c r="T13" s="41"/>
      <c r="U13" s="41">
        <v>2</v>
      </c>
      <c r="V13" s="42" t="s">
        <v>94</v>
      </c>
      <c r="W13" s="41" t="s">
        <v>95</v>
      </c>
      <c r="X13" s="42" t="s">
        <v>96</v>
      </c>
      <c r="Y13" s="41" t="s">
        <v>97</v>
      </c>
      <c r="Z13" s="42"/>
      <c r="AA13" s="41"/>
      <c r="AB13" s="42"/>
      <c r="AC13" s="41"/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75</v>
      </c>
      <c r="B14" s="42" t="s">
        <v>98</v>
      </c>
      <c r="C14" s="41" t="s">
        <v>99</v>
      </c>
      <c r="D14" s="41"/>
      <c r="E14" s="41" t="s">
        <v>70</v>
      </c>
      <c r="F14" s="41" t="s">
        <v>70</v>
      </c>
      <c r="G14" s="41" t="s">
        <v>70</v>
      </c>
      <c r="H14" s="41"/>
      <c r="I14" s="41" t="s">
        <v>70</v>
      </c>
      <c r="J14" s="41" t="s">
        <v>70</v>
      </c>
      <c r="K14" s="41" t="s">
        <v>70</v>
      </c>
      <c r="L14" s="41" t="s">
        <v>70</v>
      </c>
      <c r="M14" s="41" t="s">
        <v>70</v>
      </c>
      <c r="N14" s="41"/>
      <c r="O14" s="41"/>
      <c r="P14" s="41"/>
      <c r="Q14" s="41"/>
      <c r="R14" s="41"/>
      <c r="S14" s="41"/>
      <c r="T14" s="41"/>
      <c r="U14" s="41">
        <v>7</v>
      </c>
      <c r="V14" s="42" t="s">
        <v>100</v>
      </c>
      <c r="W14" s="41" t="s">
        <v>101</v>
      </c>
      <c r="X14" s="42" t="s">
        <v>102</v>
      </c>
      <c r="Y14" s="41" t="s">
        <v>103</v>
      </c>
      <c r="Z14" s="42" t="s">
        <v>104</v>
      </c>
      <c r="AA14" s="41" t="s">
        <v>105</v>
      </c>
      <c r="AB14" s="42" t="s">
        <v>106</v>
      </c>
      <c r="AC14" s="41" t="s">
        <v>107</v>
      </c>
      <c r="AD14" s="42" t="s">
        <v>108</v>
      </c>
      <c r="AE14" s="41" t="s">
        <v>109</v>
      </c>
      <c r="AF14" s="42" t="s">
        <v>110</v>
      </c>
      <c r="AG14" s="41" t="s">
        <v>111</v>
      </c>
      <c r="AH14" s="42" t="s">
        <v>112</v>
      </c>
      <c r="AI14" s="41" t="s">
        <v>113</v>
      </c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  <row r="15" spans="1:81" s="19" customFormat="1" ht="12" customHeight="1">
      <c r="A15" s="41" t="s">
        <v>75</v>
      </c>
      <c r="B15" s="42" t="s">
        <v>114</v>
      </c>
      <c r="C15" s="41" t="s">
        <v>115</v>
      </c>
      <c r="D15" s="41"/>
      <c r="E15" s="41" t="s">
        <v>70</v>
      </c>
      <c r="F15" s="41" t="s">
        <v>70</v>
      </c>
      <c r="G15" s="41" t="s">
        <v>70</v>
      </c>
      <c r="H15" s="41"/>
      <c r="I15" s="41"/>
      <c r="J15" s="41" t="s">
        <v>70</v>
      </c>
      <c r="K15" s="41"/>
      <c r="L15" s="41"/>
      <c r="M15" s="41" t="s">
        <v>70</v>
      </c>
      <c r="N15" s="41"/>
      <c r="O15" s="41"/>
      <c r="P15" s="41"/>
      <c r="Q15" s="41"/>
      <c r="R15" s="41"/>
      <c r="S15" s="41"/>
      <c r="T15" s="41"/>
      <c r="U15" s="41">
        <v>2</v>
      </c>
      <c r="V15" s="42" t="s">
        <v>116</v>
      </c>
      <c r="W15" s="41" t="s">
        <v>117</v>
      </c>
      <c r="X15" s="42" t="s">
        <v>118</v>
      </c>
      <c r="Y15" s="41" t="s">
        <v>119</v>
      </c>
      <c r="Z15" s="42"/>
      <c r="AA15" s="41"/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42"/>
      <c r="BM15" s="41"/>
      <c r="BN15" s="42"/>
      <c r="BO15" s="41"/>
      <c r="BP15" s="42"/>
      <c r="BQ15" s="41"/>
      <c r="BR15" s="42"/>
      <c r="BS15" s="41"/>
      <c r="BT15" s="42"/>
      <c r="BU15" s="41"/>
      <c r="BV15" s="42"/>
      <c r="BW15" s="41"/>
      <c r="BX15" s="42"/>
      <c r="BY15" s="41"/>
      <c r="BZ15" s="42"/>
      <c r="CA15" s="41"/>
      <c r="CB15" s="42"/>
      <c r="CC15" s="41"/>
    </row>
    <row r="16" spans="1:81" s="19" customFormat="1" ht="12" customHeight="1">
      <c r="A16" s="41" t="s">
        <v>75</v>
      </c>
      <c r="B16" s="42" t="s">
        <v>120</v>
      </c>
      <c r="C16" s="41" t="s">
        <v>121</v>
      </c>
      <c r="D16" s="41" t="s">
        <v>70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 t="s">
        <v>70</v>
      </c>
      <c r="P16" s="41"/>
      <c r="Q16" s="41"/>
      <c r="R16" s="41"/>
      <c r="S16" s="41"/>
      <c r="T16" s="41"/>
      <c r="U16" s="41">
        <v>2</v>
      </c>
      <c r="V16" s="42" t="s">
        <v>116</v>
      </c>
      <c r="W16" s="41" t="s">
        <v>117</v>
      </c>
      <c r="X16" s="42" t="s">
        <v>118</v>
      </c>
      <c r="Y16" s="41" t="s">
        <v>119</v>
      </c>
      <c r="Z16" s="42"/>
      <c r="AA16" s="41"/>
      <c r="AB16" s="42"/>
      <c r="AC16" s="41"/>
      <c r="AD16" s="42"/>
      <c r="AE16" s="41"/>
      <c r="AF16" s="42"/>
      <c r="AG16" s="41"/>
      <c r="AH16" s="42"/>
      <c r="AI16" s="41"/>
      <c r="AJ16" s="42"/>
      <c r="AK16" s="41"/>
      <c r="AL16" s="42"/>
      <c r="AM16" s="41"/>
      <c r="AN16" s="42"/>
      <c r="AO16" s="41"/>
      <c r="AP16" s="42"/>
      <c r="AQ16" s="41"/>
      <c r="AR16" s="42"/>
      <c r="AS16" s="41"/>
      <c r="AT16" s="42"/>
      <c r="AU16" s="41"/>
      <c r="AV16" s="42"/>
      <c r="AW16" s="41"/>
      <c r="AX16" s="42"/>
      <c r="AY16" s="41"/>
      <c r="AZ16" s="42"/>
      <c r="BA16" s="41"/>
      <c r="BB16" s="42"/>
      <c r="BC16" s="41"/>
      <c r="BD16" s="42"/>
      <c r="BE16" s="41"/>
      <c r="BF16" s="42"/>
      <c r="BG16" s="41"/>
      <c r="BH16" s="42"/>
      <c r="BI16" s="41"/>
      <c r="BJ16" s="42"/>
      <c r="BK16" s="41"/>
      <c r="BL16" s="42"/>
      <c r="BM16" s="41"/>
      <c r="BN16" s="42"/>
      <c r="BO16" s="41"/>
      <c r="BP16" s="42"/>
      <c r="BQ16" s="41"/>
      <c r="BR16" s="42"/>
      <c r="BS16" s="41"/>
      <c r="BT16" s="42"/>
      <c r="BU16" s="41"/>
      <c r="BV16" s="42"/>
      <c r="BW16" s="41"/>
      <c r="BX16" s="42"/>
      <c r="BY16" s="41"/>
      <c r="BZ16" s="42"/>
      <c r="CA16" s="41"/>
      <c r="CB16" s="42"/>
      <c r="CC16" s="41"/>
    </row>
    <row r="17" spans="1:81" s="19" customFormat="1" ht="12" customHeight="1">
      <c r="A17" s="41" t="s">
        <v>75</v>
      </c>
      <c r="B17" s="42" t="s">
        <v>122</v>
      </c>
      <c r="C17" s="41" t="s">
        <v>123</v>
      </c>
      <c r="D17" s="41"/>
      <c r="E17" s="41"/>
      <c r="F17" s="41" t="s">
        <v>70</v>
      </c>
      <c r="G17" s="41"/>
      <c r="H17" s="41"/>
      <c r="I17" s="41" t="s">
        <v>70</v>
      </c>
      <c r="J17" s="41" t="s">
        <v>70</v>
      </c>
      <c r="K17" s="41" t="s">
        <v>70</v>
      </c>
      <c r="L17" s="41"/>
      <c r="M17" s="41" t="s">
        <v>70</v>
      </c>
      <c r="N17" s="41"/>
      <c r="O17" s="41"/>
      <c r="P17" s="41"/>
      <c r="Q17" s="41"/>
      <c r="R17" s="41"/>
      <c r="S17" s="41"/>
      <c r="T17" s="41"/>
      <c r="U17" s="41">
        <v>5</v>
      </c>
      <c r="V17" s="42" t="s">
        <v>124</v>
      </c>
      <c r="W17" s="41" t="s">
        <v>125</v>
      </c>
      <c r="X17" s="42" t="s">
        <v>126</v>
      </c>
      <c r="Y17" s="41" t="s">
        <v>127</v>
      </c>
      <c r="Z17" s="42" t="s">
        <v>86</v>
      </c>
      <c r="AA17" s="41" t="s">
        <v>87</v>
      </c>
      <c r="AB17" s="42" t="s">
        <v>88</v>
      </c>
      <c r="AC17" s="41" t="s">
        <v>89</v>
      </c>
      <c r="AD17" s="42" t="s">
        <v>128</v>
      </c>
      <c r="AE17" s="41" t="s">
        <v>91</v>
      </c>
      <c r="AF17" s="42"/>
      <c r="AG17" s="41"/>
      <c r="AH17" s="42"/>
      <c r="AI17" s="41"/>
      <c r="AJ17" s="42"/>
      <c r="AK17" s="41"/>
      <c r="AL17" s="42"/>
      <c r="AM17" s="41"/>
      <c r="AN17" s="42"/>
      <c r="AO17" s="41"/>
      <c r="AP17" s="42"/>
      <c r="AQ17" s="41"/>
      <c r="AR17" s="42"/>
      <c r="AS17" s="41"/>
      <c r="AT17" s="42"/>
      <c r="AU17" s="41"/>
      <c r="AV17" s="42"/>
      <c r="AW17" s="41"/>
      <c r="AX17" s="42"/>
      <c r="AY17" s="41"/>
      <c r="AZ17" s="42"/>
      <c r="BA17" s="41"/>
      <c r="BB17" s="42"/>
      <c r="BC17" s="41"/>
      <c r="BD17" s="42"/>
      <c r="BE17" s="41"/>
      <c r="BF17" s="42"/>
      <c r="BG17" s="41"/>
      <c r="BH17" s="42"/>
      <c r="BI17" s="41"/>
      <c r="BJ17" s="42"/>
      <c r="BK17" s="41"/>
      <c r="BL17" s="42"/>
      <c r="BM17" s="41"/>
      <c r="BN17" s="42"/>
      <c r="BO17" s="41"/>
      <c r="BP17" s="42"/>
      <c r="BQ17" s="41"/>
      <c r="BR17" s="42"/>
      <c r="BS17" s="41"/>
      <c r="BT17" s="42"/>
      <c r="BU17" s="41"/>
      <c r="BV17" s="42"/>
      <c r="BW17" s="41"/>
      <c r="BX17" s="42"/>
      <c r="BY17" s="41"/>
      <c r="BZ17" s="42"/>
      <c r="CA17" s="41"/>
      <c r="CB17" s="42"/>
      <c r="CC17" s="41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129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97" t="s">
        <v>130</v>
      </c>
      <c r="B2" s="97" t="s">
        <v>131</v>
      </c>
      <c r="C2" s="117" t="s">
        <v>132</v>
      </c>
      <c r="D2" s="59" t="s">
        <v>133</v>
      </c>
      <c r="E2" s="60"/>
      <c r="F2" s="48"/>
      <c r="G2" s="60"/>
      <c r="H2" s="60"/>
      <c r="I2" s="60"/>
      <c r="J2" s="60"/>
      <c r="K2" s="60"/>
      <c r="L2" s="61"/>
      <c r="M2" s="59" t="s">
        <v>134</v>
      </c>
      <c r="N2" s="60"/>
      <c r="O2" s="48"/>
      <c r="P2" s="60"/>
      <c r="Q2" s="60"/>
      <c r="R2" s="60"/>
      <c r="S2" s="60"/>
      <c r="T2" s="60"/>
      <c r="U2" s="61"/>
      <c r="V2" s="59" t="s">
        <v>135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136</v>
      </c>
      <c r="E3" s="62" t="s">
        <v>137</v>
      </c>
      <c r="F3" s="48"/>
      <c r="G3" s="61"/>
      <c r="H3" s="62" t="s">
        <v>138</v>
      </c>
      <c r="I3" s="60"/>
      <c r="J3" s="60"/>
      <c r="K3" s="60"/>
      <c r="L3" s="61"/>
      <c r="M3" s="49" t="s">
        <v>136</v>
      </c>
      <c r="N3" s="62" t="s">
        <v>137</v>
      </c>
      <c r="O3" s="48"/>
      <c r="P3" s="61"/>
      <c r="Q3" s="62" t="s">
        <v>138</v>
      </c>
      <c r="R3" s="60"/>
      <c r="S3" s="60"/>
      <c r="T3" s="60"/>
      <c r="U3" s="61"/>
      <c r="V3" s="49"/>
      <c r="W3" s="62" t="s">
        <v>137</v>
      </c>
      <c r="X3" s="48"/>
      <c r="Y3" s="61"/>
      <c r="Z3" s="62" t="s">
        <v>138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136</v>
      </c>
      <c r="F4" s="115" t="s">
        <v>139</v>
      </c>
      <c r="G4" s="115" t="s">
        <v>140</v>
      </c>
      <c r="H4" s="114" t="s">
        <v>136</v>
      </c>
      <c r="I4" s="115" t="s">
        <v>141</v>
      </c>
      <c r="J4" s="115" t="s">
        <v>142</v>
      </c>
      <c r="K4" s="115" t="s">
        <v>143</v>
      </c>
      <c r="L4" s="115" t="s">
        <v>144</v>
      </c>
      <c r="M4" s="49"/>
      <c r="N4" s="114" t="s">
        <v>136</v>
      </c>
      <c r="O4" s="115" t="s">
        <v>139</v>
      </c>
      <c r="P4" s="115" t="s">
        <v>140</v>
      </c>
      <c r="Q4" s="114" t="s">
        <v>136</v>
      </c>
      <c r="R4" s="115" t="s">
        <v>141</v>
      </c>
      <c r="S4" s="115" t="s">
        <v>142</v>
      </c>
      <c r="T4" s="115" t="s">
        <v>143</v>
      </c>
      <c r="U4" s="115" t="s">
        <v>144</v>
      </c>
      <c r="V4" s="49"/>
      <c r="W4" s="114" t="s">
        <v>136</v>
      </c>
      <c r="X4" s="115" t="s">
        <v>139</v>
      </c>
      <c r="Y4" s="115" t="s">
        <v>140</v>
      </c>
      <c r="Z4" s="114" t="s">
        <v>136</v>
      </c>
      <c r="AA4" s="115" t="s">
        <v>141</v>
      </c>
      <c r="AB4" s="115" t="s">
        <v>142</v>
      </c>
      <c r="AC4" s="115" t="s">
        <v>143</v>
      </c>
      <c r="AD4" s="115" t="s">
        <v>144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17" customFormat="1" ht="18" customHeight="1">
      <c r="A6" s="99"/>
      <c r="B6" s="99"/>
      <c r="C6" s="118"/>
      <c r="D6" s="63" t="s">
        <v>145</v>
      </c>
      <c r="E6" s="63" t="s">
        <v>145</v>
      </c>
      <c r="F6" s="64" t="s">
        <v>145</v>
      </c>
      <c r="G6" s="64" t="s">
        <v>145</v>
      </c>
      <c r="H6" s="63" t="s">
        <v>145</v>
      </c>
      <c r="I6" s="64" t="s">
        <v>145</v>
      </c>
      <c r="J6" s="64" t="s">
        <v>145</v>
      </c>
      <c r="K6" s="64" t="s">
        <v>145</v>
      </c>
      <c r="L6" s="64" t="s">
        <v>145</v>
      </c>
      <c r="M6" s="63" t="s">
        <v>145</v>
      </c>
      <c r="N6" s="63" t="s">
        <v>145</v>
      </c>
      <c r="O6" s="64" t="s">
        <v>145</v>
      </c>
      <c r="P6" s="64" t="s">
        <v>145</v>
      </c>
      <c r="Q6" s="63" t="s">
        <v>145</v>
      </c>
      <c r="R6" s="64" t="s">
        <v>145</v>
      </c>
      <c r="S6" s="64" t="s">
        <v>145</v>
      </c>
      <c r="T6" s="64" t="s">
        <v>145</v>
      </c>
      <c r="U6" s="64" t="s">
        <v>145</v>
      </c>
      <c r="V6" s="63" t="s">
        <v>145</v>
      </c>
      <c r="W6" s="63" t="s">
        <v>145</v>
      </c>
      <c r="X6" s="64" t="s">
        <v>145</v>
      </c>
      <c r="Y6" s="64" t="s">
        <v>145</v>
      </c>
      <c r="Z6" s="63" t="s">
        <v>145</v>
      </c>
      <c r="AA6" s="64" t="s">
        <v>145</v>
      </c>
      <c r="AB6" s="64" t="s">
        <v>145</v>
      </c>
      <c r="AC6" s="64" t="s">
        <v>145</v>
      </c>
      <c r="AD6" s="64" t="s">
        <v>145</v>
      </c>
    </row>
    <row r="7" spans="1:30" s="11" customFormat="1" ht="12" customHeight="1">
      <c r="A7" s="10" t="s">
        <v>146</v>
      </c>
      <c r="B7" s="36" t="s">
        <v>147</v>
      </c>
      <c r="C7" s="10" t="s">
        <v>136</v>
      </c>
      <c r="D7" s="51">
        <f aca="true" t="shared" si="0" ref="D7:AD7">SUM(D8:D33)</f>
        <v>411</v>
      </c>
      <c r="E7" s="51">
        <f t="shared" si="0"/>
        <v>154</v>
      </c>
      <c r="F7" s="51">
        <f t="shared" si="0"/>
        <v>137</v>
      </c>
      <c r="G7" s="51">
        <f t="shared" si="0"/>
        <v>17</v>
      </c>
      <c r="H7" s="51">
        <f t="shared" si="0"/>
        <v>257</v>
      </c>
      <c r="I7" s="51">
        <f t="shared" si="0"/>
        <v>176</v>
      </c>
      <c r="J7" s="51">
        <f t="shared" si="0"/>
        <v>44</v>
      </c>
      <c r="K7" s="51">
        <f t="shared" si="0"/>
        <v>6</v>
      </c>
      <c r="L7" s="51">
        <f t="shared" si="0"/>
        <v>31</v>
      </c>
      <c r="M7" s="51">
        <f t="shared" si="0"/>
        <v>38</v>
      </c>
      <c r="N7" s="51">
        <f t="shared" si="0"/>
        <v>28</v>
      </c>
      <c r="O7" s="51">
        <f t="shared" si="0"/>
        <v>22</v>
      </c>
      <c r="P7" s="51">
        <f t="shared" si="0"/>
        <v>6</v>
      </c>
      <c r="Q7" s="51">
        <f t="shared" si="0"/>
        <v>10</v>
      </c>
      <c r="R7" s="51">
        <f t="shared" si="0"/>
        <v>0</v>
      </c>
      <c r="S7" s="51">
        <f t="shared" si="0"/>
        <v>10</v>
      </c>
      <c r="T7" s="51">
        <f t="shared" si="0"/>
        <v>0</v>
      </c>
      <c r="U7" s="51">
        <f t="shared" si="0"/>
        <v>0</v>
      </c>
      <c r="V7" s="51">
        <f t="shared" si="0"/>
        <v>449</v>
      </c>
      <c r="W7" s="51">
        <f t="shared" si="0"/>
        <v>182</v>
      </c>
      <c r="X7" s="51">
        <f t="shared" si="0"/>
        <v>159</v>
      </c>
      <c r="Y7" s="51">
        <f t="shared" si="0"/>
        <v>23</v>
      </c>
      <c r="Z7" s="51">
        <f t="shared" si="0"/>
        <v>267</v>
      </c>
      <c r="AA7" s="51">
        <f t="shared" si="0"/>
        <v>176</v>
      </c>
      <c r="AB7" s="51">
        <f t="shared" si="0"/>
        <v>54</v>
      </c>
      <c r="AC7" s="51">
        <f t="shared" si="0"/>
        <v>6</v>
      </c>
      <c r="AD7" s="51">
        <f t="shared" si="0"/>
        <v>31</v>
      </c>
    </row>
    <row r="8" spans="1:30" s="14" customFormat="1" ht="12" customHeight="1">
      <c r="A8" s="12" t="s">
        <v>148</v>
      </c>
      <c r="B8" s="37" t="s">
        <v>149</v>
      </c>
      <c r="C8" s="12" t="s">
        <v>150</v>
      </c>
      <c r="D8" s="52">
        <f aca="true" t="shared" si="1" ref="D8:D33">SUM(E8,+H8)</f>
        <v>140</v>
      </c>
      <c r="E8" s="52">
        <f aca="true" t="shared" si="2" ref="E8:E33">SUM(F8:G8)</f>
        <v>59</v>
      </c>
      <c r="F8" s="52">
        <v>54</v>
      </c>
      <c r="G8" s="52">
        <v>5</v>
      </c>
      <c r="H8" s="52">
        <f aca="true" t="shared" si="3" ref="H8:H33">SUM(I8:L8)</f>
        <v>81</v>
      </c>
      <c r="I8" s="52">
        <v>63</v>
      </c>
      <c r="J8" s="52">
        <v>0</v>
      </c>
      <c r="K8" s="52">
        <v>0</v>
      </c>
      <c r="L8" s="52">
        <v>18</v>
      </c>
      <c r="M8" s="52">
        <f aca="true" t="shared" si="4" ref="M8:M33">SUM(N8,+Q8)</f>
        <v>7</v>
      </c>
      <c r="N8" s="52">
        <f aca="true" t="shared" si="5" ref="N8:N33">SUM(O8:P8)</f>
        <v>7</v>
      </c>
      <c r="O8" s="52">
        <v>5</v>
      </c>
      <c r="P8" s="52">
        <v>2</v>
      </c>
      <c r="Q8" s="52">
        <f aca="true" t="shared" si="6" ref="Q8:Q33"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 aca="true" t="shared" si="7" ref="V8:V33">SUM(D8,+M8)</f>
        <v>147</v>
      </c>
      <c r="W8" s="52">
        <f aca="true" t="shared" si="8" ref="W8:W33">SUM(E8,+N8)</f>
        <v>66</v>
      </c>
      <c r="X8" s="52">
        <f aca="true" t="shared" si="9" ref="X8:X33">SUM(F8,+O8)</f>
        <v>59</v>
      </c>
      <c r="Y8" s="52">
        <f aca="true" t="shared" si="10" ref="Y8:Y33">SUM(G8,+P8)</f>
        <v>7</v>
      </c>
      <c r="Z8" s="52">
        <f aca="true" t="shared" si="11" ref="Z8:Z33">SUM(H8,+Q8)</f>
        <v>81</v>
      </c>
      <c r="AA8" s="52">
        <f aca="true" t="shared" si="12" ref="AA8:AA33">SUM(I8,+R8)</f>
        <v>63</v>
      </c>
      <c r="AB8" s="52">
        <f aca="true" t="shared" si="13" ref="AB8:AB33">SUM(J8,+S8)</f>
        <v>0</v>
      </c>
      <c r="AC8" s="52">
        <f aca="true" t="shared" si="14" ref="AC8:AC33">SUM(K8,+T8)</f>
        <v>0</v>
      </c>
      <c r="AD8" s="52">
        <f aca="true" t="shared" si="15" ref="AD8:AD33">SUM(L8,+U8)</f>
        <v>18</v>
      </c>
    </row>
    <row r="9" spans="1:30" s="14" customFormat="1" ht="12" customHeight="1">
      <c r="A9" s="12" t="s">
        <v>148</v>
      </c>
      <c r="B9" s="13" t="s">
        <v>151</v>
      </c>
      <c r="C9" s="12" t="s">
        <v>152</v>
      </c>
      <c r="D9" s="52">
        <f t="shared" si="1"/>
        <v>88</v>
      </c>
      <c r="E9" s="52">
        <f t="shared" si="2"/>
        <v>22</v>
      </c>
      <c r="F9" s="52">
        <v>22</v>
      </c>
      <c r="G9" s="52">
        <v>0</v>
      </c>
      <c r="H9" s="52">
        <f t="shared" si="3"/>
        <v>66</v>
      </c>
      <c r="I9" s="52">
        <v>33</v>
      </c>
      <c r="J9" s="52">
        <v>33</v>
      </c>
      <c r="K9" s="52">
        <v>0</v>
      </c>
      <c r="L9" s="52">
        <v>0</v>
      </c>
      <c r="M9" s="52">
        <f t="shared" si="4"/>
        <v>1</v>
      </c>
      <c r="N9" s="52">
        <f t="shared" si="5"/>
        <v>1</v>
      </c>
      <c r="O9" s="52">
        <v>1</v>
      </c>
      <c r="P9" s="52">
        <v>0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89</v>
      </c>
      <c r="W9" s="52">
        <f t="shared" si="8"/>
        <v>23</v>
      </c>
      <c r="X9" s="52">
        <f t="shared" si="9"/>
        <v>23</v>
      </c>
      <c r="Y9" s="52">
        <f t="shared" si="10"/>
        <v>0</v>
      </c>
      <c r="Z9" s="52">
        <f t="shared" si="11"/>
        <v>66</v>
      </c>
      <c r="AA9" s="52">
        <f t="shared" si="12"/>
        <v>33</v>
      </c>
      <c r="AB9" s="52">
        <f t="shared" si="13"/>
        <v>33</v>
      </c>
      <c r="AC9" s="52">
        <f t="shared" si="14"/>
        <v>0</v>
      </c>
      <c r="AD9" s="52">
        <f t="shared" si="15"/>
        <v>0</v>
      </c>
    </row>
    <row r="10" spans="1:30" s="14" customFormat="1" ht="12" customHeight="1">
      <c r="A10" s="12" t="s">
        <v>148</v>
      </c>
      <c r="B10" s="13" t="s">
        <v>153</v>
      </c>
      <c r="C10" s="12" t="s">
        <v>154</v>
      </c>
      <c r="D10" s="52">
        <f t="shared" si="1"/>
        <v>64</v>
      </c>
      <c r="E10" s="52">
        <f t="shared" si="2"/>
        <v>24</v>
      </c>
      <c r="F10" s="52">
        <v>15</v>
      </c>
      <c r="G10" s="52">
        <v>9</v>
      </c>
      <c r="H10" s="52">
        <f t="shared" si="3"/>
        <v>40</v>
      </c>
      <c r="I10" s="52">
        <v>33</v>
      </c>
      <c r="J10" s="52">
        <v>6</v>
      </c>
      <c r="K10" s="52">
        <v>1</v>
      </c>
      <c r="L10" s="52">
        <v>0</v>
      </c>
      <c r="M10" s="52">
        <f t="shared" si="4"/>
        <v>1</v>
      </c>
      <c r="N10" s="52">
        <f t="shared" si="5"/>
        <v>1</v>
      </c>
      <c r="O10" s="52">
        <v>1</v>
      </c>
      <c r="P10" s="52">
        <v>0</v>
      </c>
      <c r="Q10" s="52">
        <f t="shared" si="6"/>
        <v>0</v>
      </c>
      <c r="R10" s="52">
        <v>0</v>
      </c>
      <c r="S10" s="52">
        <v>0</v>
      </c>
      <c r="T10" s="52">
        <v>0</v>
      </c>
      <c r="U10" s="52">
        <v>0</v>
      </c>
      <c r="V10" s="52">
        <f t="shared" si="7"/>
        <v>65</v>
      </c>
      <c r="W10" s="52">
        <f t="shared" si="8"/>
        <v>25</v>
      </c>
      <c r="X10" s="52">
        <f t="shared" si="9"/>
        <v>16</v>
      </c>
      <c r="Y10" s="52">
        <f t="shared" si="10"/>
        <v>9</v>
      </c>
      <c r="Z10" s="52">
        <f t="shared" si="11"/>
        <v>40</v>
      </c>
      <c r="AA10" s="52">
        <f t="shared" si="12"/>
        <v>33</v>
      </c>
      <c r="AB10" s="52">
        <f t="shared" si="13"/>
        <v>6</v>
      </c>
      <c r="AC10" s="52">
        <f t="shared" si="14"/>
        <v>1</v>
      </c>
      <c r="AD10" s="52">
        <f t="shared" si="15"/>
        <v>0</v>
      </c>
    </row>
    <row r="11" spans="1:30" s="14" customFormat="1" ht="12" customHeight="1">
      <c r="A11" s="12" t="s">
        <v>148</v>
      </c>
      <c r="B11" s="13" t="s">
        <v>155</v>
      </c>
      <c r="C11" s="12" t="s">
        <v>156</v>
      </c>
      <c r="D11" s="52">
        <f t="shared" si="1"/>
        <v>29</v>
      </c>
      <c r="E11" s="52">
        <f t="shared" si="2"/>
        <v>9</v>
      </c>
      <c r="F11" s="52">
        <v>7</v>
      </c>
      <c r="G11" s="52">
        <v>2</v>
      </c>
      <c r="H11" s="52">
        <f t="shared" si="3"/>
        <v>20</v>
      </c>
      <c r="I11" s="52">
        <v>17</v>
      </c>
      <c r="J11" s="52">
        <v>0</v>
      </c>
      <c r="K11" s="52">
        <v>0</v>
      </c>
      <c r="L11" s="52">
        <v>3</v>
      </c>
      <c r="M11" s="52">
        <f t="shared" si="4"/>
        <v>6</v>
      </c>
      <c r="N11" s="52">
        <f t="shared" si="5"/>
        <v>3</v>
      </c>
      <c r="O11" s="52">
        <v>0</v>
      </c>
      <c r="P11" s="52">
        <v>3</v>
      </c>
      <c r="Q11" s="52">
        <f t="shared" si="6"/>
        <v>3</v>
      </c>
      <c r="R11" s="52">
        <v>0</v>
      </c>
      <c r="S11" s="52">
        <v>3</v>
      </c>
      <c r="T11" s="52">
        <v>0</v>
      </c>
      <c r="U11" s="52">
        <v>0</v>
      </c>
      <c r="V11" s="52">
        <f t="shared" si="7"/>
        <v>35</v>
      </c>
      <c r="W11" s="52">
        <f t="shared" si="8"/>
        <v>12</v>
      </c>
      <c r="X11" s="52">
        <f t="shared" si="9"/>
        <v>7</v>
      </c>
      <c r="Y11" s="52">
        <f t="shared" si="10"/>
        <v>5</v>
      </c>
      <c r="Z11" s="52">
        <f t="shared" si="11"/>
        <v>23</v>
      </c>
      <c r="AA11" s="52">
        <f t="shared" si="12"/>
        <v>17</v>
      </c>
      <c r="AB11" s="52">
        <f t="shared" si="13"/>
        <v>3</v>
      </c>
      <c r="AC11" s="52">
        <f t="shared" si="14"/>
        <v>0</v>
      </c>
      <c r="AD11" s="52">
        <f t="shared" si="15"/>
        <v>3</v>
      </c>
    </row>
    <row r="12" spans="1:30" s="14" customFormat="1" ht="12" customHeight="1">
      <c r="A12" s="20" t="s">
        <v>148</v>
      </c>
      <c r="B12" s="21" t="s">
        <v>157</v>
      </c>
      <c r="C12" s="15" t="s">
        <v>158</v>
      </c>
      <c r="D12" s="53">
        <f t="shared" si="1"/>
        <v>9</v>
      </c>
      <c r="E12" s="53">
        <f t="shared" si="2"/>
        <v>1</v>
      </c>
      <c r="F12" s="53">
        <v>1</v>
      </c>
      <c r="G12" s="53">
        <v>0</v>
      </c>
      <c r="H12" s="53">
        <f t="shared" si="3"/>
        <v>8</v>
      </c>
      <c r="I12" s="53">
        <v>4</v>
      </c>
      <c r="J12" s="53">
        <v>2</v>
      </c>
      <c r="K12" s="53">
        <v>2</v>
      </c>
      <c r="L12" s="53">
        <v>0</v>
      </c>
      <c r="M12" s="53">
        <f t="shared" si="4"/>
        <v>0</v>
      </c>
      <c r="N12" s="53">
        <f t="shared" si="5"/>
        <v>0</v>
      </c>
      <c r="O12" s="53">
        <v>0</v>
      </c>
      <c r="P12" s="53">
        <v>0</v>
      </c>
      <c r="Q12" s="53">
        <f t="shared" si="6"/>
        <v>0</v>
      </c>
      <c r="R12" s="53">
        <v>0</v>
      </c>
      <c r="S12" s="53">
        <v>0</v>
      </c>
      <c r="T12" s="53">
        <v>0</v>
      </c>
      <c r="U12" s="53">
        <v>0</v>
      </c>
      <c r="V12" s="53">
        <f t="shared" si="7"/>
        <v>9</v>
      </c>
      <c r="W12" s="53">
        <f t="shared" si="8"/>
        <v>1</v>
      </c>
      <c r="X12" s="53">
        <f t="shared" si="9"/>
        <v>1</v>
      </c>
      <c r="Y12" s="53">
        <f t="shared" si="10"/>
        <v>0</v>
      </c>
      <c r="Z12" s="53">
        <f t="shared" si="11"/>
        <v>8</v>
      </c>
      <c r="AA12" s="53">
        <f t="shared" si="12"/>
        <v>4</v>
      </c>
      <c r="AB12" s="53">
        <f t="shared" si="13"/>
        <v>2</v>
      </c>
      <c r="AC12" s="53">
        <f t="shared" si="14"/>
        <v>2</v>
      </c>
      <c r="AD12" s="53">
        <f t="shared" si="15"/>
        <v>0</v>
      </c>
    </row>
    <row r="13" spans="1:30" s="14" customFormat="1" ht="12" customHeight="1">
      <c r="A13" s="20" t="s">
        <v>148</v>
      </c>
      <c r="B13" s="21" t="s">
        <v>159</v>
      </c>
      <c r="C13" s="15" t="s">
        <v>160</v>
      </c>
      <c r="D13" s="53">
        <f t="shared" si="1"/>
        <v>30</v>
      </c>
      <c r="E13" s="53">
        <f t="shared" si="2"/>
        <v>3</v>
      </c>
      <c r="F13" s="53">
        <v>3</v>
      </c>
      <c r="G13" s="53">
        <v>0</v>
      </c>
      <c r="H13" s="53">
        <f t="shared" si="3"/>
        <v>27</v>
      </c>
      <c r="I13" s="53">
        <v>17</v>
      </c>
      <c r="J13" s="53">
        <v>0</v>
      </c>
      <c r="K13" s="53">
        <v>2</v>
      </c>
      <c r="L13" s="53">
        <v>8</v>
      </c>
      <c r="M13" s="53">
        <f t="shared" si="4"/>
        <v>3</v>
      </c>
      <c r="N13" s="53">
        <f t="shared" si="5"/>
        <v>1</v>
      </c>
      <c r="O13" s="53">
        <v>1</v>
      </c>
      <c r="P13" s="53">
        <v>0</v>
      </c>
      <c r="Q13" s="53">
        <f t="shared" si="6"/>
        <v>2</v>
      </c>
      <c r="R13" s="53">
        <v>0</v>
      </c>
      <c r="S13" s="53">
        <v>2</v>
      </c>
      <c r="T13" s="53">
        <v>0</v>
      </c>
      <c r="U13" s="53">
        <v>0</v>
      </c>
      <c r="V13" s="53">
        <f t="shared" si="7"/>
        <v>33</v>
      </c>
      <c r="W13" s="53">
        <f t="shared" si="8"/>
        <v>4</v>
      </c>
      <c r="X13" s="53">
        <f t="shared" si="9"/>
        <v>4</v>
      </c>
      <c r="Y13" s="53">
        <f t="shared" si="10"/>
        <v>0</v>
      </c>
      <c r="Z13" s="53">
        <f t="shared" si="11"/>
        <v>29</v>
      </c>
      <c r="AA13" s="53">
        <f t="shared" si="12"/>
        <v>17</v>
      </c>
      <c r="AB13" s="53">
        <f t="shared" si="13"/>
        <v>2</v>
      </c>
      <c r="AC13" s="53">
        <f t="shared" si="14"/>
        <v>2</v>
      </c>
      <c r="AD13" s="53">
        <f t="shared" si="15"/>
        <v>8</v>
      </c>
    </row>
    <row r="14" spans="1:30" s="14" customFormat="1" ht="12" customHeight="1">
      <c r="A14" s="20" t="s">
        <v>148</v>
      </c>
      <c r="B14" s="21" t="s">
        <v>161</v>
      </c>
      <c r="C14" s="15" t="s">
        <v>162</v>
      </c>
      <c r="D14" s="53">
        <f t="shared" si="1"/>
        <v>2</v>
      </c>
      <c r="E14" s="53">
        <f t="shared" si="2"/>
        <v>2</v>
      </c>
      <c r="F14" s="53">
        <v>2</v>
      </c>
      <c r="G14" s="53">
        <v>0</v>
      </c>
      <c r="H14" s="53">
        <f t="shared" si="3"/>
        <v>0</v>
      </c>
      <c r="I14" s="53">
        <v>0</v>
      </c>
      <c r="J14" s="53">
        <v>0</v>
      </c>
      <c r="K14" s="53">
        <v>0</v>
      </c>
      <c r="L14" s="53">
        <v>0</v>
      </c>
      <c r="M14" s="53">
        <f t="shared" si="4"/>
        <v>2</v>
      </c>
      <c r="N14" s="53">
        <f t="shared" si="5"/>
        <v>2</v>
      </c>
      <c r="O14" s="53">
        <v>2</v>
      </c>
      <c r="P14" s="53">
        <v>0</v>
      </c>
      <c r="Q14" s="53">
        <f t="shared" si="6"/>
        <v>0</v>
      </c>
      <c r="R14" s="53">
        <v>0</v>
      </c>
      <c r="S14" s="53">
        <v>0</v>
      </c>
      <c r="T14" s="53">
        <v>0</v>
      </c>
      <c r="U14" s="53">
        <v>0</v>
      </c>
      <c r="V14" s="53">
        <f t="shared" si="7"/>
        <v>4</v>
      </c>
      <c r="W14" s="53">
        <f t="shared" si="8"/>
        <v>4</v>
      </c>
      <c r="X14" s="53">
        <f t="shared" si="9"/>
        <v>4</v>
      </c>
      <c r="Y14" s="53">
        <f t="shared" si="10"/>
        <v>0</v>
      </c>
      <c r="Z14" s="53">
        <f t="shared" si="11"/>
        <v>0</v>
      </c>
      <c r="AA14" s="53">
        <f t="shared" si="12"/>
        <v>0</v>
      </c>
      <c r="AB14" s="53">
        <f t="shared" si="13"/>
        <v>0</v>
      </c>
      <c r="AC14" s="53">
        <f t="shared" si="14"/>
        <v>0</v>
      </c>
      <c r="AD14" s="53">
        <f t="shared" si="15"/>
        <v>0</v>
      </c>
    </row>
    <row r="15" spans="1:30" s="14" customFormat="1" ht="12" customHeight="1">
      <c r="A15" s="20" t="s">
        <v>148</v>
      </c>
      <c r="B15" s="21" t="s">
        <v>163</v>
      </c>
      <c r="C15" s="15" t="s">
        <v>164</v>
      </c>
      <c r="D15" s="53">
        <f t="shared" si="1"/>
        <v>2</v>
      </c>
      <c r="E15" s="53">
        <f t="shared" si="2"/>
        <v>2</v>
      </c>
      <c r="F15" s="53">
        <v>2</v>
      </c>
      <c r="G15" s="53">
        <v>0</v>
      </c>
      <c r="H15" s="53">
        <f t="shared" si="3"/>
        <v>0</v>
      </c>
      <c r="I15" s="53">
        <v>0</v>
      </c>
      <c r="J15" s="53">
        <v>0</v>
      </c>
      <c r="K15" s="53">
        <v>0</v>
      </c>
      <c r="L15" s="53">
        <v>0</v>
      </c>
      <c r="M15" s="53">
        <f t="shared" si="4"/>
        <v>2</v>
      </c>
      <c r="N15" s="53">
        <f t="shared" si="5"/>
        <v>2</v>
      </c>
      <c r="O15" s="53">
        <v>2</v>
      </c>
      <c r="P15" s="53">
        <v>0</v>
      </c>
      <c r="Q15" s="53">
        <f t="shared" si="6"/>
        <v>0</v>
      </c>
      <c r="R15" s="53">
        <v>0</v>
      </c>
      <c r="S15" s="53">
        <v>0</v>
      </c>
      <c r="T15" s="53">
        <v>0</v>
      </c>
      <c r="U15" s="53">
        <v>0</v>
      </c>
      <c r="V15" s="53">
        <f t="shared" si="7"/>
        <v>4</v>
      </c>
      <c r="W15" s="53">
        <f t="shared" si="8"/>
        <v>4</v>
      </c>
      <c r="X15" s="53">
        <f t="shared" si="9"/>
        <v>4</v>
      </c>
      <c r="Y15" s="53">
        <f t="shared" si="10"/>
        <v>0</v>
      </c>
      <c r="Z15" s="53">
        <f t="shared" si="11"/>
        <v>0</v>
      </c>
      <c r="AA15" s="53">
        <f t="shared" si="12"/>
        <v>0</v>
      </c>
      <c r="AB15" s="53">
        <f t="shared" si="13"/>
        <v>0</v>
      </c>
      <c r="AC15" s="53">
        <f t="shared" si="14"/>
        <v>0</v>
      </c>
      <c r="AD15" s="53">
        <f t="shared" si="15"/>
        <v>0</v>
      </c>
    </row>
    <row r="16" spans="1:30" s="14" customFormat="1" ht="12" customHeight="1">
      <c r="A16" s="20" t="s">
        <v>148</v>
      </c>
      <c r="B16" s="21" t="s">
        <v>165</v>
      </c>
      <c r="C16" s="15" t="s">
        <v>166</v>
      </c>
      <c r="D16" s="53">
        <f t="shared" si="1"/>
        <v>11</v>
      </c>
      <c r="E16" s="53">
        <f t="shared" si="2"/>
        <v>5</v>
      </c>
      <c r="F16" s="53">
        <v>4</v>
      </c>
      <c r="G16" s="53">
        <v>1</v>
      </c>
      <c r="H16" s="53">
        <f t="shared" si="3"/>
        <v>6</v>
      </c>
      <c r="I16" s="53">
        <v>6</v>
      </c>
      <c r="J16" s="53">
        <v>0</v>
      </c>
      <c r="K16" s="53">
        <v>0</v>
      </c>
      <c r="L16" s="53">
        <v>0</v>
      </c>
      <c r="M16" s="53">
        <f t="shared" si="4"/>
        <v>1</v>
      </c>
      <c r="N16" s="53">
        <f t="shared" si="5"/>
        <v>1</v>
      </c>
      <c r="O16" s="53">
        <v>0</v>
      </c>
      <c r="P16" s="53">
        <v>1</v>
      </c>
      <c r="Q16" s="53">
        <f t="shared" si="6"/>
        <v>0</v>
      </c>
      <c r="R16" s="53">
        <v>0</v>
      </c>
      <c r="S16" s="53">
        <v>0</v>
      </c>
      <c r="T16" s="53">
        <v>0</v>
      </c>
      <c r="U16" s="53">
        <v>0</v>
      </c>
      <c r="V16" s="53">
        <f t="shared" si="7"/>
        <v>12</v>
      </c>
      <c r="W16" s="53">
        <f t="shared" si="8"/>
        <v>6</v>
      </c>
      <c r="X16" s="53">
        <f t="shared" si="9"/>
        <v>4</v>
      </c>
      <c r="Y16" s="53">
        <f t="shared" si="10"/>
        <v>2</v>
      </c>
      <c r="Z16" s="53">
        <f t="shared" si="11"/>
        <v>6</v>
      </c>
      <c r="AA16" s="53">
        <f t="shared" si="12"/>
        <v>6</v>
      </c>
      <c r="AB16" s="53">
        <f t="shared" si="13"/>
        <v>0</v>
      </c>
      <c r="AC16" s="53">
        <f t="shared" si="14"/>
        <v>0</v>
      </c>
      <c r="AD16" s="53">
        <f t="shared" si="15"/>
        <v>0</v>
      </c>
    </row>
    <row r="17" spans="1:30" s="14" customFormat="1" ht="12" customHeight="1">
      <c r="A17" s="20" t="s">
        <v>148</v>
      </c>
      <c r="B17" s="21" t="s">
        <v>167</v>
      </c>
      <c r="C17" s="15" t="s">
        <v>168</v>
      </c>
      <c r="D17" s="53">
        <f t="shared" si="1"/>
        <v>5</v>
      </c>
      <c r="E17" s="53">
        <f t="shared" si="2"/>
        <v>1</v>
      </c>
      <c r="F17" s="53">
        <v>1</v>
      </c>
      <c r="G17" s="53">
        <v>0</v>
      </c>
      <c r="H17" s="53">
        <f t="shared" si="3"/>
        <v>4</v>
      </c>
      <c r="I17" s="53">
        <v>0</v>
      </c>
      <c r="J17" s="53">
        <v>3</v>
      </c>
      <c r="K17" s="53">
        <v>1</v>
      </c>
      <c r="L17" s="53">
        <v>0</v>
      </c>
      <c r="M17" s="53">
        <f t="shared" si="4"/>
        <v>7</v>
      </c>
      <c r="N17" s="53">
        <f t="shared" si="5"/>
        <v>2</v>
      </c>
      <c r="O17" s="53">
        <v>2</v>
      </c>
      <c r="P17" s="53">
        <v>0</v>
      </c>
      <c r="Q17" s="53">
        <f t="shared" si="6"/>
        <v>5</v>
      </c>
      <c r="R17" s="53">
        <v>0</v>
      </c>
      <c r="S17" s="53">
        <v>5</v>
      </c>
      <c r="T17" s="53">
        <v>0</v>
      </c>
      <c r="U17" s="53">
        <v>0</v>
      </c>
      <c r="V17" s="53">
        <f t="shared" si="7"/>
        <v>12</v>
      </c>
      <c r="W17" s="53">
        <f t="shared" si="8"/>
        <v>3</v>
      </c>
      <c r="X17" s="53">
        <f t="shared" si="9"/>
        <v>3</v>
      </c>
      <c r="Y17" s="53">
        <f t="shared" si="10"/>
        <v>0</v>
      </c>
      <c r="Z17" s="53">
        <f t="shared" si="11"/>
        <v>9</v>
      </c>
      <c r="AA17" s="53">
        <f t="shared" si="12"/>
        <v>0</v>
      </c>
      <c r="AB17" s="53">
        <f t="shared" si="13"/>
        <v>8</v>
      </c>
      <c r="AC17" s="53">
        <f t="shared" si="14"/>
        <v>1</v>
      </c>
      <c r="AD17" s="53">
        <f t="shared" si="15"/>
        <v>0</v>
      </c>
    </row>
    <row r="18" spans="1:30" s="14" customFormat="1" ht="12" customHeight="1">
      <c r="A18" s="20" t="s">
        <v>148</v>
      </c>
      <c r="B18" s="21" t="s">
        <v>169</v>
      </c>
      <c r="C18" s="15" t="s">
        <v>170</v>
      </c>
      <c r="D18" s="53">
        <f t="shared" si="1"/>
        <v>1</v>
      </c>
      <c r="E18" s="53">
        <f t="shared" si="2"/>
        <v>1</v>
      </c>
      <c r="F18" s="53">
        <v>1</v>
      </c>
      <c r="G18" s="53">
        <v>0</v>
      </c>
      <c r="H18" s="53">
        <f t="shared" si="3"/>
        <v>0</v>
      </c>
      <c r="I18" s="53">
        <v>0</v>
      </c>
      <c r="J18" s="53">
        <v>0</v>
      </c>
      <c r="K18" s="53">
        <v>0</v>
      </c>
      <c r="L18" s="53">
        <v>0</v>
      </c>
      <c r="M18" s="53">
        <f t="shared" si="4"/>
        <v>1</v>
      </c>
      <c r="N18" s="53">
        <f t="shared" si="5"/>
        <v>1</v>
      </c>
      <c r="O18" s="53">
        <v>1</v>
      </c>
      <c r="P18" s="53">
        <v>0</v>
      </c>
      <c r="Q18" s="53">
        <f t="shared" si="6"/>
        <v>0</v>
      </c>
      <c r="R18" s="53">
        <v>0</v>
      </c>
      <c r="S18" s="53">
        <v>0</v>
      </c>
      <c r="T18" s="53">
        <v>0</v>
      </c>
      <c r="U18" s="53">
        <v>0</v>
      </c>
      <c r="V18" s="53">
        <f t="shared" si="7"/>
        <v>2</v>
      </c>
      <c r="W18" s="53">
        <f t="shared" si="8"/>
        <v>2</v>
      </c>
      <c r="X18" s="53">
        <f t="shared" si="9"/>
        <v>2</v>
      </c>
      <c r="Y18" s="53">
        <f t="shared" si="10"/>
        <v>0</v>
      </c>
      <c r="Z18" s="53">
        <f t="shared" si="11"/>
        <v>0</v>
      </c>
      <c r="AA18" s="53">
        <f t="shared" si="12"/>
        <v>0</v>
      </c>
      <c r="AB18" s="53">
        <f t="shared" si="13"/>
        <v>0</v>
      </c>
      <c r="AC18" s="53">
        <f t="shared" si="14"/>
        <v>0</v>
      </c>
      <c r="AD18" s="53">
        <f t="shared" si="15"/>
        <v>0</v>
      </c>
    </row>
    <row r="19" spans="1:30" s="14" customFormat="1" ht="12" customHeight="1">
      <c r="A19" s="20" t="s">
        <v>148</v>
      </c>
      <c r="B19" s="21" t="s">
        <v>171</v>
      </c>
      <c r="C19" s="15" t="s">
        <v>172</v>
      </c>
      <c r="D19" s="53">
        <f t="shared" si="1"/>
        <v>1</v>
      </c>
      <c r="E19" s="53">
        <f t="shared" si="2"/>
        <v>1</v>
      </c>
      <c r="F19" s="53">
        <v>1</v>
      </c>
      <c r="G19" s="53">
        <v>0</v>
      </c>
      <c r="H19" s="53">
        <f t="shared" si="3"/>
        <v>0</v>
      </c>
      <c r="I19" s="53">
        <v>0</v>
      </c>
      <c r="J19" s="53">
        <v>0</v>
      </c>
      <c r="K19" s="53">
        <v>0</v>
      </c>
      <c r="L19" s="53">
        <v>0</v>
      </c>
      <c r="M19" s="53">
        <f t="shared" si="4"/>
        <v>0</v>
      </c>
      <c r="N19" s="53">
        <f t="shared" si="5"/>
        <v>0</v>
      </c>
      <c r="O19" s="53">
        <v>0</v>
      </c>
      <c r="P19" s="53">
        <v>0</v>
      </c>
      <c r="Q19" s="53">
        <f t="shared" si="6"/>
        <v>0</v>
      </c>
      <c r="R19" s="53">
        <v>0</v>
      </c>
      <c r="S19" s="53">
        <v>0</v>
      </c>
      <c r="T19" s="53">
        <v>0</v>
      </c>
      <c r="U19" s="53">
        <v>0</v>
      </c>
      <c r="V19" s="53">
        <f t="shared" si="7"/>
        <v>1</v>
      </c>
      <c r="W19" s="53">
        <f t="shared" si="8"/>
        <v>1</v>
      </c>
      <c r="X19" s="53">
        <f t="shared" si="9"/>
        <v>1</v>
      </c>
      <c r="Y19" s="53">
        <f t="shared" si="10"/>
        <v>0</v>
      </c>
      <c r="Z19" s="53">
        <f t="shared" si="11"/>
        <v>0</v>
      </c>
      <c r="AA19" s="53">
        <f t="shared" si="12"/>
        <v>0</v>
      </c>
      <c r="AB19" s="53">
        <f t="shared" si="13"/>
        <v>0</v>
      </c>
      <c r="AC19" s="53">
        <f t="shared" si="14"/>
        <v>0</v>
      </c>
      <c r="AD19" s="53">
        <f t="shared" si="15"/>
        <v>0</v>
      </c>
    </row>
    <row r="20" spans="1:30" s="14" customFormat="1" ht="12" customHeight="1">
      <c r="A20" s="20" t="s">
        <v>148</v>
      </c>
      <c r="B20" s="21" t="s">
        <v>173</v>
      </c>
      <c r="C20" s="15" t="s">
        <v>174</v>
      </c>
      <c r="D20" s="53">
        <f t="shared" si="1"/>
        <v>4</v>
      </c>
      <c r="E20" s="53">
        <f t="shared" si="2"/>
        <v>1</v>
      </c>
      <c r="F20" s="53">
        <v>1</v>
      </c>
      <c r="G20" s="53">
        <v>0</v>
      </c>
      <c r="H20" s="53">
        <f t="shared" si="3"/>
        <v>3</v>
      </c>
      <c r="I20" s="53">
        <v>3</v>
      </c>
      <c r="J20" s="53">
        <v>0</v>
      </c>
      <c r="K20" s="53">
        <v>0</v>
      </c>
      <c r="L20" s="53">
        <v>0</v>
      </c>
      <c r="M20" s="53">
        <f t="shared" si="4"/>
        <v>0</v>
      </c>
      <c r="N20" s="53">
        <f t="shared" si="5"/>
        <v>0</v>
      </c>
      <c r="O20" s="53">
        <v>0</v>
      </c>
      <c r="P20" s="53">
        <v>0</v>
      </c>
      <c r="Q20" s="53">
        <f t="shared" si="6"/>
        <v>0</v>
      </c>
      <c r="R20" s="53">
        <v>0</v>
      </c>
      <c r="S20" s="53">
        <v>0</v>
      </c>
      <c r="T20" s="53">
        <v>0</v>
      </c>
      <c r="U20" s="53">
        <v>0</v>
      </c>
      <c r="V20" s="53">
        <f t="shared" si="7"/>
        <v>4</v>
      </c>
      <c r="W20" s="53">
        <f t="shared" si="8"/>
        <v>1</v>
      </c>
      <c r="X20" s="53">
        <f t="shared" si="9"/>
        <v>1</v>
      </c>
      <c r="Y20" s="53">
        <f t="shared" si="10"/>
        <v>0</v>
      </c>
      <c r="Z20" s="53">
        <f t="shared" si="11"/>
        <v>3</v>
      </c>
      <c r="AA20" s="53">
        <f t="shared" si="12"/>
        <v>3</v>
      </c>
      <c r="AB20" s="53">
        <f t="shared" si="13"/>
        <v>0</v>
      </c>
      <c r="AC20" s="53">
        <f t="shared" si="14"/>
        <v>0</v>
      </c>
      <c r="AD20" s="53">
        <f t="shared" si="15"/>
        <v>0</v>
      </c>
    </row>
    <row r="21" spans="1:30" s="14" customFormat="1" ht="12" customHeight="1">
      <c r="A21" s="20" t="s">
        <v>148</v>
      </c>
      <c r="B21" s="21" t="s">
        <v>175</v>
      </c>
      <c r="C21" s="15" t="s">
        <v>176</v>
      </c>
      <c r="D21" s="53">
        <f t="shared" si="1"/>
        <v>3</v>
      </c>
      <c r="E21" s="53">
        <f t="shared" si="2"/>
        <v>3</v>
      </c>
      <c r="F21" s="53">
        <v>3</v>
      </c>
      <c r="G21" s="53">
        <v>0</v>
      </c>
      <c r="H21" s="53">
        <f t="shared" si="3"/>
        <v>0</v>
      </c>
      <c r="I21" s="53">
        <v>0</v>
      </c>
      <c r="J21" s="53">
        <v>0</v>
      </c>
      <c r="K21" s="53">
        <v>0</v>
      </c>
      <c r="L21" s="53">
        <v>0</v>
      </c>
      <c r="M21" s="53">
        <f t="shared" si="4"/>
        <v>0</v>
      </c>
      <c r="N21" s="53">
        <f t="shared" si="5"/>
        <v>0</v>
      </c>
      <c r="O21" s="53">
        <v>0</v>
      </c>
      <c r="P21" s="53">
        <v>0</v>
      </c>
      <c r="Q21" s="53">
        <f t="shared" si="6"/>
        <v>0</v>
      </c>
      <c r="R21" s="53">
        <v>0</v>
      </c>
      <c r="S21" s="53">
        <v>0</v>
      </c>
      <c r="T21" s="53">
        <v>0</v>
      </c>
      <c r="U21" s="53">
        <v>0</v>
      </c>
      <c r="V21" s="53">
        <f t="shared" si="7"/>
        <v>3</v>
      </c>
      <c r="W21" s="53">
        <f t="shared" si="8"/>
        <v>3</v>
      </c>
      <c r="X21" s="53">
        <f t="shared" si="9"/>
        <v>3</v>
      </c>
      <c r="Y21" s="53">
        <f t="shared" si="10"/>
        <v>0</v>
      </c>
      <c r="Z21" s="53">
        <f t="shared" si="11"/>
        <v>0</v>
      </c>
      <c r="AA21" s="53">
        <f t="shared" si="12"/>
        <v>0</v>
      </c>
      <c r="AB21" s="53">
        <f t="shared" si="13"/>
        <v>0</v>
      </c>
      <c r="AC21" s="53">
        <f t="shared" si="14"/>
        <v>0</v>
      </c>
      <c r="AD21" s="53">
        <f t="shared" si="15"/>
        <v>0</v>
      </c>
    </row>
    <row r="22" spans="1:30" s="14" customFormat="1" ht="12" customHeight="1">
      <c r="A22" s="20" t="s">
        <v>148</v>
      </c>
      <c r="B22" s="21" t="s">
        <v>177</v>
      </c>
      <c r="C22" s="15" t="s">
        <v>178</v>
      </c>
      <c r="D22" s="53">
        <f t="shared" si="1"/>
        <v>4</v>
      </c>
      <c r="E22" s="53">
        <f t="shared" si="2"/>
        <v>2</v>
      </c>
      <c r="F22" s="53">
        <v>2</v>
      </c>
      <c r="G22" s="53">
        <v>0</v>
      </c>
      <c r="H22" s="53">
        <f t="shared" si="3"/>
        <v>2</v>
      </c>
      <c r="I22" s="53">
        <v>0</v>
      </c>
      <c r="J22" s="53">
        <v>0</v>
      </c>
      <c r="K22" s="53">
        <v>0</v>
      </c>
      <c r="L22" s="53">
        <v>2</v>
      </c>
      <c r="M22" s="53">
        <f t="shared" si="4"/>
        <v>1</v>
      </c>
      <c r="N22" s="53">
        <f t="shared" si="5"/>
        <v>1</v>
      </c>
      <c r="O22" s="53">
        <v>1</v>
      </c>
      <c r="P22" s="53">
        <v>0</v>
      </c>
      <c r="Q22" s="53">
        <f t="shared" si="6"/>
        <v>0</v>
      </c>
      <c r="R22" s="53">
        <v>0</v>
      </c>
      <c r="S22" s="53">
        <v>0</v>
      </c>
      <c r="T22" s="53">
        <v>0</v>
      </c>
      <c r="U22" s="53">
        <v>0</v>
      </c>
      <c r="V22" s="53">
        <f t="shared" si="7"/>
        <v>5</v>
      </c>
      <c r="W22" s="53">
        <f t="shared" si="8"/>
        <v>3</v>
      </c>
      <c r="X22" s="53">
        <f t="shared" si="9"/>
        <v>3</v>
      </c>
      <c r="Y22" s="53">
        <f t="shared" si="10"/>
        <v>0</v>
      </c>
      <c r="Z22" s="53">
        <f t="shared" si="11"/>
        <v>2</v>
      </c>
      <c r="AA22" s="53">
        <f t="shared" si="12"/>
        <v>0</v>
      </c>
      <c r="AB22" s="53">
        <f t="shared" si="13"/>
        <v>0</v>
      </c>
      <c r="AC22" s="53">
        <f t="shared" si="14"/>
        <v>0</v>
      </c>
      <c r="AD22" s="53">
        <f t="shared" si="15"/>
        <v>2</v>
      </c>
    </row>
    <row r="23" spans="1:30" s="14" customFormat="1" ht="12" customHeight="1">
      <c r="A23" s="20" t="s">
        <v>148</v>
      </c>
      <c r="B23" s="21" t="s">
        <v>179</v>
      </c>
      <c r="C23" s="15" t="s">
        <v>180</v>
      </c>
      <c r="D23" s="53">
        <f t="shared" si="1"/>
        <v>1</v>
      </c>
      <c r="E23" s="53">
        <f t="shared" si="2"/>
        <v>1</v>
      </c>
      <c r="F23" s="53">
        <v>1</v>
      </c>
      <c r="G23" s="53">
        <v>0</v>
      </c>
      <c r="H23" s="53">
        <f t="shared" si="3"/>
        <v>0</v>
      </c>
      <c r="I23" s="53">
        <v>0</v>
      </c>
      <c r="J23" s="53">
        <v>0</v>
      </c>
      <c r="K23" s="53">
        <v>0</v>
      </c>
      <c r="L23" s="53">
        <v>0</v>
      </c>
      <c r="M23" s="53">
        <f t="shared" si="4"/>
        <v>1</v>
      </c>
      <c r="N23" s="53">
        <f t="shared" si="5"/>
        <v>1</v>
      </c>
      <c r="O23" s="53">
        <v>1</v>
      </c>
      <c r="P23" s="53">
        <v>0</v>
      </c>
      <c r="Q23" s="53">
        <f t="shared" si="6"/>
        <v>0</v>
      </c>
      <c r="R23" s="53">
        <v>0</v>
      </c>
      <c r="S23" s="53">
        <v>0</v>
      </c>
      <c r="T23" s="53">
        <v>0</v>
      </c>
      <c r="U23" s="53">
        <v>0</v>
      </c>
      <c r="V23" s="53">
        <f t="shared" si="7"/>
        <v>2</v>
      </c>
      <c r="W23" s="53">
        <f t="shared" si="8"/>
        <v>2</v>
      </c>
      <c r="X23" s="53">
        <f t="shared" si="9"/>
        <v>2</v>
      </c>
      <c r="Y23" s="53">
        <f t="shared" si="10"/>
        <v>0</v>
      </c>
      <c r="Z23" s="53">
        <f t="shared" si="11"/>
        <v>0</v>
      </c>
      <c r="AA23" s="53">
        <f t="shared" si="12"/>
        <v>0</v>
      </c>
      <c r="AB23" s="53">
        <f t="shared" si="13"/>
        <v>0</v>
      </c>
      <c r="AC23" s="53">
        <f t="shared" si="14"/>
        <v>0</v>
      </c>
      <c r="AD23" s="53">
        <f t="shared" si="15"/>
        <v>0</v>
      </c>
    </row>
    <row r="24" spans="1:30" s="14" customFormat="1" ht="12" customHeight="1">
      <c r="A24" s="20" t="s">
        <v>148</v>
      </c>
      <c r="B24" s="21" t="s">
        <v>181</v>
      </c>
      <c r="C24" s="15" t="s">
        <v>182</v>
      </c>
      <c r="D24" s="53">
        <f t="shared" si="1"/>
        <v>1</v>
      </c>
      <c r="E24" s="53">
        <f t="shared" si="2"/>
        <v>1</v>
      </c>
      <c r="F24" s="53">
        <v>1</v>
      </c>
      <c r="G24" s="53">
        <v>0</v>
      </c>
      <c r="H24" s="53">
        <f t="shared" si="3"/>
        <v>0</v>
      </c>
      <c r="I24" s="53">
        <v>0</v>
      </c>
      <c r="J24" s="53">
        <v>0</v>
      </c>
      <c r="K24" s="53">
        <v>0</v>
      </c>
      <c r="L24" s="53">
        <v>0</v>
      </c>
      <c r="M24" s="53">
        <f t="shared" si="4"/>
        <v>0</v>
      </c>
      <c r="N24" s="53">
        <f t="shared" si="5"/>
        <v>0</v>
      </c>
      <c r="O24" s="53">
        <v>0</v>
      </c>
      <c r="P24" s="53">
        <v>0</v>
      </c>
      <c r="Q24" s="53">
        <f t="shared" si="6"/>
        <v>0</v>
      </c>
      <c r="R24" s="53">
        <v>0</v>
      </c>
      <c r="S24" s="53">
        <v>0</v>
      </c>
      <c r="T24" s="53">
        <v>0</v>
      </c>
      <c r="U24" s="53">
        <v>0</v>
      </c>
      <c r="V24" s="53">
        <f t="shared" si="7"/>
        <v>1</v>
      </c>
      <c r="W24" s="53">
        <f t="shared" si="8"/>
        <v>1</v>
      </c>
      <c r="X24" s="53">
        <f t="shared" si="9"/>
        <v>1</v>
      </c>
      <c r="Y24" s="53">
        <f t="shared" si="10"/>
        <v>0</v>
      </c>
      <c r="Z24" s="53">
        <f t="shared" si="11"/>
        <v>0</v>
      </c>
      <c r="AA24" s="53">
        <f t="shared" si="12"/>
        <v>0</v>
      </c>
      <c r="AB24" s="53">
        <f t="shared" si="13"/>
        <v>0</v>
      </c>
      <c r="AC24" s="53">
        <f t="shared" si="14"/>
        <v>0</v>
      </c>
      <c r="AD24" s="53">
        <f t="shared" si="15"/>
        <v>0</v>
      </c>
    </row>
    <row r="25" spans="1:30" s="14" customFormat="1" ht="12" customHeight="1">
      <c r="A25" s="20" t="s">
        <v>148</v>
      </c>
      <c r="B25" s="21" t="s">
        <v>183</v>
      </c>
      <c r="C25" s="15" t="s">
        <v>184</v>
      </c>
      <c r="D25" s="53">
        <f t="shared" si="1"/>
        <v>4</v>
      </c>
      <c r="E25" s="53">
        <f t="shared" si="2"/>
        <v>4</v>
      </c>
      <c r="F25" s="53">
        <v>4</v>
      </c>
      <c r="G25" s="53">
        <v>0</v>
      </c>
      <c r="H25" s="53">
        <f t="shared" si="3"/>
        <v>0</v>
      </c>
      <c r="I25" s="53">
        <v>0</v>
      </c>
      <c r="J25" s="53">
        <v>0</v>
      </c>
      <c r="K25" s="53">
        <v>0</v>
      </c>
      <c r="L25" s="53">
        <v>0</v>
      </c>
      <c r="M25" s="53">
        <f t="shared" si="4"/>
        <v>0</v>
      </c>
      <c r="N25" s="53">
        <f t="shared" si="5"/>
        <v>0</v>
      </c>
      <c r="O25" s="53">
        <v>0</v>
      </c>
      <c r="P25" s="53">
        <v>0</v>
      </c>
      <c r="Q25" s="53">
        <f t="shared" si="6"/>
        <v>0</v>
      </c>
      <c r="R25" s="53">
        <v>0</v>
      </c>
      <c r="S25" s="53">
        <v>0</v>
      </c>
      <c r="T25" s="53">
        <v>0</v>
      </c>
      <c r="U25" s="53">
        <v>0</v>
      </c>
      <c r="V25" s="53">
        <f t="shared" si="7"/>
        <v>4</v>
      </c>
      <c r="W25" s="53">
        <f t="shared" si="8"/>
        <v>4</v>
      </c>
      <c r="X25" s="53">
        <f t="shared" si="9"/>
        <v>4</v>
      </c>
      <c r="Y25" s="53">
        <f t="shared" si="10"/>
        <v>0</v>
      </c>
      <c r="Z25" s="53">
        <f t="shared" si="11"/>
        <v>0</v>
      </c>
      <c r="AA25" s="53">
        <f t="shared" si="12"/>
        <v>0</v>
      </c>
      <c r="AB25" s="53">
        <f t="shared" si="13"/>
        <v>0</v>
      </c>
      <c r="AC25" s="53">
        <f t="shared" si="14"/>
        <v>0</v>
      </c>
      <c r="AD25" s="53">
        <f t="shared" si="15"/>
        <v>0</v>
      </c>
    </row>
    <row r="26" spans="1:30" s="14" customFormat="1" ht="12" customHeight="1">
      <c r="A26" s="20" t="s">
        <v>148</v>
      </c>
      <c r="B26" s="21" t="s">
        <v>185</v>
      </c>
      <c r="C26" s="15" t="s">
        <v>186</v>
      </c>
      <c r="D26" s="53">
        <f t="shared" si="1"/>
        <v>2</v>
      </c>
      <c r="E26" s="53">
        <f t="shared" si="2"/>
        <v>2</v>
      </c>
      <c r="F26" s="53">
        <v>2</v>
      </c>
      <c r="G26" s="53">
        <v>0</v>
      </c>
      <c r="H26" s="53">
        <f t="shared" si="3"/>
        <v>0</v>
      </c>
      <c r="I26" s="53">
        <v>0</v>
      </c>
      <c r="J26" s="53">
        <v>0</v>
      </c>
      <c r="K26" s="53">
        <v>0</v>
      </c>
      <c r="L26" s="53">
        <v>0</v>
      </c>
      <c r="M26" s="53">
        <f t="shared" si="4"/>
        <v>1</v>
      </c>
      <c r="N26" s="53">
        <f t="shared" si="5"/>
        <v>1</v>
      </c>
      <c r="O26" s="53">
        <v>1</v>
      </c>
      <c r="P26" s="53">
        <v>0</v>
      </c>
      <c r="Q26" s="53">
        <f t="shared" si="6"/>
        <v>0</v>
      </c>
      <c r="R26" s="53">
        <v>0</v>
      </c>
      <c r="S26" s="53">
        <v>0</v>
      </c>
      <c r="T26" s="53">
        <v>0</v>
      </c>
      <c r="U26" s="53">
        <v>0</v>
      </c>
      <c r="V26" s="53">
        <f t="shared" si="7"/>
        <v>3</v>
      </c>
      <c r="W26" s="53">
        <f t="shared" si="8"/>
        <v>3</v>
      </c>
      <c r="X26" s="53">
        <f t="shared" si="9"/>
        <v>3</v>
      </c>
      <c r="Y26" s="53">
        <f t="shared" si="10"/>
        <v>0</v>
      </c>
      <c r="Z26" s="53">
        <f t="shared" si="11"/>
        <v>0</v>
      </c>
      <c r="AA26" s="53">
        <f t="shared" si="12"/>
        <v>0</v>
      </c>
      <c r="AB26" s="53">
        <f t="shared" si="13"/>
        <v>0</v>
      </c>
      <c r="AC26" s="53">
        <f t="shared" si="14"/>
        <v>0</v>
      </c>
      <c r="AD26" s="53">
        <f t="shared" si="15"/>
        <v>0</v>
      </c>
    </row>
    <row r="27" spans="1:30" s="14" customFormat="1" ht="12" customHeight="1">
      <c r="A27" s="20" t="s">
        <v>148</v>
      </c>
      <c r="B27" s="21" t="s">
        <v>187</v>
      </c>
      <c r="C27" s="15" t="s">
        <v>188</v>
      </c>
      <c r="D27" s="53">
        <f t="shared" si="1"/>
        <v>2</v>
      </c>
      <c r="E27" s="53">
        <f t="shared" si="2"/>
        <v>2</v>
      </c>
      <c r="F27" s="53">
        <v>2</v>
      </c>
      <c r="G27" s="53">
        <v>0</v>
      </c>
      <c r="H27" s="53">
        <f t="shared" si="3"/>
        <v>0</v>
      </c>
      <c r="I27" s="53">
        <v>0</v>
      </c>
      <c r="J27" s="53">
        <v>0</v>
      </c>
      <c r="K27" s="53">
        <v>0</v>
      </c>
      <c r="L27" s="53">
        <v>0</v>
      </c>
      <c r="M27" s="53">
        <f t="shared" si="4"/>
        <v>1</v>
      </c>
      <c r="N27" s="53">
        <f t="shared" si="5"/>
        <v>1</v>
      </c>
      <c r="O27" s="53">
        <v>1</v>
      </c>
      <c r="P27" s="53">
        <v>0</v>
      </c>
      <c r="Q27" s="53">
        <f t="shared" si="6"/>
        <v>0</v>
      </c>
      <c r="R27" s="53">
        <v>0</v>
      </c>
      <c r="S27" s="53">
        <v>0</v>
      </c>
      <c r="T27" s="53">
        <v>0</v>
      </c>
      <c r="U27" s="53">
        <v>0</v>
      </c>
      <c r="V27" s="53">
        <f t="shared" si="7"/>
        <v>3</v>
      </c>
      <c r="W27" s="53">
        <f t="shared" si="8"/>
        <v>3</v>
      </c>
      <c r="X27" s="53">
        <f t="shared" si="9"/>
        <v>3</v>
      </c>
      <c r="Y27" s="53">
        <f t="shared" si="10"/>
        <v>0</v>
      </c>
      <c r="Z27" s="53">
        <f t="shared" si="11"/>
        <v>0</v>
      </c>
      <c r="AA27" s="53">
        <f t="shared" si="12"/>
        <v>0</v>
      </c>
      <c r="AB27" s="53">
        <f t="shared" si="13"/>
        <v>0</v>
      </c>
      <c r="AC27" s="53">
        <f t="shared" si="14"/>
        <v>0</v>
      </c>
      <c r="AD27" s="53">
        <f t="shared" si="15"/>
        <v>0</v>
      </c>
    </row>
    <row r="28" spans="1:30" s="14" customFormat="1" ht="12" customHeight="1">
      <c r="A28" s="20" t="s">
        <v>148</v>
      </c>
      <c r="B28" s="21" t="s">
        <v>189</v>
      </c>
      <c r="C28" s="15" t="s">
        <v>190</v>
      </c>
      <c r="D28" s="53">
        <f t="shared" si="1"/>
        <v>1</v>
      </c>
      <c r="E28" s="53">
        <f t="shared" si="2"/>
        <v>1</v>
      </c>
      <c r="F28" s="53">
        <v>1</v>
      </c>
      <c r="G28" s="53">
        <v>0</v>
      </c>
      <c r="H28" s="53">
        <f t="shared" si="3"/>
        <v>0</v>
      </c>
      <c r="I28" s="53">
        <v>0</v>
      </c>
      <c r="J28" s="53">
        <v>0</v>
      </c>
      <c r="K28" s="53">
        <v>0</v>
      </c>
      <c r="L28" s="53">
        <v>0</v>
      </c>
      <c r="M28" s="53">
        <f t="shared" si="4"/>
        <v>0</v>
      </c>
      <c r="N28" s="53">
        <f t="shared" si="5"/>
        <v>0</v>
      </c>
      <c r="O28" s="53">
        <v>0</v>
      </c>
      <c r="P28" s="53">
        <v>0</v>
      </c>
      <c r="Q28" s="53">
        <f t="shared" si="6"/>
        <v>0</v>
      </c>
      <c r="R28" s="53">
        <v>0</v>
      </c>
      <c r="S28" s="53">
        <v>0</v>
      </c>
      <c r="T28" s="53">
        <v>0</v>
      </c>
      <c r="U28" s="53">
        <v>0</v>
      </c>
      <c r="V28" s="53">
        <f t="shared" si="7"/>
        <v>1</v>
      </c>
      <c r="W28" s="53">
        <f t="shared" si="8"/>
        <v>1</v>
      </c>
      <c r="X28" s="53">
        <f t="shared" si="9"/>
        <v>1</v>
      </c>
      <c r="Y28" s="53">
        <f t="shared" si="10"/>
        <v>0</v>
      </c>
      <c r="Z28" s="53">
        <f t="shared" si="11"/>
        <v>0</v>
      </c>
      <c r="AA28" s="53">
        <f t="shared" si="12"/>
        <v>0</v>
      </c>
      <c r="AB28" s="53">
        <f t="shared" si="13"/>
        <v>0</v>
      </c>
      <c r="AC28" s="53">
        <f t="shared" si="14"/>
        <v>0</v>
      </c>
      <c r="AD28" s="53">
        <f t="shared" si="15"/>
        <v>0</v>
      </c>
    </row>
    <row r="29" spans="1:30" s="14" customFormat="1" ht="12" customHeight="1">
      <c r="A29" s="20" t="s">
        <v>148</v>
      </c>
      <c r="B29" s="21" t="s">
        <v>191</v>
      </c>
      <c r="C29" s="15" t="s">
        <v>192</v>
      </c>
      <c r="D29" s="53">
        <f t="shared" si="1"/>
        <v>1</v>
      </c>
      <c r="E29" s="53">
        <f t="shared" si="2"/>
        <v>1</v>
      </c>
      <c r="F29" s="53">
        <v>1</v>
      </c>
      <c r="G29" s="53">
        <v>0</v>
      </c>
      <c r="H29" s="53">
        <f t="shared" si="3"/>
        <v>0</v>
      </c>
      <c r="I29" s="53">
        <v>0</v>
      </c>
      <c r="J29" s="53">
        <v>0</v>
      </c>
      <c r="K29" s="53">
        <v>0</v>
      </c>
      <c r="L29" s="53">
        <v>0</v>
      </c>
      <c r="M29" s="53">
        <f t="shared" si="4"/>
        <v>0</v>
      </c>
      <c r="N29" s="53">
        <f t="shared" si="5"/>
        <v>0</v>
      </c>
      <c r="O29" s="53">
        <v>0</v>
      </c>
      <c r="P29" s="53">
        <v>0</v>
      </c>
      <c r="Q29" s="53">
        <f t="shared" si="6"/>
        <v>0</v>
      </c>
      <c r="R29" s="53">
        <v>0</v>
      </c>
      <c r="S29" s="53">
        <v>0</v>
      </c>
      <c r="T29" s="53">
        <v>0</v>
      </c>
      <c r="U29" s="53">
        <v>0</v>
      </c>
      <c r="V29" s="53">
        <f t="shared" si="7"/>
        <v>1</v>
      </c>
      <c r="W29" s="53">
        <f t="shared" si="8"/>
        <v>1</v>
      </c>
      <c r="X29" s="53">
        <f t="shared" si="9"/>
        <v>1</v>
      </c>
      <c r="Y29" s="53">
        <f t="shared" si="10"/>
        <v>0</v>
      </c>
      <c r="Z29" s="53">
        <f t="shared" si="11"/>
        <v>0</v>
      </c>
      <c r="AA29" s="53">
        <f t="shared" si="12"/>
        <v>0</v>
      </c>
      <c r="AB29" s="53">
        <f t="shared" si="13"/>
        <v>0</v>
      </c>
      <c r="AC29" s="53">
        <f t="shared" si="14"/>
        <v>0</v>
      </c>
      <c r="AD29" s="53">
        <f t="shared" si="15"/>
        <v>0</v>
      </c>
    </row>
    <row r="30" spans="1:30" s="14" customFormat="1" ht="12" customHeight="1">
      <c r="A30" s="20" t="s">
        <v>148</v>
      </c>
      <c r="B30" s="21" t="s">
        <v>193</v>
      </c>
      <c r="C30" s="15" t="s">
        <v>194</v>
      </c>
      <c r="D30" s="53">
        <f t="shared" si="1"/>
        <v>3</v>
      </c>
      <c r="E30" s="53">
        <f t="shared" si="2"/>
        <v>3</v>
      </c>
      <c r="F30" s="53">
        <v>3</v>
      </c>
      <c r="G30" s="53">
        <v>0</v>
      </c>
      <c r="H30" s="53">
        <f t="shared" si="3"/>
        <v>0</v>
      </c>
      <c r="I30" s="53">
        <v>0</v>
      </c>
      <c r="J30" s="53">
        <v>0</v>
      </c>
      <c r="K30" s="53">
        <v>0</v>
      </c>
      <c r="L30" s="53">
        <v>0</v>
      </c>
      <c r="M30" s="53">
        <f t="shared" si="4"/>
        <v>3</v>
      </c>
      <c r="N30" s="53">
        <f t="shared" si="5"/>
        <v>3</v>
      </c>
      <c r="O30" s="53">
        <v>3</v>
      </c>
      <c r="P30" s="53">
        <v>0</v>
      </c>
      <c r="Q30" s="53">
        <f t="shared" si="6"/>
        <v>0</v>
      </c>
      <c r="R30" s="53">
        <v>0</v>
      </c>
      <c r="S30" s="53">
        <v>0</v>
      </c>
      <c r="T30" s="53">
        <v>0</v>
      </c>
      <c r="U30" s="53">
        <v>0</v>
      </c>
      <c r="V30" s="53">
        <f t="shared" si="7"/>
        <v>6</v>
      </c>
      <c r="W30" s="53">
        <f t="shared" si="8"/>
        <v>6</v>
      </c>
      <c r="X30" s="53">
        <f t="shared" si="9"/>
        <v>6</v>
      </c>
      <c r="Y30" s="53">
        <f t="shared" si="10"/>
        <v>0</v>
      </c>
      <c r="Z30" s="53">
        <f t="shared" si="11"/>
        <v>0</v>
      </c>
      <c r="AA30" s="53">
        <f t="shared" si="12"/>
        <v>0</v>
      </c>
      <c r="AB30" s="53">
        <f t="shared" si="13"/>
        <v>0</v>
      </c>
      <c r="AC30" s="53">
        <f t="shared" si="14"/>
        <v>0</v>
      </c>
      <c r="AD30" s="53">
        <f t="shared" si="15"/>
        <v>0</v>
      </c>
    </row>
    <row r="31" spans="1:30" s="14" customFormat="1" ht="12" customHeight="1">
      <c r="A31" s="20" t="s">
        <v>148</v>
      </c>
      <c r="B31" s="21" t="s">
        <v>195</v>
      </c>
      <c r="C31" s="15" t="s">
        <v>196</v>
      </c>
      <c r="D31" s="53">
        <f t="shared" si="1"/>
        <v>1</v>
      </c>
      <c r="E31" s="53">
        <f t="shared" si="2"/>
        <v>1</v>
      </c>
      <c r="F31" s="53">
        <v>1</v>
      </c>
      <c r="G31" s="53">
        <v>0</v>
      </c>
      <c r="H31" s="53">
        <f t="shared" si="3"/>
        <v>0</v>
      </c>
      <c r="I31" s="53">
        <v>0</v>
      </c>
      <c r="J31" s="53">
        <v>0</v>
      </c>
      <c r="K31" s="53">
        <v>0</v>
      </c>
      <c r="L31" s="53">
        <v>0</v>
      </c>
      <c r="M31" s="53">
        <f t="shared" si="4"/>
        <v>0</v>
      </c>
      <c r="N31" s="53">
        <f t="shared" si="5"/>
        <v>0</v>
      </c>
      <c r="O31" s="53">
        <v>0</v>
      </c>
      <c r="P31" s="53">
        <v>0</v>
      </c>
      <c r="Q31" s="53">
        <f t="shared" si="6"/>
        <v>0</v>
      </c>
      <c r="R31" s="53">
        <v>0</v>
      </c>
      <c r="S31" s="53">
        <v>0</v>
      </c>
      <c r="T31" s="53">
        <v>0</v>
      </c>
      <c r="U31" s="53">
        <v>0</v>
      </c>
      <c r="V31" s="53">
        <f t="shared" si="7"/>
        <v>1</v>
      </c>
      <c r="W31" s="53">
        <f t="shared" si="8"/>
        <v>1</v>
      </c>
      <c r="X31" s="53">
        <f t="shared" si="9"/>
        <v>1</v>
      </c>
      <c r="Y31" s="53">
        <f t="shared" si="10"/>
        <v>0</v>
      </c>
      <c r="Z31" s="53">
        <f t="shared" si="11"/>
        <v>0</v>
      </c>
      <c r="AA31" s="53">
        <f t="shared" si="12"/>
        <v>0</v>
      </c>
      <c r="AB31" s="53">
        <f t="shared" si="13"/>
        <v>0</v>
      </c>
      <c r="AC31" s="53">
        <f t="shared" si="14"/>
        <v>0</v>
      </c>
      <c r="AD31" s="53">
        <f t="shared" si="15"/>
        <v>0</v>
      </c>
    </row>
    <row r="32" spans="1:30" s="14" customFormat="1" ht="12" customHeight="1">
      <c r="A32" s="20" t="s">
        <v>148</v>
      </c>
      <c r="B32" s="21" t="s">
        <v>197</v>
      </c>
      <c r="C32" s="15" t="s">
        <v>198</v>
      </c>
      <c r="D32" s="53">
        <f t="shared" si="1"/>
        <v>1</v>
      </c>
      <c r="E32" s="53">
        <f t="shared" si="2"/>
        <v>1</v>
      </c>
      <c r="F32" s="53">
        <v>1</v>
      </c>
      <c r="G32" s="53">
        <v>0</v>
      </c>
      <c r="H32" s="53">
        <f t="shared" si="3"/>
        <v>0</v>
      </c>
      <c r="I32" s="53">
        <v>0</v>
      </c>
      <c r="J32" s="53">
        <v>0</v>
      </c>
      <c r="K32" s="53">
        <v>0</v>
      </c>
      <c r="L32" s="53">
        <v>0</v>
      </c>
      <c r="M32" s="53">
        <f t="shared" si="4"/>
        <v>0</v>
      </c>
      <c r="N32" s="53">
        <f t="shared" si="5"/>
        <v>0</v>
      </c>
      <c r="O32" s="53">
        <v>0</v>
      </c>
      <c r="P32" s="53">
        <v>0</v>
      </c>
      <c r="Q32" s="53">
        <f t="shared" si="6"/>
        <v>0</v>
      </c>
      <c r="R32" s="53">
        <v>0</v>
      </c>
      <c r="S32" s="53">
        <v>0</v>
      </c>
      <c r="T32" s="53">
        <v>0</v>
      </c>
      <c r="U32" s="53">
        <v>0</v>
      </c>
      <c r="V32" s="53">
        <f t="shared" si="7"/>
        <v>1</v>
      </c>
      <c r="W32" s="53">
        <f t="shared" si="8"/>
        <v>1</v>
      </c>
      <c r="X32" s="53">
        <f t="shared" si="9"/>
        <v>1</v>
      </c>
      <c r="Y32" s="53">
        <f t="shared" si="10"/>
        <v>0</v>
      </c>
      <c r="Z32" s="53">
        <f t="shared" si="11"/>
        <v>0</v>
      </c>
      <c r="AA32" s="53">
        <f t="shared" si="12"/>
        <v>0</v>
      </c>
      <c r="AB32" s="53">
        <f t="shared" si="13"/>
        <v>0</v>
      </c>
      <c r="AC32" s="53">
        <f t="shared" si="14"/>
        <v>0</v>
      </c>
      <c r="AD32" s="53">
        <f t="shared" si="15"/>
        <v>0</v>
      </c>
    </row>
    <row r="33" spans="1:30" s="14" customFormat="1" ht="12" customHeight="1">
      <c r="A33" s="20" t="s">
        <v>148</v>
      </c>
      <c r="B33" s="21" t="s">
        <v>199</v>
      </c>
      <c r="C33" s="15" t="s">
        <v>200</v>
      </c>
      <c r="D33" s="53">
        <f t="shared" si="1"/>
        <v>1</v>
      </c>
      <c r="E33" s="53">
        <f t="shared" si="2"/>
        <v>1</v>
      </c>
      <c r="F33" s="53">
        <v>1</v>
      </c>
      <c r="G33" s="53">
        <v>0</v>
      </c>
      <c r="H33" s="53">
        <f t="shared" si="3"/>
        <v>0</v>
      </c>
      <c r="I33" s="53">
        <v>0</v>
      </c>
      <c r="J33" s="53">
        <v>0</v>
      </c>
      <c r="K33" s="53">
        <v>0</v>
      </c>
      <c r="L33" s="53">
        <v>0</v>
      </c>
      <c r="M33" s="53">
        <f t="shared" si="4"/>
        <v>0</v>
      </c>
      <c r="N33" s="53">
        <f t="shared" si="5"/>
        <v>0</v>
      </c>
      <c r="O33" s="53">
        <v>0</v>
      </c>
      <c r="P33" s="53">
        <v>0</v>
      </c>
      <c r="Q33" s="53">
        <f t="shared" si="6"/>
        <v>0</v>
      </c>
      <c r="R33" s="53">
        <v>0</v>
      </c>
      <c r="S33" s="53">
        <v>0</v>
      </c>
      <c r="T33" s="53">
        <v>0</v>
      </c>
      <c r="U33" s="53">
        <v>0</v>
      </c>
      <c r="V33" s="53">
        <f t="shared" si="7"/>
        <v>1</v>
      </c>
      <c r="W33" s="53">
        <f t="shared" si="8"/>
        <v>1</v>
      </c>
      <c r="X33" s="53">
        <f t="shared" si="9"/>
        <v>1</v>
      </c>
      <c r="Y33" s="53">
        <f t="shared" si="10"/>
        <v>0</v>
      </c>
      <c r="Z33" s="53">
        <f t="shared" si="11"/>
        <v>0</v>
      </c>
      <c r="AA33" s="53">
        <f t="shared" si="12"/>
        <v>0</v>
      </c>
      <c r="AB33" s="53">
        <f t="shared" si="13"/>
        <v>0</v>
      </c>
      <c r="AC33" s="53">
        <f t="shared" si="14"/>
        <v>0</v>
      </c>
      <c r="AD33" s="53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201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97" t="s">
        <v>1</v>
      </c>
      <c r="B2" s="97" t="s">
        <v>2</v>
      </c>
      <c r="C2" s="117" t="s">
        <v>3</v>
      </c>
      <c r="D2" s="59" t="s">
        <v>202</v>
      </c>
      <c r="E2" s="60"/>
      <c r="F2" s="48"/>
      <c r="G2" s="60"/>
      <c r="H2" s="60"/>
      <c r="I2" s="60"/>
      <c r="J2" s="60"/>
      <c r="K2" s="60"/>
      <c r="L2" s="61"/>
      <c r="M2" s="59" t="s">
        <v>203</v>
      </c>
      <c r="N2" s="60"/>
      <c r="O2" s="48"/>
      <c r="P2" s="60"/>
      <c r="Q2" s="60"/>
      <c r="R2" s="60"/>
      <c r="S2" s="60"/>
      <c r="T2" s="60"/>
      <c r="U2" s="61"/>
      <c r="V2" s="59" t="s">
        <v>204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53</v>
      </c>
      <c r="E3" s="62" t="s">
        <v>205</v>
      </c>
      <c r="F3" s="48"/>
      <c r="G3" s="61"/>
      <c r="H3" s="62" t="s">
        <v>206</v>
      </c>
      <c r="I3" s="60"/>
      <c r="J3" s="60"/>
      <c r="K3" s="60"/>
      <c r="L3" s="61"/>
      <c r="M3" s="49" t="s">
        <v>53</v>
      </c>
      <c r="N3" s="62" t="s">
        <v>205</v>
      </c>
      <c r="O3" s="48"/>
      <c r="P3" s="61"/>
      <c r="Q3" s="62" t="s">
        <v>206</v>
      </c>
      <c r="R3" s="60"/>
      <c r="S3" s="60"/>
      <c r="T3" s="60"/>
      <c r="U3" s="61"/>
      <c r="V3" s="49"/>
      <c r="W3" s="62" t="s">
        <v>205</v>
      </c>
      <c r="X3" s="48"/>
      <c r="Y3" s="61"/>
      <c r="Z3" s="62" t="s">
        <v>206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53</v>
      </c>
      <c r="F4" s="115" t="s">
        <v>207</v>
      </c>
      <c r="G4" s="115" t="s">
        <v>208</v>
      </c>
      <c r="H4" s="114" t="s">
        <v>53</v>
      </c>
      <c r="I4" s="115" t="s">
        <v>39</v>
      </c>
      <c r="J4" s="115" t="s">
        <v>40</v>
      </c>
      <c r="K4" s="115" t="s">
        <v>41</v>
      </c>
      <c r="L4" s="115" t="s">
        <v>46</v>
      </c>
      <c r="M4" s="49"/>
      <c r="N4" s="114" t="s">
        <v>53</v>
      </c>
      <c r="O4" s="115" t="s">
        <v>207</v>
      </c>
      <c r="P4" s="115" t="s">
        <v>208</v>
      </c>
      <c r="Q4" s="114" t="s">
        <v>53</v>
      </c>
      <c r="R4" s="115" t="s">
        <v>39</v>
      </c>
      <c r="S4" s="115" t="s">
        <v>40</v>
      </c>
      <c r="T4" s="115" t="s">
        <v>41</v>
      </c>
      <c r="U4" s="115" t="s">
        <v>46</v>
      </c>
      <c r="V4" s="49"/>
      <c r="W4" s="114" t="s">
        <v>53</v>
      </c>
      <c r="X4" s="115" t="s">
        <v>207</v>
      </c>
      <c r="Y4" s="115" t="s">
        <v>208</v>
      </c>
      <c r="Z4" s="114" t="s">
        <v>53</v>
      </c>
      <c r="AA4" s="115" t="s">
        <v>39</v>
      </c>
      <c r="AB4" s="115" t="s">
        <v>40</v>
      </c>
      <c r="AC4" s="115" t="s">
        <v>41</v>
      </c>
      <c r="AD4" s="115" t="s">
        <v>46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25" customFormat="1" ht="18" customHeight="1">
      <c r="A6" s="99"/>
      <c r="B6" s="99"/>
      <c r="C6" s="118"/>
      <c r="D6" s="63" t="s">
        <v>209</v>
      </c>
      <c r="E6" s="63" t="s">
        <v>209</v>
      </c>
      <c r="F6" s="64" t="s">
        <v>209</v>
      </c>
      <c r="G6" s="64" t="s">
        <v>209</v>
      </c>
      <c r="H6" s="63" t="s">
        <v>209</v>
      </c>
      <c r="I6" s="64" t="s">
        <v>209</v>
      </c>
      <c r="J6" s="64" t="s">
        <v>209</v>
      </c>
      <c r="K6" s="64" t="s">
        <v>209</v>
      </c>
      <c r="L6" s="64" t="s">
        <v>209</v>
      </c>
      <c r="M6" s="63" t="s">
        <v>209</v>
      </c>
      <c r="N6" s="63" t="s">
        <v>209</v>
      </c>
      <c r="O6" s="64" t="s">
        <v>209</v>
      </c>
      <c r="P6" s="64" t="s">
        <v>209</v>
      </c>
      <c r="Q6" s="63" t="s">
        <v>209</v>
      </c>
      <c r="R6" s="64" t="s">
        <v>209</v>
      </c>
      <c r="S6" s="64" t="s">
        <v>209</v>
      </c>
      <c r="T6" s="64" t="s">
        <v>209</v>
      </c>
      <c r="U6" s="64" t="s">
        <v>209</v>
      </c>
      <c r="V6" s="63" t="s">
        <v>209</v>
      </c>
      <c r="W6" s="63" t="s">
        <v>209</v>
      </c>
      <c r="X6" s="64" t="s">
        <v>209</v>
      </c>
      <c r="Y6" s="64" t="s">
        <v>209</v>
      </c>
      <c r="Z6" s="63" t="s">
        <v>209</v>
      </c>
      <c r="AA6" s="64" t="s">
        <v>209</v>
      </c>
      <c r="AB6" s="64" t="s">
        <v>209</v>
      </c>
      <c r="AC6" s="64" t="s">
        <v>209</v>
      </c>
      <c r="AD6" s="64" t="s">
        <v>209</v>
      </c>
    </row>
    <row r="7" spans="1:30" s="27" customFormat="1" ht="12" customHeight="1">
      <c r="A7" s="10" t="s">
        <v>51</v>
      </c>
      <c r="B7" s="36" t="s">
        <v>52</v>
      </c>
      <c r="C7" s="10" t="s">
        <v>53</v>
      </c>
      <c r="D7" s="51">
        <f aca="true" t="shared" si="0" ref="D7:AD7">SUM(D8:D17)</f>
        <v>54</v>
      </c>
      <c r="E7" s="51">
        <f t="shared" si="0"/>
        <v>18</v>
      </c>
      <c r="F7" s="51">
        <f t="shared" si="0"/>
        <v>14</v>
      </c>
      <c r="G7" s="51">
        <f t="shared" si="0"/>
        <v>4</v>
      </c>
      <c r="H7" s="51">
        <f t="shared" si="0"/>
        <v>36</v>
      </c>
      <c r="I7" s="51">
        <f t="shared" si="0"/>
        <v>5</v>
      </c>
      <c r="J7" s="51">
        <f t="shared" si="0"/>
        <v>29</v>
      </c>
      <c r="K7" s="51">
        <f t="shared" si="0"/>
        <v>1</v>
      </c>
      <c r="L7" s="51">
        <f t="shared" si="0"/>
        <v>1</v>
      </c>
      <c r="M7" s="51">
        <f t="shared" si="0"/>
        <v>26</v>
      </c>
      <c r="N7" s="51">
        <f t="shared" si="0"/>
        <v>16</v>
      </c>
      <c r="O7" s="51">
        <f t="shared" si="0"/>
        <v>9</v>
      </c>
      <c r="P7" s="51">
        <f t="shared" si="0"/>
        <v>7</v>
      </c>
      <c r="Q7" s="51">
        <f t="shared" si="0"/>
        <v>10</v>
      </c>
      <c r="R7" s="51">
        <f t="shared" si="0"/>
        <v>0</v>
      </c>
      <c r="S7" s="51">
        <f t="shared" si="0"/>
        <v>10</v>
      </c>
      <c r="T7" s="51">
        <f t="shared" si="0"/>
        <v>0</v>
      </c>
      <c r="U7" s="51">
        <f t="shared" si="0"/>
        <v>0</v>
      </c>
      <c r="V7" s="51">
        <f t="shared" si="0"/>
        <v>80</v>
      </c>
      <c r="W7" s="51">
        <f t="shared" si="0"/>
        <v>34</v>
      </c>
      <c r="X7" s="51">
        <f t="shared" si="0"/>
        <v>23</v>
      </c>
      <c r="Y7" s="51">
        <f t="shared" si="0"/>
        <v>11</v>
      </c>
      <c r="Z7" s="51">
        <f t="shared" si="0"/>
        <v>46</v>
      </c>
      <c r="AA7" s="51">
        <f t="shared" si="0"/>
        <v>5</v>
      </c>
      <c r="AB7" s="51">
        <f t="shared" si="0"/>
        <v>39</v>
      </c>
      <c r="AC7" s="51">
        <f t="shared" si="0"/>
        <v>1</v>
      </c>
      <c r="AD7" s="51">
        <f t="shared" si="0"/>
        <v>1</v>
      </c>
    </row>
    <row r="8" spans="1:30" s="28" customFormat="1" ht="12" customHeight="1">
      <c r="A8" s="12" t="s">
        <v>148</v>
      </c>
      <c r="B8" s="13" t="s">
        <v>210</v>
      </c>
      <c r="C8" s="12" t="s">
        <v>211</v>
      </c>
      <c r="D8" s="52">
        <f aca="true" t="shared" si="1" ref="D8:D17">SUM(E8,+H8)</f>
        <v>0</v>
      </c>
      <c r="E8" s="52">
        <f aca="true" t="shared" si="2" ref="E8:E17">SUM(F8:G8)</f>
        <v>0</v>
      </c>
      <c r="F8" s="52">
        <v>0</v>
      </c>
      <c r="G8" s="52">
        <v>0</v>
      </c>
      <c r="H8" s="52">
        <f aca="true" t="shared" si="3" ref="H8:H17"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 aca="true" t="shared" si="4" ref="M8:M17">SUM(N8,+Q8)</f>
        <v>3</v>
      </c>
      <c r="N8" s="52">
        <f aca="true" t="shared" si="5" ref="N8:N17">SUM(O8:P8)</f>
        <v>2</v>
      </c>
      <c r="O8" s="52">
        <v>2</v>
      </c>
      <c r="P8" s="52">
        <v>0</v>
      </c>
      <c r="Q8" s="52">
        <f aca="true" t="shared" si="6" ref="Q8:Q17">SUM(R8:U8)</f>
        <v>1</v>
      </c>
      <c r="R8" s="52">
        <v>0</v>
      </c>
      <c r="S8" s="52">
        <v>1</v>
      </c>
      <c r="T8" s="52">
        <v>0</v>
      </c>
      <c r="U8" s="52">
        <v>0</v>
      </c>
      <c r="V8" s="52">
        <f aca="true" t="shared" si="7" ref="V8:V17">SUM(D8,+M8)</f>
        <v>3</v>
      </c>
      <c r="W8" s="52">
        <f aca="true" t="shared" si="8" ref="W8:W17">SUM(E8,+N8)</f>
        <v>2</v>
      </c>
      <c r="X8" s="52">
        <f aca="true" t="shared" si="9" ref="X8:X17">SUM(F8,+O8)</f>
        <v>2</v>
      </c>
      <c r="Y8" s="52">
        <f aca="true" t="shared" si="10" ref="Y8:Y17">SUM(G8,+P8)</f>
        <v>0</v>
      </c>
      <c r="Z8" s="52">
        <f aca="true" t="shared" si="11" ref="Z8:Z17">SUM(H8,+Q8)</f>
        <v>1</v>
      </c>
      <c r="AA8" s="52">
        <f aca="true" t="shared" si="12" ref="AA8:AA17">SUM(I8,+R8)</f>
        <v>0</v>
      </c>
      <c r="AB8" s="52">
        <f aca="true" t="shared" si="13" ref="AB8:AB17">SUM(J8,+S8)</f>
        <v>1</v>
      </c>
      <c r="AC8" s="52">
        <f aca="true" t="shared" si="14" ref="AC8:AC17">SUM(K8,+T8)</f>
        <v>0</v>
      </c>
      <c r="AD8" s="52">
        <f aca="true" t="shared" si="15" ref="AD8:AD17">SUM(L8,+U8)</f>
        <v>0</v>
      </c>
    </row>
    <row r="9" spans="1:30" s="28" customFormat="1" ht="12" customHeight="1">
      <c r="A9" s="12" t="s">
        <v>148</v>
      </c>
      <c r="B9" s="13" t="s">
        <v>212</v>
      </c>
      <c r="C9" s="12" t="s">
        <v>213</v>
      </c>
      <c r="D9" s="52">
        <f t="shared" si="1"/>
        <v>0</v>
      </c>
      <c r="E9" s="52">
        <f t="shared" si="2"/>
        <v>0</v>
      </c>
      <c r="F9" s="52">
        <v>0</v>
      </c>
      <c r="G9" s="52">
        <v>0</v>
      </c>
      <c r="H9" s="52">
        <f t="shared" si="3"/>
        <v>0</v>
      </c>
      <c r="I9" s="52">
        <v>0</v>
      </c>
      <c r="J9" s="52">
        <v>0</v>
      </c>
      <c r="K9" s="52">
        <v>0</v>
      </c>
      <c r="L9" s="52">
        <v>0</v>
      </c>
      <c r="M9" s="52">
        <f t="shared" si="4"/>
        <v>1</v>
      </c>
      <c r="N9" s="52">
        <f t="shared" si="5"/>
        <v>1</v>
      </c>
      <c r="O9" s="52">
        <v>1</v>
      </c>
      <c r="P9" s="52">
        <v>0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1</v>
      </c>
      <c r="W9" s="52">
        <f t="shared" si="8"/>
        <v>1</v>
      </c>
      <c r="X9" s="52">
        <f t="shared" si="9"/>
        <v>1</v>
      </c>
      <c r="Y9" s="52">
        <f t="shared" si="10"/>
        <v>0</v>
      </c>
      <c r="Z9" s="52">
        <f t="shared" si="11"/>
        <v>0</v>
      </c>
      <c r="AA9" s="52">
        <f t="shared" si="12"/>
        <v>0</v>
      </c>
      <c r="AB9" s="52">
        <f t="shared" si="13"/>
        <v>0</v>
      </c>
      <c r="AC9" s="52">
        <f t="shared" si="14"/>
        <v>0</v>
      </c>
      <c r="AD9" s="52">
        <f t="shared" si="15"/>
        <v>0</v>
      </c>
    </row>
    <row r="10" spans="1:30" s="28" customFormat="1" ht="12" customHeight="1">
      <c r="A10" s="12" t="s">
        <v>148</v>
      </c>
      <c r="B10" s="37" t="s">
        <v>214</v>
      </c>
      <c r="C10" s="12" t="s">
        <v>215</v>
      </c>
      <c r="D10" s="52">
        <f t="shared" si="1"/>
        <v>0</v>
      </c>
      <c r="E10" s="52">
        <f t="shared" si="2"/>
        <v>0</v>
      </c>
      <c r="F10" s="52">
        <v>0</v>
      </c>
      <c r="G10" s="52">
        <v>0</v>
      </c>
      <c r="H10" s="52">
        <f t="shared" si="3"/>
        <v>0</v>
      </c>
      <c r="I10" s="52">
        <v>0</v>
      </c>
      <c r="J10" s="52">
        <v>0</v>
      </c>
      <c r="K10" s="52">
        <v>0</v>
      </c>
      <c r="L10" s="52">
        <v>0</v>
      </c>
      <c r="M10" s="52">
        <f t="shared" si="4"/>
        <v>9</v>
      </c>
      <c r="N10" s="52">
        <f t="shared" si="5"/>
        <v>3</v>
      </c>
      <c r="O10" s="52">
        <v>2</v>
      </c>
      <c r="P10" s="52">
        <v>1</v>
      </c>
      <c r="Q10" s="52">
        <f t="shared" si="6"/>
        <v>6</v>
      </c>
      <c r="R10" s="52">
        <v>0</v>
      </c>
      <c r="S10" s="52">
        <v>6</v>
      </c>
      <c r="T10" s="52">
        <v>0</v>
      </c>
      <c r="U10" s="52">
        <v>0</v>
      </c>
      <c r="V10" s="52">
        <f t="shared" si="7"/>
        <v>9</v>
      </c>
      <c r="W10" s="52">
        <f t="shared" si="8"/>
        <v>3</v>
      </c>
      <c r="X10" s="52">
        <f t="shared" si="9"/>
        <v>2</v>
      </c>
      <c r="Y10" s="52">
        <f t="shared" si="10"/>
        <v>1</v>
      </c>
      <c r="Z10" s="52">
        <f t="shared" si="11"/>
        <v>6</v>
      </c>
      <c r="AA10" s="52">
        <f t="shared" si="12"/>
        <v>0</v>
      </c>
      <c r="AB10" s="52">
        <f t="shared" si="13"/>
        <v>6</v>
      </c>
      <c r="AC10" s="52">
        <f t="shared" si="14"/>
        <v>0</v>
      </c>
      <c r="AD10" s="52">
        <f t="shared" si="15"/>
        <v>0</v>
      </c>
    </row>
    <row r="11" spans="1:30" s="28" customFormat="1" ht="12" customHeight="1">
      <c r="A11" s="12" t="s">
        <v>148</v>
      </c>
      <c r="B11" s="13" t="s">
        <v>216</v>
      </c>
      <c r="C11" s="12" t="s">
        <v>217</v>
      </c>
      <c r="D11" s="52">
        <f t="shared" si="1"/>
        <v>6</v>
      </c>
      <c r="E11" s="52">
        <f t="shared" si="2"/>
        <v>2</v>
      </c>
      <c r="F11" s="52">
        <v>2</v>
      </c>
      <c r="G11" s="52">
        <v>0</v>
      </c>
      <c r="H11" s="52">
        <f t="shared" si="3"/>
        <v>4</v>
      </c>
      <c r="I11" s="52">
        <v>0</v>
      </c>
      <c r="J11" s="52">
        <v>4</v>
      </c>
      <c r="K11" s="52">
        <v>0</v>
      </c>
      <c r="L11" s="52">
        <v>0</v>
      </c>
      <c r="M11" s="52">
        <f t="shared" si="4"/>
        <v>4</v>
      </c>
      <c r="N11" s="52">
        <f t="shared" si="5"/>
        <v>1</v>
      </c>
      <c r="O11" s="52">
        <v>1</v>
      </c>
      <c r="P11" s="52">
        <v>0</v>
      </c>
      <c r="Q11" s="52">
        <f t="shared" si="6"/>
        <v>3</v>
      </c>
      <c r="R11" s="52">
        <v>0</v>
      </c>
      <c r="S11" s="52">
        <v>3</v>
      </c>
      <c r="T11" s="52">
        <v>0</v>
      </c>
      <c r="U11" s="52">
        <v>0</v>
      </c>
      <c r="V11" s="52">
        <f t="shared" si="7"/>
        <v>10</v>
      </c>
      <c r="W11" s="52">
        <f t="shared" si="8"/>
        <v>3</v>
      </c>
      <c r="X11" s="52">
        <f t="shared" si="9"/>
        <v>3</v>
      </c>
      <c r="Y11" s="52">
        <f t="shared" si="10"/>
        <v>0</v>
      </c>
      <c r="Z11" s="52">
        <f t="shared" si="11"/>
        <v>7</v>
      </c>
      <c r="AA11" s="52">
        <f t="shared" si="12"/>
        <v>0</v>
      </c>
      <c r="AB11" s="52">
        <f t="shared" si="13"/>
        <v>7</v>
      </c>
      <c r="AC11" s="52">
        <f t="shared" si="14"/>
        <v>0</v>
      </c>
      <c r="AD11" s="52">
        <f t="shared" si="15"/>
        <v>0</v>
      </c>
    </row>
    <row r="12" spans="1:30" s="28" customFormat="1" ht="12" customHeight="1">
      <c r="A12" s="29" t="s">
        <v>148</v>
      </c>
      <c r="B12" s="30" t="s">
        <v>218</v>
      </c>
      <c r="C12" s="12" t="s">
        <v>219</v>
      </c>
      <c r="D12" s="65">
        <f t="shared" si="1"/>
        <v>0</v>
      </c>
      <c r="E12" s="65">
        <f t="shared" si="2"/>
        <v>0</v>
      </c>
      <c r="F12" s="65">
        <v>0</v>
      </c>
      <c r="G12" s="65">
        <v>0</v>
      </c>
      <c r="H12" s="65">
        <f t="shared" si="3"/>
        <v>0</v>
      </c>
      <c r="I12" s="65">
        <v>0</v>
      </c>
      <c r="J12" s="65">
        <v>0</v>
      </c>
      <c r="K12" s="65">
        <v>0</v>
      </c>
      <c r="L12" s="65">
        <v>0</v>
      </c>
      <c r="M12" s="65">
        <f t="shared" si="4"/>
        <v>5</v>
      </c>
      <c r="N12" s="65">
        <f t="shared" si="5"/>
        <v>5</v>
      </c>
      <c r="O12" s="65">
        <v>2</v>
      </c>
      <c r="P12" s="65">
        <v>3</v>
      </c>
      <c r="Q12" s="65">
        <f t="shared" si="6"/>
        <v>0</v>
      </c>
      <c r="R12" s="65">
        <v>0</v>
      </c>
      <c r="S12" s="65">
        <v>0</v>
      </c>
      <c r="T12" s="65">
        <v>0</v>
      </c>
      <c r="U12" s="65">
        <v>0</v>
      </c>
      <c r="V12" s="65">
        <f t="shared" si="7"/>
        <v>5</v>
      </c>
      <c r="W12" s="65">
        <f t="shared" si="8"/>
        <v>5</v>
      </c>
      <c r="X12" s="65">
        <f t="shared" si="9"/>
        <v>2</v>
      </c>
      <c r="Y12" s="65">
        <f t="shared" si="10"/>
        <v>3</v>
      </c>
      <c r="Z12" s="65">
        <f t="shared" si="11"/>
        <v>0</v>
      </c>
      <c r="AA12" s="65">
        <f t="shared" si="12"/>
        <v>0</v>
      </c>
      <c r="AB12" s="65">
        <f t="shared" si="13"/>
        <v>0</v>
      </c>
      <c r="AC12" s="65">
        <f t="shared" si="14"/>
        <v>0</v>
      </c>
      <c r="AD12" s="65">
        <f t="shared" si="15"/>
        <v>0</v>
      </c>
    </row>
    <row r="13" spans="1:30" s="28" customFormat="1" ht="12" customHeight="1">
      <c r="A13" s="29" t="s">
        <v>148</v>
      </c>
      <c r="B13" s="30" t="s">
        <v>220</v>
      </c>
      <c r="C13" s="12" t="s">
        <v>221</v>
      </c>
      <c r="D13" s="65">
        <f t="shared" si="1"/>
        <v>7</v>
      </c>
      <c r="E13" s="65">
        <f t="shared" si="2"/>
        <v>5</v>
      </c>
      <c r="F13" s="65">
        <v>4</v>
      </c>
      <c r="G13" s="65">
        <v>1</v>
      </c>
      <c r="H13" s="65">
        <f t="shared" si="3"/>
        <v>2</v>
      </c>
      <c r="I13" s="65">
        <v>0</v>
      </c>
      <c r="J13" s="65">
        <v>1</v>
      </c>
      <c r="K13" s="65">
        <v>1</v>
      </c>
      <c r="L13" s="65">
        <v>0</v>
      </c>
      <c r="M13" s="65">
        <f t="shared" si="4"/>
        <v>0</v>
      </c>
      <c r="N13" s="65">
        <f t="shared" si="5"/>
        <v>0</v>
      </c>
      <c r="O13" s="65">
        <v>0</v>
      </c>
      <c r="P13" s="65">
        <v>0</v>
      </c>
      <c r="Q13" s="65">
        <f t="shared" si="6"/>
        <v>0</v>
      </c>
      <c r="R13" s="65">
        <v>0</v>
      </c>
      <c r="S13" s="65">
        <v>0</v>
      </c>
      <c r="T13" s="65">
        <v>0</v>
      </c>
      <c r="U13" s="65">
        <v>0</v>
      </c>
      <c r="V13" s="65">
        <f t="shared" si="7"/>
        <v>7</v>
      </c>
      <c r="W13" s="65">
        <f t="shared" si="8"/>
        <v>5</v>
      </c>
      <c r="X13" s="65">
        <f t="shared" si="9"/>
        <v>4</v>
      </c>
      <c r="Y13" s="65">
        <f t="shared" si="10"/>
        <v>1</v>
      </c>
      <c r="Z13" s="65">
        <f t="shared" si="11"/>
        <v>2</v>
      </c>
      <c r="AA13" s="65">
        <f t="shared" si="12"/>
        <v>0</v>
      </c>
      <c r="AB13" s="65">
        <f t="shared" si="13"/>
        <v>1</v>
      </c>
      <c r="AC13" s="65">
        <f t="shared" si="14"/>
        <v>1</v>
      </c>
      <c r="AD13" s="65">
        <f t="shared" si="15"/>
        <v>0</v>
      </c>
    </row>
    <row r="14" spans="1:30" s="28" customFormat="1" ht="12" customHeight="1">
      <c r="A14" s="29" t="s">
        <v>148</v>
      </c>
      <c r="B14" s="30" t="s">
        <v>222</v>
      </c>
      <c r="C14" s="12" t="s">
        <v>223</v>
      </c>
      <c r="D14" s="65">
        <f t="shared" si="1"/>
        <v>34</v>
      </c>
      <c r="E14" s="65">
        <f t="shared" si="2"/>
        <v>8</v>
      </c>
      <c r="F14" s="65">
        <v>6</v>
      </c>
      <c r="G14" s="65">
        <v>2</v>
      </c>
      <c r="H14" s="65">
        <f t="shared" si="3"/>
        <v>26</v>
      </c>
      <c r="I14" s="65">
        <v>5</v>
      </c>
      <c r="J14" s="65">
        <v>20</v>
      </c>
      <c r="K14" s="65">
        <v>0</v>
      </c>
      <c r="L14" s="65">
        <v>1</v>
      </c>
      <c r="M14" s="65">
        <f t="shared" si="4"/>
        <v>0</v>
      </c>
      <c r="N14" s="65">
        <f t="shared" si="5"/>
        <v>0</v>
      </c>
      <c r="O14" s="65">
        <v>0</v>
      </c>
      <c r="P14" s="65">
        <v>0</v>
      </c>
      <c r="Q14" s="65">
        <f t="shared" si="6"/>
        <v>0</v>
      </c>
      <c r="R14" s="65">
        <v>0</v>
      </c>
      <c r="S14" s="65">
        <v>0</v>
      </c>
      <c r="T14" s="65">
        <v>0</v>
      </c>
      <c r="U14" s="65">
        <v>0</v>
      </c>
      <c r="V14" s="65">
        <f t="shared" si="7"/>
        <v>34</v>
      </c>
      <c r="W14" s="65">
        <f t="shared" si="8"/>
        <v>8</v>
      </c>
      <c r="X14" s="65">
        <f t="shared" si="9"/>
        <v>6</v>
      </c>
      <c r="Y14" s="65">
        <f t="shared" si="10"/>
        <v>2</v>
      </c>
      <c r="Z14" s="65">
        <f t="shared" si="11"/>
        <v>26</v>
      </c>
      <c r="AA14" s="65">
        <f t="shared" si="12"/>
        <v>5</v>
      </c>
      <c r="AB14" s="65">
        <f t="shared" si="13"/>
        <v>20</v>
      </c>
      <c r="AC14" s="65">
        <f t="shared" si="14"/>
        <v>0</v>
      </c>
      <c r="AD14" s="65">
        <f t="shared" si="15"/>
        <v>1</v>
      </c>
    </row>
    <row r="15" spans="1:30" s="28" customFormat="1" ht="12" customHeight="1">
      <c r="A15" s="29" t="s">
        <v>148</v>
      </c>
      <c r="B15" s="30" t="s">
        <v>224</v>
      </c>
      <c r="C15" s="12" t="s">
        <v>225</v>
      </c>
      <c r="D15" s="65">
        <f t="shared" si="1"/>
        <v>2</v>
      </c>
      <c r="E15" s="65">
        <f t="shared" si="2"/>
        <v>2</v>
      </c>
      <c r="F15" s="65">
        <v>1</v>
      </c>
      <c r="G15" s="65">
        <v>1</v>
      </c>
      <c r="H15" s="65">
        <f t="shared" si="3"/>
        <v>0</v>
      </c>
      <c r="I15" s="65">
        <v>0</v>
      </c>
      <c r="J15" s="65">
        <v>0</v>
      </c>
      <c r="K15" s="65">
        <v>0</v>
      </c>
      <c r="L15" s="65">
        <v>0</v>
      </c>
      <c r="M15" s="65">
        <f t="shared" si="4"/>
        <v>0</v>
      </c>
      <c r="N15" s="65">
        <f t="shared" si="5"/>
        <v>0</v>
      </c>
      <c r="O15" s="65">
        <v>0</v>
      </c>
      <c r="P15" s="65">
        <v>0</v>
      </c>
      <c r="Q15" s="65">
        <f t="shared" si="6"/>
        <v>0</v>
      </c>
      <c r="R15" s="65">
        <v>0</v>
      </c>
      <c r="S15" s="65">
        <v>0</v>
      </c>
      <c r="T15" s="65">
        <v>0</v>
      </c>
      <c r="U15" s="65">
        <v>0</v>
      </c>
      <c r="V15" s="65">
        <f t="shared" si="7"/>
        <v>2</v>
      </c>
      <c r="W15" s="65">
        <f t="shared" si="8"/>
        <v>2</v>
      </c>
      <c r="X15" s="65">
        <f t="shared" si="9"/>
        <v>1</v>
      </c>
      <c r="Y15" s="65">
        <f t="shared" si="10"/>
        <v>1</v>
      </c>
      <c r="Z15" s="65">
        <f t="shared" si="11"/>
        <v>0</v>
      </c>
      <c r="AA15" s="65">
        <f t="shared" si="12"/>
        <v>0</v>
      </c>
      <c r="AB15" s="65">
        <f t="shared" si="13"/>
        <v>0</v>
      </c>
      <c r="AC15" s="65">
        <f t="shared" si="14"/>
        <v>0</v>
      </c>
      <c r="AD15" s="65">
        <f t="shared" si="15"/>
        <v>0</v>
      </c>
    </row>
    <row r="16" spans="1:30" s="28" customFormat="1" ht="12" customHeight="1">
      <c r="A16" s="29" t="s">
        <v>148</v>
      </c>
      <c r="B16" s="30" t="s">
        <v>226</v>
      </c>
      <c r="C16" s="12" t="s">
        <v>227</v>
      </c>
      <c r="D16" s="65">
        <f t="shared" si="1"/>
        <v>0</v>
      </c>
      <c r="E16" s="65">
        <f t="shared" si="2"/>
        <v>0</v>
      </c>
      <c r="F16" s="65">
        <v>0</v>
      </c>
      <c r="G16" s="65">
        <v>0</v>
      </c>
      <c r="H16" s="65">
        <f t="shared" si="3"/>
        <v>0</v>
      </c>
      <c r="I16" s="65">
        <v>0</v>
      </c>
      <c r="J16" s="65">
        <v>0</v>
      </c>
      <c r="K16" s="65">
        <v>0</v>
      </c>
      <c r="L16" s="65">
        <v>0</v>
      </c>
      <c r="M16" s="65">
        <f t="shared" si="4"/>
        <v>4</v>
      </c>
      <c r="N16" s="65">
        <f t="shared" si="5"/>
        <v>4</v>
      </c>
      <c r="O16" s="65">
        <v>1</v>
      </c>
      <c r="P16" s="65">
        <v>3</v>
      </c>
      <c r="Q16" s="65">
        <f t="shared" si="6"/>
        <v>0</v>
      </c>
      <c r="R16" s="65">
        <v>0</v>
      </c>
      <c r="S16" s="65">
        <v>0</v>
      </c>
      <c r="T16" s="65">
        <v>0</v>
      </c>
      <c r="U16" s="65">
        <v>0</v>
      </c>
      <c r="V16" s="65">
        <f t="shared" si="7"/>
        <v>4</v>
      </c>
      <c r="W16" s="65">
        <f t="shared" si="8"/>
        <v>4</v>
      </c>
      <c r="X16" s="65">
        <f t="shared" si="9"/>
        <v>1</v>
      </c>
      <c r="Y16" s="65">
        <f t="shared" si="10"/>
        <v>3</v>
      </c>
      <c r="Z16" s="65">
        <f t="shared" si="11"/>
        <v>0</v>
      </c>
      <c r="AA16" s="65">
        <f t="shared" si="12"/>
        <v>0</v>
      </c>
      <c r="AB16" s="65">
        <f t="shared" si="13"/>
        <v>0</v>
      </c>
      <c r="AC16" s="65">
        <f t="shared" si="14"/>
        <v>0</v>
      </c>
      <c r="AD16" s="65">
        <f t="shared" si="15"/>
        <v>0</v>
      </c>
    </row>
    <row r="17" spans="1:30" s="28" customFormat="1" ht="12" customHeight="1">
      <c r="A17" s="29" t="s">
        <v>148</v>
      </c>
      <c r="B17" s="30" t="s">
        <v>228</v>
      </c>
      <c r="C17" s="12" t="s">
        <v>229</v>
      </c>
      <c r="D17" s="65">
        <f t="shared" si="1"/>
        <v>5</v>
      </c>
      <c r="E17" s="65">
        <f t="shared" si="2"/>
        <v>1</v>
      </c>
      <c r="F17" s="65">
        <v>1</v>
      </c>
      <c r="G17" s="65">
        <v>0</v>
      </c>
      <c r="H17" s="65">
        <f t="shared" si="3"/>
        <v>4</v>
      </c>
      <c r="I17" s="65">
        <v>0</v>
      </c>
      <c r="J17" s="65">
        <v>4</v>
      </c>
      <c r="K17" s="65">
        <v>0</v>
      </c>
      <c r="L17" s="65">
        <v>0</v>
      </c>
      <c r="M17" s="65">
        <f t="shared" si="4"/>
        <v>0</v>
      </c>
      <c r="N17" s="65">
        <f t="shared" si="5"/>
        <v>0</v>
      </c>
      <c r="O17" s="65">
        <v>0</v>
      </c>
      <c r="P17" s="65">
        <v>0</v>
      </c>
      <c r="Q17" s="65">
        <f t="shared" si="6"/>
        <v>0</v>
      </c>
      <c r="R17" s="65">
        <v>0</v>
      </c>
      <c r="S17" s="65">
        <v>0</v>
      </c>
      <c r="T17" s="65">
        <v>0</v>
      </c>
      <c r="U17" s="65">
        <v>0</v>
      </c>
      <c r="V17" s="65">
        <f t="shared" si="7"/>
        <v>5</v>
      </c>
      <c r="W17" s="65">
        <f t="shared" si="8"/>
        <v>1</v>
      </c>
      <c r="X17" s="65">
        <f t="shared" si="9"/>
        <v>1</v>
      </c>
      <c r="Y17" s="65">
        <f t="shared" si="10"/>
        <v>0</v>
      </c>
      <c r="Z17" s="65">
        <f t="shared" si="11"/>
        <v>4</v>
      </c>
      <c r="AA17" s="65">
        <f t="shared" si="12"/>
        <v>0</v>
      </c>
      <c r="AB17" s="65">
        <f t="shared" si="13"/>
        <v>4</v>
      </c>
      <c r="AC17" s="65">
        <f t="shared" si="14"/>
        <v>0</v>
      </c>
      <c r="AD17" s="65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230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31" t="s">
        <v>1</v>
      </c>
      <c r="B2" s="97" t="s">
        <v>2</v>
      </c>
      <c r="C2" s="134" t="s">
        <v>50</v>
      </c>
      <c r="D2" s="70" t="s">
        <v>36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37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32"/>
      <c r="B3" s="98"/>
      <c r="C3" s="135"/>
      <c r="D3" s="73" t="s">
        <v>231</v>
      </c>
      <c r="E3" s="74"/>
      <c r="F3" s="74"/>
      <c r="G3" s="74"/>
      <c r="H3" s="74"/>
      <c r="I3" s="74"/>
      <c r="J3" s="74"/>
      <c r="K3" s="75"/>
      <c r="L3" s="73" t="s">
        <v>232</v>
      </c>
      <c r="M3" s="74"/>
      <c r="N3" s="74"/>
      <c r="O3" s="74"/>
      <c r="P3" s="74"/>
      <c r="Q3" s="74"/>
      <c r="R3" s="74"/>
      <c r="S3" s="75"/>
      <c r="T3" s="73" t="s">
        <v>233</v>
      </c>
      <c r="U3" s="74"/>
      <c r="V3" s="74"/>
      <c r="W3" s="74"/>
      <c r="X3" s="74"/>
      <c r="Y3" s="74"/>
      <c r="Z3" s="74"/>
      <c r="AA3" s="75"/>
      <c r="AB3" s="76" t="s">
        <v>231</v>
      </c>
      <c r="AC3" s="77"/>
      <c r="AD3" s="77"/>
      <c r="AE3" s="77"/>
      <c r="AF3" s="77"/>
      <c r="AG3" s="77"/>
      <c r="AH3" s="77"/>
      <c r="AI3" s="77"/>
      <c r="AJ3" s="76" t="s">
        <v>232</v>
      </c>
      <c r="AK3" s="77"/>
      <c r="AL3" s="77"/>
      <c r="AM3" s="77"/>
      <c r="AN3" s="77"/>
      <c r="AO3" s="77"/>
      <c r="AP3" s="77"/>
      <c r="AQ3" s="77"/>
      <c r="AR3" s="76" t="s">
        <v>233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32"/>
      <c r="B4" s="98"/>
      <c r="C4" s="135"/>
      <c r="D4" s="127" t="s">
        <v>234</v>
      </c>
      <c r="E4" s="128"/>
      <c r="F4" s="123" t="s">
        <v>235</v>
      </c>
      <c r="G4" s="124"/>
      <c r="H4" s="123" t="s">
        <v>236</v>
      </c>
      <c r="I4" s="124"/>
      <c r="J4" s="127" t="s">
        <v>237</v>
      </c>
      <c r="K4" s="128"/>
      <c r="L4" s="127" t="s">
        <v>234</v>
      </c>
      <c r="M4" s="128"/>
      <c r="N4" s="123" t="s">
        <v>235</v>
      </c>
      <c r="O4" s="124"/>
      <c r="P4" s="123" t="s">
        <v>236</v>
      </c>
      <c r="Q4" s="124"/>
      <c r="R4" s="127" t="s">
        <v>237</v>
      </c>
      <c r="S4" s="128"/>
      <c r="T4" s="127" t="s">
        <v>234</v>
      </c>
      <c r="U4" s="128"/>
      <c r="V4" s="123" t="s">
        <v>235</v>
      </c>
      <c r="W4" s="124"/>
      <c r="X4" s="123" t="s">
        <v>236</v>
      </c>
      <c r="Y4" s="124"/>
      <c r="Z4" s="127" t="s">
        <v>237</v>
      </c>
      <c r="AA4" s="128"/>
      <c r="AB4" s="79" t="s">
        <v>234</v>
      </c>
      <c r="AC4" s="80"/>
      <c r="AD4" s="80"/>
      <c r="AE4" s="81"/>
      <c r="AF4" s="119" t="s">
        <v>238</v>
      </c>
      <c r="AG4" s="120"/>
      <c r="AH4" s="119" t="s">
        <v>237</v>
      </c>
      <c r="AI4" s="120"/>
      <c r="AJ4" s="79" t="s">
        <v>234</v>
      </c>
      <c r="AK4" s="80"/>
      <c r="AL4" s="80"/>
      <c r="AM4" s="81"/>
      <c r="AN4" s="119" t="s">
        <v>238</v>
      </c>
      <c r="AO4" s="120"/>
      <c r="AP4" s="119" t="s">
        <v>237</v>
      </c>
      <c r="AQ4" s="120"/>
      <c r="AR4" s="79" t="s">
        <v>234</v>
      </c>
      <c r="AS4" s="80"/>
      <c r="AT4" s="80"/>
      <c r="AU4" s="81"/>
      <c r="AV4" s="119" t="s">
        <v>238</v>
      </c>
      <c r="AW4" s="120"/>
      <c r="AX4" s="119" t="s">
        <v>237</v>
      </c>
      <c r="AY4" s="120"/>
    </row>
    <row r="5" spans="1:51" s="31" customFormat="1" ht="22.5" customHeight="1">
      <c r="A5" s="132"/>
      <c r="B5" s="98"/>
      <c r="C5" s="135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239</v>
      </c>
      <c r="AC5" s="81"/>
      <c r="AD5" s="79" t="s">
        <v>46</v>
      </c>
      <c r="AE5" s="81"/>
      <c r="AF5" s="121"/>
      <c r="AG5" s="122"/>
      <c r="AH5" s="121"/>
      <c r="AI5" s="122"/>
      <c r="AJ5" s="79" t="s">
        <v>239</v>
      </c>
      <c r="AK5" s="81"/>
      <c r="AL5" s="79" t="s">
        <v>46</v>
      </c>
      <c r="AM5" s="81"/>
      <c r="AN5" s="121"/>
      <c r="AO5" s="122"/>
      <c r="AP5" s="121"/>
      <c r="AQ5" s="122"/>
      <c r="AR5" s="79" t="s">
        <v>239</v>
      </c>
      <c r="AS5" s="81"/>
      <c r="AT5" s="79" t="s">
        <v>46</v>
      </c>
      <c r="AU5" s="81"/>
      <c r="AV5" s="121"/>
      <c r="AW5" s="122"/>
      <c r="AX5" s="121"/>
      <c r="AY5" s="122"/>
    </row>
    <row r="6" spans="1:51" s="33" customFormat="1" ht="17.25" customHeight="1">
      <c r="A6" s="133"/>
      <c r="B6" s="99"/>
      <c r="C6" s="136"/>
      <c r="D6" s="82" t="s">
        <v>240</v>
      </c>
      <c r="E6" s="82" t="s">
        <v>241</v>
      </c>
      <c r="F6" s="82" t="s">
        <v>240</v>
      </c>
      <c r="G6" s="82" t="s">
        <v>241</v>
      </c>
      <c r="H6" s="82" t="s">
        <v>240</v>
      </c>
      <c r="I6" s="82" t="s">
        <v>241</v>
      </c>
      <c r="J6" s="83" t="s">
        <v>242</v>
      </c>
      <c r="K6" s="82" t="s">
        <v>241</v>
      </c>
      <c r="L6" s="82" t="s">
        <v>240</v>
      </c>
      <c r="M6" s="82" t="s">
        <v>241</v>
      </c>
      <c r="N6" s="82" t="s">
        <v>240</v>
      </c>
      <c r="O6" s="82" t="s">
        <v>241</v>
      </c>
      <c r="P6" s="82" t="s">
        <v>240</v>
      </c>
      <c r="Q6" s="82" t="s">
        <v>241</v>
      </c>
      <c r="R6" s="83" t="s">
        <v>242</v>
      </c>
      <c r="S6" s="82" t="s">
        <v>241</v>
      </c>
      <c r="T6" s="82" t="s">
        <v>240</v>
      </c>
      <c r="U6" s="82" t="s">
        <v>241</v>
      </c>
      <c r="V6" s="82" t="s">
        <v>240</v>
      </c>
      <c r="W6" s="82" t="s">
        <v>241</v>
      </c>
      <c r="X6" s="82" t="s">
        <v>240</v>
      </c>
      <c r="Y6" s="82" t="s">
        <v>241</v>
      </c>
      <c r="Z6" s="83" t="s">
        <v>242</v>
      </c>
      <c r="AA6" s="82" t="s">
        <v>241</v>
      </c>
      <c r="AB6" s="82" t="s">
        <v>240</v>
      </c>
      <c r="AC6" s="83" t="s">
        <v>243</v>
      </c>
      <c r="AD6" s="82" t="s">
        <v>240</v>
      </c>
      <c r="AE6" s="83" t="s">
        <v>243</v>
      </c>
      <c r="AF6" s="82" t="s">
        <v>240</v>
      </c>
      <c r="AG6" s="83" t="s">
        <v>243</v>
      </c>
      <c r="AH6" s="83" t="s">
        <v>242</v>
      </c>
      <c r="AI6" s="83" t="s">
        <v>243</v>
      </c>
      <c r="AJ6" s="82" t="s">
        <v>240</v>
      </c>
      <c r="AK6" s="83" t="s">
        <v>243</v>
      </c>
      <c r="AL6" s="82" t="s">
        <v>240</v>
      </c>
      <c r="AM6" s="83" t="s">
        <v>243</v>
      </c>
      <c r="AN6" s="82" t="s">
        <v>240</v>
      </c>
      <c r="AO6" s="83" t="s">
        <v>243</v>
      </c>
      <c r="AP6" s="83" t="s">
        <v>242</v>
      </c>
      <c r="AQ6" s="83" t="s">
        <v>243</v>
      </c>
      <c r="AR6" s="82" t="s">
        <v>240</v>
      </c>
      <c r="AS6" s="83" t="s">
        <v>243</v>
      </c>
      <c r="AT6" s="82" t="s">
        <v>240</v>
      </c>
      <c r="AU6" s="83" t="s">
        <v>243</v>
      </c>
      <c r="AV6" s="82" t="s">
        <v>240</v>
      </c>
      <c r="AW6" s="83" t="s">
        <v>243</v>
      </c>
      <c r="AX6" s="83" t="s">
        <v>242</v>
      </c>
      <c r="AY6" s="84" t="s">
        <v>243</v>
      </c>
    </row>
    <row r="7" spans="1:51" s="27" customFormat="1" ht="12" customHeight="1">
      <c r="A7" s="10" t="s">
        <v>51</v>
      </c>
      <c r="B7" s="36" t="s">
        <v>52</v>
      </c>
      <c r="C7" s="10" t="s">
        <v>53</v>
      </c>
      <c r="D7" s="51">
        <f aca="true" t="shared" si="0" ref="D7:AY7">SUM(D8:D33)</f>
        <v>114</v>
      </c>
      <c r="E7" s="51">
        <f t="shared" si="0"/>
        <v>258</v>
      </c>
      <c r="F7" s="51">
        <f t="shared" si="0"/>
        <v>20</v>
      </c>
      <c r="G7" s="51">
        <f t="shared" si="0"/>
        <v>37</v>
      </c>
      <c r="H7" s="51">
        <f t="shared" si="0"/>
        <v>3</v>
      </c>
      <c r="I7" s="51">
        <f t="shared" si="0"/>
        <v>15</v>
      </c>
      <c r="J7" s="51">
        <f t="shared" si="0"/>
        <v>0</v>
      </c>
      <c r="K7" s="51">
        <f t="shared" si="0"/>
        <v>0</v>
      </c>
      <c r="L7" s="51">
        <f t="shared" si="0"/>
        <v>287</v>
      </c>
      <c r="M7" s="51">
        <f t="shared" si="0"/>
        <v>866</v>
      </c>
      <c r="N7" s="51">
        <f t="shared" si="0"/>
        <v>44</v>
      </c>
      <c r="O7" s="51">
        <f t="shared" si="0"/>
        <v>115</v>
      </c>
      <c r="P7" s="51">
        <f t="shared" si="0"/>
        <v>12</v>
      </c>
      <c r="Q7" s="51">
        <f t="shared" si="0"/>
        <v>73</v>
      </c>
      <c r="R7" s="51">
        <f t="shared" si="0"/>
        <v>0</v>
      </c>
      <c r="S7" s="51">
        <f t="shared" si="0"/>
        <v>0</v>
      </c>
      <c r="T7" s="51">
        <f t="shared" si="0"/>
        <v>1101</v>
      </c>
      <c r="U7" s="51">
        <f t="shared" si="0"/>
        <v>3811</v>
      </c>
      <c r="V7" s="51">
        <f t="shared" si="0"/>
        <v>262</v>
      </c>
      <c r="W7" s="51">
        <f t="shared" si="0"/>
        <v>935</v>
      </c>
      <c r="X7" s="51">
        <f t="shared" si="0"/>
        <v>19</v>
      </c>
      <c r="Y7" s="51">
        <f t="shared" si="0"/>
        <v>63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1</v>
      </c>
      <c r="AG7" s="51">
        <f t="shared" si="0"/>
        <v>2</v>
      </c>
      <c r="AH7" s="51">
        <f t="shared" si="0"/>
        <v>0</v>
      </c>
      <c r="AI7" s="51">
        <f t="shared" si="0"/>
        <v>0</v>
      </c>
      <c r="AJ7" s="51">
        <f t="shared" si="0"/>
        <v>35</v>
      </c>
      <c r="AK7" s="51">
        <f t="shared" si="0"/>
        <v>101</v>
      </c>
      <c r="AL7" s="51">
        <f t="shared" si="0"/>
        <v>0</v>
      </c>
      <c r="AM7" s="51">
        <f t="shared" si="0"/>
        <v>0</v>
      </c>
      <c r="AN7" s="51">
        <f t="shared" si="0"/>
        <v>4</v>
      </c>
      <c r="AO7" s="51">
        <f t="shared" si="0"/>
        <v>34</v>
      </c>
      <c r="AP7" s="51">
        <f t="shared" si="0"/>
        <v>0</v>
      </c>
      <c r="AQ7" s="51">
        <f t="shared" si="0"/>
        <v>0</v>
      </c>
      <c r="AR7" s="51">
        <f t="shared" si="0"/>
        <v>224</v>
      </c>
      <c r="AS7" s="51">
        <f t="shared" si="0"/>
        <v>760</v>
      </c>
      <c r="AT7" s="51">
        <f t="shared" si="0"/>
        <v>13</v>
      </c>
      <c r="AU7" s="51">
        <f t="shared" si="0"/>
        <v>35</v>
      </c>
      <c r="AV7" s="51">
        <f t="shared" si="0"/>
        <v>10</v>
      </c>
      <c r="AW7" s="51">
        <f t="shared" si="0"/>
        <v>84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244</v>
      </c>
      <c r="B8" s="37" t="s">
        <v>245</v>
      </c>
      <c r="C8" s="12" t="s">
        <v>246</v>
      </c>
      <c r="D8" s="52">
        <v>26</v>
      </c>
      <c r="E8" s="52">
        <v>62</v>
      </c>
      <c r="F8" s="52">
        <v>12</v>
      </c>
      <c r="G8" s="52">
        <v>16</v>
      </c>
      <c r="H8" s="52">
        <v>0</v>
      </c>
      <c r="I8" s="52">
        <v>0</v>
      </c>
      <c r="J8" s="52">
        <v>0</v>
      </c>
      <c r="K8" s="52">
        <v>0</v>
      </c>
      <c r="L8" s="52">
        <v>81</v>
      </c>
      <c r="M8" s="52">
        <v>263</v>
      </c>
      <c r="N8" s="52">
        <v>31</v>
      </c>
      <c r="O8" s="52">
        <v>63</v>
      </c>
      <c r="P8" s="52">
        <v>0</v>
      </c>
      <c r="Q8" s="52">
        <v>0</v>
      </c>
      <c r="R8" s="52">
        <v>0</v>
      </c>
      <c r="S8" s="52">
        <v>0</v>
      </c>
      <c r="T8" s="52">
        <v>154</v>
      </c>
      <c r="U8" s="52">
        <v>385</v>
      </c>
      <c r="V8" s="52">
        <v>150</v>
      </c>
      <c r="W8" s="52">
        <v>376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15</v>
      </c>
      <c r="AK8" s="52">
        <v>41</v>
      </c>
      <c r="AL8" s="52">
        <v>0</v>
      </c>
      <c r="AM8" s="52">
        <v>0</v>
      </c>
      <c r="AN8" s="52">
        <v>2</v>
      </c>
      <c r="AO8" s="52">
        <v>20</v>
      </c>
      <c r="AP8" s="52">
        <v>0</v>
      </c>
      <c r="AQ8" s="52">
        <v>0</v>
      </c>
      <c r="AR8" s="52">
        <v>26</v>
      </c>
      <c r="AS8" s="52">
        <v>93</v>
      </c>
      <c r="AT8" s="52">
        <v>0</v>
      </c>
      <c r="AU8" s="52">
        <v>0</v>
      </c>
      <c r="AV8" s="52">
        <v>3</v>
      </c>
      <c r="AW8" s="52">
        <v>24</v>
      </c>
      <c r="AX8" s="52">
        <v>0</v>
      </c>
      <c r="AY8" s="52">
        <v>0</v>
      </c>
    </row>
    <row r="9" spans="1:51" s="28" customFormat="1" ht="12" customHeight="1">
      <c r="A9" s="12" t="s">
        <v>244</v>
      </c>
      <c r="B9" s="13" t="s">
        <v>247</v>
      </c>
      <c r="C9" s="12" t="s">
        <v>248</v>
      </c>
      <c r="D9" s="52">
        <v>9</v>
      </c>
      <c r="E9" s="52">
        <v>25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38</v>
      </c>
      <c r="M9" s="52">
        <v>133</v>
      </c>
      <c r="N9" s="52">
        <v>0</v>
      </c>
      <c r="O9" s="52">
        <v>0</v>
      </c>
      <c r="P9" s="52">
        <v>4</v>
      </c>
      <c r="Q9" s="52">
        <v>40</v>
      </c>
      <c r="R9" s="52">
        <v>0</v>
      </c>
      <c r="S9" s="52">
        <v>0</v>
      </c>
      <c r="T9" s="52">
        <v>314</v>
      </c>
      <c r="U9" s="52">
        <v>1290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45</v>
      </c>
      <c r="AS9" s="52">
        <v>141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146</v>
      </c>
      <c r="B10" s="13" t="s">
        <v>249</v>
      </c>
      <c r="C10" s="12" t="s">
        <v>250</v>
      </c>
      <c r="D10" s="52">
        <v>21</v>
      </c>
      <c r="E10" s="52">
        <v>42</v>
      </c>
      <c r="F10" s="52">
        <v>0</v>
      </c>
      <c r="G10" s="52">
        <v>0</v>
      </c>
      <c r="H10" s="52">
        <v>1</v>
      </c>
      <c r="I10" s="52">
        <v>9</v>
      </c>
      <c r="J10" s="52">
        <v>0</v>
      </c>
      <c r="K10" s="52">
        <v>0</v>
      </c>
      <c r="L10" s="52">
        <v>35</v>
      </c>
      <c r="M10" s="52">
        <v>92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178</v>
      </c>
      <c r="U10" s="52">
        <v>846</v>
      </c>
      <c r="V10" s="52">
        <v>0</v>
      </c>
      <c r="W10" s="52">
        <v>0</v>
      </c>
      <c r="X10" s="52">
        <v>10</v>
      </c>
      <c r="Y10" s="52">
        <v>47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7</v>
      </c>
      <c r="AK10" s="52">
        <v>19</v>
      </c>
      <c r="AL10" s="52">
        <v>0</v>
      </c>
      <c r="AM10" s="52">
        <v>0</v>
      </c>
      <c r="AN10" s="52">
        <v>1</v>
      </c>
      <c r="AO10" s="52">
        <v>10</v>
      </c>
      <c r="AP10" s="52">
        <v>0</v>
      </c>
      <c r="AQ10" s="52">
        <v>0</v>
      </c>
      <c r="AR10" s="52">
        <v>23</v>
      </c>
      <c r="AS10" s="52">
        <v>60</v>
      </c>
      <c r="AT10" s="52">
        <v>0</v>
      </c>
      <c r="AU10" s="52">
        <v>0</v>
      </c>
      <c r="AV10" s="52">
        <v>3</v>
      </c>
      <c r="AW10" s="52">
        <v>30</v>
      </c>
      <c r="AX10" s="52">
        <v>0</v>
      </c>
      <c r="AY10" s="52">
        <v>0</v>
      </c>
    </row>
    <row r="11" spans="1:51" s="28" customFormat="1" ht="12" customHeight="1">
      <c r="A11" s="12" t="s">
        <v>146</v>
      </c>
      <c r="B11" s="13" t="s">
        <v>251</v>
      </c>
      <c r="C11" s="12" t="s">
        <v>252</v>
      </c>
      <c r="D11" s="52">
        <v>9</v>
      </c>
      <c r="E11" s="52">
        <v>19</v>
      </c>
      <c r="F11" s="52">
        <v>1</v>
      </c>
      <c r="G11" s="52">
        <v>2</v>
      </c>
      <c r="H11" s="52">
        <v>0</v>
      </c>
      <c r="I11" s="52">
        <v>0</v>
      </c>
      <c r="J11" s="52">
        <v>0</v>
      </c>
      <c r="K11" s="52">
        <v>0</v>
      </c>
      <c r="L11" s="52">
        <v>13</v>
      </c>
      <c r="M11" s="52">
        <v>29</v>
      </c>
      <c r="N11" s="52">
        <v>1</v>
      </c>
      <c r="O11" s="52">
        <v>2</v>
      </c>
      <c r="P11" s="52">
        <v>1</v>
      </c>
      <c r="Q11" s="52">
        <v>4</v>
      </c>
      <c r="R11" s="52">
        <v>0</v>
      </c>
      <c r="S11" s="52">
        <v>0</v>
      </c>
      <c r="T11" s="52">
        <v>69</v>
      </c>
      <c r="U11" s="52">
        <v>197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1</v>
      </c>
      <c r="AG11" s="52">
        <v>2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16</v>
      </c>
      <c r="AS11" s="52">
        <v>48</v>
      </c>
      <c r="AT11" s="52">
        <v>6</v>
      </c>
      <c r="AU11" s="52">
        <v>18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146</v>
      </c>
      <c r="B12" s="21" t="s">
        <v>253</v>
      </c>
      <c r="C12" s="15" t="s">
        <v>254</v>
      </c>
      <c r="D12" s="53">
        <v>16</v>
      </c>
      <c r="E12" s="53">
        <v>35</v>
      </c>
      <c r="F12" s="53">
        <v>5</v>
      </c>
      <c r="G12" s="53">
        <v>13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1</v>
      </c>
      <c r="O12" s="53">
        <v>1</v>
      </c>
      <c r="P12" s="53">
        <v>2</v>
      </c>
      <c r="Q12" s="53">
        <v>4</v>
      </c>
      <c r="R12" s="53">
        <v>0</v>
      </c>
      <c r="S12" s="53">
        <v>0</v>
      </c>
      <c r="T12" s="53">
        <v>25</v>
      </c>
      <c r="U12" s="53">
        <v>60</v>
      </c>
      <c r="V12" s="53">
        <v>71</v>
      </c>
      <c r="W12" s="53">
        <v>378</v>
      </c>
      <c r="X12" s="53">
        <v>5</v>
      </c>
      <c r="Y12" s="53">
        <v>8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13</v>
      </c>
      <c r="AS12" s="53">
        <v>51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146</v>
      </c>
      <c r="B13" s="21" t="s">
        <v>255</v>
      </c>
      <c r="C13" s="15" t="s">
        <v>256</v>
      </c>
      <c r="D13" s="53">
        <v>10</v>
      </c>
      <c r="E13" s="53">
        <v>29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15</v>
      </c>
      <c r="M13" s="53">
        <v>39</v>
      </c>
      <c r="N13" s="53">
        <v>0</v>
      </c>
      <c r="O13" s="53">
        <v>0</v>
      </c>
      <c r="P13" s="53">
        <v>1</v>
      </c>
      <c r="Q13" s="53">
        <v>4</v>
      </c>
      <c r="R13" s="53">
        <v>0</v>
      </c>
      <c r="S13" s="53">
        <v>0</v>
      </c>
      <c r="T13" s="53">
        <v>45</v>
      </c>
      <c r="U13" s="53">
        <v>98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14</v>
      </c>
      <c r="AS13" s="53">
        <v>50</v>
      </c>
      <c r="AT13" s="53">
        <v>1</v>
      </c>
      <c r="AU13" s="53">
        <v>2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146</v>
      </c>
      <c r="B14" s="21" t="s">
        <v>257</v>
      </c>
      <c r="C14" s="15" t="s">
        <v>258</v>
      </c>
      <c r="D14" s="53">
        <v>9</v>
      </c>
      <c r="E14" s="53">
        <v>21</v>
      </c>
      <c r="F14" s="53">
        <v>1</v>
      </c>
      <c r="G14" s="53">
        <v>4</v>
      </c>
      <c r="H14" s="53">
        <v>1</v>
      </c>
      <c r="I14" s="53">
        <v>2</v>
      </c>
      <c r="J14" s="53">
        <v>0</v>
      </c>
      <c r="K14" s="53">
        <v>0</v>
      </c>
      <c r="L14" s="53">
        <v>1</v>
      </c>
      <c r="M14" s="53">
        <v>2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24</v>
      </c>
      <c r="U14" s="53">
        <v>43</v>
      </c>
      <c r="V14" s="53">
        <v>2</v>
      </c>
      <c r="W14" s="53">
        <v>5</v>
      </c>
      <c r="X14" s="53">
        <v>1</v>
      </c>
      <c r="Y14" s="53">
        <v>2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11</v>
      </c>
      <c r="AS14" s="53">
        <v>40</v>
      </c>
      <c r="AT14" s="53">
        <v>3</v>
      </c>
      <c r="AU14" s="53">
        <v>10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146</v>
      </c>
      <c r="B15" s="21" t="s">
        <v>259</v>
      </c>
      <c r="C15" s="15" t="s">
        <v>260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14</v>
      </c>
      <c r="M15" s="53">
        <v>32</v>
      </c>
      <c r="N15" s="53">
        <v>2</v>
      </c>
      <c r="O15" s="53">
        <v>4</v>
      </c>
      <c r="P15" s="53">
        <v>0</v>
      </c>
      <c r="Q15" s="53">
        <v>0</v>
      </c>
      <c r="R15" s="53">
        <v>0</v>
      </c>
      <c r="S15" s="53">
        <v>0</v>
      </c>
      <c r="T15" s="53">
        <v>45</v>
      </c>
      <c r="U15" s="53">
        <v>165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10</v>
      </c>
      <c r="AK15" s="53">
        <v>32</v>
      </c>
      <c r="AL15" s="53">
        <v>0</v>
      </c>
      <c r="AM15" s="53">
        <v>0</v>
      </c>
      <c r="AN15" s="53">
        <v>1</v>
      </c>
      <c r="AO15" s="53">
        <v>4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146</v>
      </c>
      <c r="B16" s="21" t="s">
        <v>261</v>
      </c>
      <c r="C16" s="15" t="s">
        <v>262</v>
      </c>
      <c r="D16" s="53">
        <v>5</v>
      </c>
      <c r="E16" s="53">
        <v>9</v>
      </c>
      <c r="F16" s="53">
        <v>1</v>
      </c>
      <c r="G16" s="53">
        <v>2</v>
      </c>
      <c r="H16" s="53">
        <v>1</v>
      </c>
      <c r="I16" s="53">
        <v>4</v>
      </c>
      <c r="J16" s="53">
        <v>0</v>
      </c>
      <c r="K16" s="53">
        <v>0</v>
      </c>
      <c r="L16" s="53">
        <v>13</v>
      </c>
      <c r="M16" s="53">
        <v>43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66</v>
      </c>
      <c r="U16" s="53">
        <v>179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12</v>
      </c>
      <c r="AS16" s="53">
        <v>49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146</v>
      </c>
      <c r="B17" s="21" t="s">
        <v>263</v>
      </c>
      <c r="C17" s="15" t="s">
        <v>264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13</v>
      </c>
      <c r="M17" s="53">
        <v>36</v>
      </c>
      <c r="N17" s="53">
        <v>0</v>
      </c>
      <c r="O17" s="53">
        <v>0</v>
      </c>
      <c r="P17" s="53">
        <v>1</v>
      </c>
      <c r="Q17" s="53">
        <v>10</v>
      </c>
      <c r="R17" s="53">
        <v>0</v>
      </c>
      <c r="S17" s="53">
        <v>0</v>
      </c>
      <c r="T17" s="53">
        <v>32</v>
      </c>
      <c r="U17" s="53">
        <v>82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2</v>
      </c>
      <c r="AS17" s="53">
        <v>4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146</v>
      </c>
      <c r="B18" s="21" t="s">
        <v>265</v>
      </c>
      <c r="C18" s="15" t="s">
        <v>266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13</v>
      </c>
      <c r="M18" s="53">
        <v>41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56</v>
      </c>
      <c r="U18" s="53">
        <v>214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10</v>
      </c>
      <c r="AS18" s="53">
        <v>38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146</v>
      </c>
      <c r="B19" s="21" t="s">
        <v>267</v>
      </c>
      <c r="C19" s="15" t="s">
        <v>268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6</v>
      </c>
      <c r="M19" s="53">
        <v>18</v>
      </c>
      <c r="N19" s="53">
        <v>0</v>
      </c>
      <c r="O19" s="53">
        <v>0</v>
      </c>
      <c r="P19" s="53">
        <v>1</v>
      </c>
      <c r="Q19" s="53">
        <v>3</v>
      </c>
      <c r="R19" s="53">
        <v>0</v>
      </c>
      <c r="S19" s="53">
        <v>0</v>
      </c>
      <c r="T19" s="53">
        <v>6</v>
      </c>
      <c r="U19" s="53">
        <v>18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5</v>
      </c>
      <c r="AS19" s="53">
        <v>20</v>
      </c>
      <c r="AT19" s="53">
        <v>1</v>
      </c>
      <c r="AU19" s="53">
        <v>2</v>
      </c>
      <c r="AV19" s="53">
        <v>2</v>
      </c>
      <c r="AW19" s="53">
        <v>20</v>
      </c>
      <c r="AX19" s="53">
        <v>0</v>
      </c>
      <c r="AY19" s="53">
        <v>0</v>
      </c>
    </row>
    <row r="20" spans="1:51" s="28" customFormat="1" ht="12" customHeight="1">
      <c r="A20" s="20" t="s">
        <v>146</v>
      </c>
      <c r="B20" s="21" t="s">
        <v>269</v>
      </c>
      <c r="C20" s="15" t="s">
        <v>270</v>
      </c>
      <c r="D20" s="53">
        <v>3</v>
      </c>
      <c r="E20" s="53">
        <v>7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6</v>
      </c>
      <c r="U20" s="53">
        <v>21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2</v>
      </c>
      <c r="AS20" s="53">
        <v>6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146</v>
      </c>
      <c r="B21" s="21" t="s">
        <v>271</v>
      </c>
      <c r="C21" s="15" t="s">
        <v>272</v>
      </c>
      <c r="D21" s="53">
        <v>4</v>
      </c>
      <c r="E21" s="53">
        <v>5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7</v>
      </c>
      <c r="M21" s="53">
        <v>18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31</v>
      </c>
      <c r="U21" s="53">
        <v>81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3</v>
      </c>
      <c r="AK21" s="53">
        <v>9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146</v>
      </c>
      <c r="B22" s="21" t="s">
        <v>273</v>
      </c>
      <c r="C22" s="15" t="s">
        <v>274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4</v>
      </c>
      <c r="M22" s="53">
        <v>12</v>
      </c>
      <c r="N22" s="53">
        <v>3</v>
      </c>
      <c r="O22" s="53">
        <v>5</v>
      </c>
      <c r="P22" s="53">
        <v>0</v>
      </c>
      <c r="Q22" s="53">
        <v>0</v>
      </c>
      <c r="R22" s="53">
        <v>0</v>
      </c>
      <c r="S22" s="53">
        <v>0</v>
      </c>
      <c r="T22" s="53">
        <v>7</v>
      </c>
      <c r="U22" s="53">
        <v>15</v>
      </c>
      <c r="V22" s="53">
        <v>27</v>
      </c>
      <c r="W22" s="53">
        <v>91</v>
      </c>
      <c r="X22" s="53">
        <v>3</v>
      </c>
      <c r="Y22" s="53">
        <v>6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5</v>
      </c>
      <c r="AS22" s="53">
        <v>16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146</v>
      </c>
      <c r="B23" s="21" t="s">
        <v>275</v>
      </c>
      <c r="C23" s="15" t="s">
        <v>276</v>
      </c>
      <c r="D23" s="53">
        <v>1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/>
      <c r="M23" s="53">
        <v>5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2</v>
      </c>
      <c r="AS23" s="53">
        <v>6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146</v>
      </c>
      <c r="B24" s="21" t="s">
        <v>277</v>
      </c>
      <c r="C24" s="15" t="s">
        <v>278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3</v>
      </c>
      <c r="M24" s="53">
        <v>9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2</v>
      </c>
      <c r="U24" s="53">
        <v>3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2</v>
      </c>
      <c r="AS24" s="53">
        <v>6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146</v>
      </c>
      <c r="B25" s="21" t="s">
        <v>279</v>
      </c>
      <c r="C25" s="15" t="s">
        <v>280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7</v>
      </c>
      <c r="M25" s="53">
        <v>21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15</v>
      </c>
      <c r="U25" s="53">
        <v>48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5</v>
      </c>
      <c r="AS25" s="53">
        <v>16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146</v>
      </c>
      <c r="B26" s="21" t="s">
        <v>281</v>
      </c>
      <c r="C26" s="15" t="s">
        <v>282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6</v>
      </c>
      <c r="M26" s="53">
        <v>16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6</v>
      </c>
      <c r="AS26" s="53">
        <v>22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  <row r="27" spans="1:51" s="28" customFormat="1" ht="12" customHeight="1">
      <c r="A27" s="20" t="s">
        <v>146</v>
      </c>
      <c r="B27" s="21" t="s">
        <v>283</v>
      </c>
      <c r="C27" s="15" t="s">
        <v>284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4</v>
      </c>
      <c r="M27" s="53">
        <v>11</v>
      </c>
      <c r="N27" s="53">
        <v>2</v>
      </c>
      <c r="O27" s="53">
        <v>7</v>
      </c>
      <c r="P27" s="53">
        <v>0</v>
      </c>
      <c r="Q27" s="53">
        <v>0</v>
      </c>
      <c r="R27" s="53">
        <v>0</v>
      </c>
      <c r="S27" s="53">
        <v>0</v>
      </c>
      <c r="T27" s="53">
        <v>26</v>
      </c>
      <c r="U27" s="53">
        <v>66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4</v>
      </c>
      <c r="AS27" s="53">
        <v>11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</row>
    <row r="28" spans="1:51" s="28" customFormat="1" ht="12" customHeight="1">
      <c r="A28" s="20" t="s">
        <v>146</v>
      </c>
      <c r="B28" s="21" t="s">
        <v>285</v>
      </c>
      <c r="C28" s="15" t="s">
        <v>286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2</v>
      </c>
      <c r="M28" s="53">
        <v>10</v>
      </c>
      <c r="N28" s="53">
        <v>1</v>
      </c>
      <c r="O28" s="53">
        <v>3</v>
      </c>
      <c r="P28" s="53">
        <v>2</v>
      </c>
      <c r="Q28" s="53">
        <v>8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3</v>
      </c>
      <c r="AS28" s="53">
        <v>16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</row>
    <row r="29" spans="1:51" s="28" customFormat="1" ht="12" customHeight="1">
      <c r="A29" s="20" t="s">
        <v>146</v>
      </c>
      <c r="B29" s="21" t="s">
        <v>287</v>
      </c>
      <c r="C29" s="15" t="s">
        <v>288</v>
      </c>
      <c r="D29" s="53">
        <v>1</v>
      </c>
      <c r="E29" s="53">
        <v>2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3</v>
      </c>
      <c r="M29" s="53">
        <v>9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2</v>
      </c>
      <c r="AS29" s="53">
        <v>1</v>
      </c>
      <c r="AT29" s="53">
        <v>0</v>
      </c>
      <c r="AU29" s="53">
        <v>0</v>
      </c>
      <c r="AV29" s="53">
        <v>2</v>
      </c>
      <c r="AW29" s="53">
        <v>10</v>
      </c>
      <c r="AX29" s="53">
        <v>0</v>
      </c>
      <c r="AY29" s="53">
        <v>0</v>
      </c>
    </row>
    <row r="30" spans="1:51" s="28" customFormat="1" ht="12" customHeight="1">
      <c r="A30" s="20" t="s">
        <v>146</v>
      </c>
      <c r="B30" s="21" t="s">
        <v>289</v>
      </c>
      <c r="C30" s="15" t="s">
        <v>290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9</v>
      </c>
      <c r="M30" s="53">
        <v>27</v>
      </c>
      <c r="N30" s="53">
        <v>3</v>
      </c>
      <c r="O30" s="53">
        <v>30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12</v>
      </c>
      <c r="W30" s="53">
        <v>85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16</v>
      </c>
      <c r="AS30" s="53">
        <v>66</v>
      </c>
      <c r="AT30" s="53">
        <v>2</v>
      </c>
      <c r="AU30" s="53">
        <v>3</v>
      </c>
      <c r="AV30" s="53">
        <v>0</v>
      </c>
      <c r="AW30" s="53">
        <v>0</v>
      </c>
      <c r="AX30" s="53">
        <v>0</v>
      </c>
      <c r="AY30" s="53">
        <v>0</v>
      </c>
    </row>
    <row r="31" spans="1:51" s="28" customFormat="1" ht="12" customHeight="1">
      <c r="A31" s="20" t="s">
        <v>146</v>
      </c>
      <c r="B31" s="21" t="s">
        <v>291</v>
      </c>
      <c r="C31" s="15" t="s">
        <v>292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</row>
    <row r="32" spans="1:51" s="28" customFormat="1" ht="12" customHeight="1">
      <c r="A32" s="20" t="s">
        <v>146</v>
      </c>
      <c r="B32" s="21" t="s">
        <v>293</v>
      </c>
      <c r="C32" s="15" t="s">
        <v>294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</row>
    <row r="33" spans="1:51" s="28" customFormat="1" ht="12" customHeight="1">
      <c r="A33" s="20" t="s">
        <v>146</v>
      </c>
      <c r="B33" s="21" t="s">
        <v>295</v>
      </c>
      <c r="C33" s="15" t="s">
        <v>296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297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97" t="s">
        <v>130</v>
      </c>
      <c r="B2" s="97" t="s">
        <v>131</v>
      </c>
      <c r="C2" s="115" t="s">
        <v>298</v>
      </c>
      <c r="D2" s="70" t="s">
        <v>299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300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98"/>
      <c r="B3" s="98"/>
      <c r="C3" s="116"/>
      <c r="D3" s="73" t="s">
        <v>301</v>
      </c>
      <c r="E3" s="74"/>
      <c r="F3" s="74"/>
      <c r="G3" s="74"/>
      <c r="H3" s="74"/>
      <c r="I3" s="74"/>
      <c r="J3" s="74"/>
      <c r="K3" s="75"/>
      <c r="L3" s="73" t="s">
        <v>302</v>
      </c>
      <c r="M3" s="74"/>
      <c r="N3" s="74"/>
      <c r="O3" s="74"/>
      <c r="P3" s="74"/>
      <c r="Q3" s="74"/>
      <c r="R3" s="74"/>
      <c r="S3" s="75"/>
      <c r="T3" s="73" t="s">
        <v>303</v>
      </c>
      <c r="U3" s="74"/>
      <c r="V3" s="74"/>
      <c r="W3" s="74"/>
      <c r="X3" s="74"/>
      <c r="Y3" s="74"/>
      <c r="Z3" s="74"/>
      <c r="AA3" s="75"/>
      <c r="AB3" s="76" t="s">
        <v>304</v>
      </c>
      <c r="AC3" s="77"/>
      <c r="AD3" s="77"/>
      <c r="AE3" s="77"/>
      <c r="AF3" s="77"/>
      <c r="AG3" s="77"/>
      <c r="AH3" s="77"/>
      <c r="AI3" s="77"/>
      <c r="AJ3" s="76" t="s">
        <v>302</v>
      </c>
      <c r="AK3" s="77"/>
      <c r="AL3" s="77"/>
      <c r="AM3" s="77"/>
      <c r="AN3" s="77"/>
      <c r="AO3" s="77"/>
      <c r="AP3" s="77"/>
      <c r="AQ3" s="77"/>
      <c r="AR3" s="76" t="s">
        <v>303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98"/>
      <c r="B4" s="98"/>
      <c r="C4" s="116"/>
      <c r="D4" s="127" t="s">
        <v>305</v>
      </c>
      <c r="E4" s="128"/>
      <c r="F4" s="123" t="s">
        <v>306</v>
      </c>
      <c r="G4" s="124"/>
      <c r="H4" s="123" t="s">
        <v>307</v>
      </c>
      <c r="I4" s="124"/>
      <c r="J4" s="127" t="s">
        <v>308</v>
      </c>
      <c r="K4" s="128"/>
      <c r="L4" s="127" t="s">
        <v>305</v>
      </c>
      <c r="M4" s="128"/>
      <c r="N4" s="123" t="s">
        <v>306</v>
      </c>
      <c r="O4" s="124"/>
      <c r="P4" s="123" t="s">
        <v>307</v>
      </c>
      <c r="Q4" s="124"/>
      <c r="R4" s="127" t="s">
        <v>308</v>
      </c>
      <c r="S4" s="128"/>
      <c r="T4" s="127" t="s">
        <v>305</v>
      </c>
      <c r="U4" s="128"/>
      <c r="V4" s="123" t="s">
        <v>306</v>
      </c>
      <c r="W4" s="124"/>
      <c r="X4" s="123" t="s">
        <v>307</v>
      </c>
      <c r="Y4" s="124"/>
      <c r="Z4" s="127" t="s">
        <v>308</v>
      </c>
      <c r="AA4" s="128"/>
      <c r="AB4" s="79" t="s">
        <v>305</v>
      </c>
      <c r="AC4" s="80"/>
      <c r="AD4" s="80"/>
      <c r="AE4" s="81"/>
      <c r="AF4" s="119" t="s">
        <v>309</v>
      </c>
      <c r="AG4" s="120"/>
      <c r="AH4" s="119" t="s">
        <v>308</v>
      </c>
      <c r="AI4" s="120"/>
      <c r="AJ4" s="79" t="s">
        <v>305</v>
      </c>
      <c r="AK4" s="80"/>
      <c r="AL4" s="80"/>
      <c r="AM4" s="81"/>
      <c r="AN4" s="119" t="s">
        <v>309</v>
      </c>
      <c r="AO4" s="120"/>
      <c r="AP4" s="119" t="s">
        <v>308</v>
      </c>
      <c r="AQ4" s="120"/>
      <c r="AR4" s="79" t="s">
        <v>305</v>
      </c>
      <c r="AS4" s="80"/>
      <c r="AT4" s="80"/>
      <c r="AU4" s="81"/>
      <c r="AV4" s="119" t="s">
        <v>309</v>
      </c>
      <c r="AW4" s="120"/>
      <c r="AX4" s="119" t="s">
        <v>308</v>
      </c>
      <c r="AY4" s="120"/>
    </row>
    <row r="5" spans="1:51" s="23" customFormat="1" ht="18" customHeight="1">
      <c r="A5" s="98"/>
      <c r="B5" s="98"/>
      <c r="C5" s="116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310</v>
      </c>
      <c r="AC5" s="81"/>
      <c r="AD5" s="79" t="s">
        <v>144</v>
      </c>
      <c r="AE5" s="81"/>
      <c r="AF5" s="121"/>
      <c r="AG5" s="122"/>
      <c r="AH5" s="121"/>
      <c r="AI5" s="122"/>
      <c r="AJ5" s="79" t="s">
        <v>310</v>
      </c>
      <c r="AK5" s="81"/>
      <c r="AL5" s="79" t="s">
        <v>144</v>
      </c>
      <c r="AM5" s="81"/>
      <c r="AN5" s="121"/>
      <c r="AO5" s="122"/>
      <c r="AP5" s="121"/>
      <c r="AQ5" s="122"/>
      <c r="AR5" s="79" t="s">
        <v>310</v>
      </c>
      <c r="AS5" s="81"/>
      <c r="AT5" s="79" t="s">
        <v>144</v>
      </c>
      <c r="AU5" s="81"/>
      <c r="AV5" s="121"/>
      <c r="AW5" s="122"/>
      <c r="AX5" s="121"/>
      <c r="AY5" s="122"/>
    </row>
    <row r="6" spans="1:51" s="35" customFormat="1" ht="17.25" customHeight="1">
      <c r="A6" s="99"/>
      <c r="B6" s="99"/>
      <c r="C6" s="116"/>
      <c r="D6" s="82" t="s">
        <v>311</v>
      </c>
      <c r="E6" s="82" t="s">
        <v>312</v>
      </c>
      <c r="F6" s="82" t="s">
        <v>311</v>
      </c>
      <c r="G6" s="82" t="s">
        <v>312</v>
      </c>
      <c r="H6" s="82" t="s">
        <v>311</v>
      </c>
      <c r="I6" s="82" t="s">
        <v>312</v>
      </c>
      <c r="J6" s="83" t="s">
        <v>313</v>
      </c>
      <c r="K6" s="82" t="s">
        <v>312</v>
      </c>
      <c r="L6" s="82" t="s">
        <v>311</v>
      </c>
      <c r="M6" s="82" t="s">
        <v>312</v>
      </c>
      <c r="N6" s="82" t="s">
        <v>311</v>
      </c>
      <c r="O6" s="82" t="s">
        <v>312</v>
      </c>
      <c r="P6" s="82" t="s">
        <v>311</v>
      </c>
      <c r="Q6" s="82" t="s">
        <v>312</v>
      </c>
      <c r="R6" s="83" t="s">
        <v>313</v>
      </c>
      <c r="S6" s="82" t="s">
        <v>312</v>
      </c>
      <c r="T6" s="82" t="s">
        <v>311</v>
      </c>
      <c r="U6" s="82" t="s">
        <v>312</v>
      </c>
      <c r="V6" s="82" t="s">
        <v>311</v>
      </c>
      <c r="W6" s="82" t="s">
        <v>312</v>
      </c>
      <c r="X6" s="82" t="s">
        <v>311</v>
      </c>
      <c r="Y6" s="82" t="s">
        <v>312</v>
      </c>
      <c r="Z6" s="83" t="s">
        <v>313</v>
      </c>
      <c r="AA6" s="82" t="s">
        <v>312</v>
      </c>
      <c r="AB6" s="82" t="s">
        <v>311</v>
      </c>
      <c r="AC6" s="83" t="s">
        <v>314</v>
      </c>
      <c r="AD6" s="82" t="s">
        <v>311</v>
      </c>
      <c r="AE6" s="83" t="s">
        <v>314</v>
      </c>
      <c r="AF6" s="82" t="s">
        <v>311</v>
      </c>
      <c r="AG6" s="83" t="s">
        <v>314</v>
      </c>
      <c r="AH6" s="83" t="s">
        <v>313</v>
      </c>
      <c r="AI6" s="83" t="s">
        <v>314</v>
      </c>
      <c r="AJ6" s="82" t="s">
        <v>311</v>
      </c>
      <c r="AK6" s="83" t="s">
        <v>314</v>
      </c>
      <c r="AL6" s="82" t="s">
        <v>311</v>
      </c>
      <c r="AM6" s="83" t="s">
        <v>314</v>
      </c>
      <c r="AN6" s="82" t="s">
        <v>311</v>
      </c>
      <c r="AO6" s="83" t="s">
        <v>314</v>
      </c>
      <c r="AP6" s="83" t="s">
        <v>313</v>
      </c>
      <c r="AQ6" s="83" t="s">
        <v>314</v>
      </c>
      <c r="AR6" s="82" t="s">
        <v>311</v>
      </c>
      <c r="AS6" s="83" t="s">
        <v>314</v>
      </c>
      <c r="AT6" s="82" t="s">
        <v>311</v>
      </c>
      <c r="AU6" s="83" t="s">
        <v>314</v>
      </c>
      <c r="AV6" s="82" t="s">
        <v>311</v>
      </c>
      <c r="AW6" s="83" t="s">
        <v>314</v>
      </c>
      <c r="AX6" s="83" t="s">
        <v>242</v>
      </c>
      <c r="AY6" s="84" t="s">
        <v>314</v>
      </c>
    </row>
    <row r="7" spans="1:51" s="27" customFormat="1" ht="12" customHeight="1">
      <c r="A7" s="10" t="s">
        <v>315</v>
      </c>
      <c r="B7" s="36" t="s">
        <v>316</v>
      </c>
      <c r="C7" s="10" t="s">
        <v>317</v>
      </c>
      <c r="D7" s="51">
        <f aca="true" t="shared" si="0" ref="D7:AY7">SUM(D8:D17)</f>
        <v>1</v>
      </c>
      <c r="E7" s="51">
        <f t="shared" si="0"/>
        <v>2</v>
      </c>
      <c r="F7" s="51">
        <f t="shared" si="0"/>
        <v>5</v>
      </c>
      <c r="G7" s="51">
        <f t="shared" si="0"/>
        <v>34</v>
      </c>
      <c r="H7" s="51">
        <f t="shared" si="0"/>
        <v>0</v>
      </c>
      <c r="I7" s="51">
        <f t="shared" si="0"/>
        <v>0</v>
      </c>
      <c r="J7" s="51">
        <f t="shared" si="0"/>
        <v>0</v>
      </c>
      <c r="K7" s="51">
        <f t="shared" si="0"/>
        <v>0</v>
      </c>
      <c r="L7" s="51">
        <f t="shared" si="0"/>
        <v>9</v>
      </c>
      <c r="M7" s="51">
        <f t="shared" si="0"/>
        <v>28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15</v>
      </c>
      <c r="U7" s="51">
        <f t="shared" si="0"/>
        <v>87</v>
      </c>
      <c r="V7" s="51">
        <f t="shared" si="0"/>
        <v>0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0</v>
      </c>
      <c r="AH7" s="51">
        <f t="shared" si="0"/>
        <v>0</v>
      </c>
      <c r="AI7" s="51">
        <f t="shared" si="0"/>
        <v>0</v>
      </c>
      <c r="AJ7" s="51">
        <f t="shared" si="0"/>
        <v>5</v>
      </c>
      <c r="AK7" s="51">
        <f t="shared" si="0"/>
        <v>15</v>
      </c>
      <c r="AL7" s="51">
        <f t="shared" si="0"/>
        <v>0</v>
      </c>
      <c r="AM7" s="51">
        <f t="shared" si="0"/>
        <v>0</v>
      </c>
      <c r="AN7" s="51">
        <f t="shared" si="0"/>
        <v>3</v>
      </c>
      <c r="AO7" s="51">
        <f t="shared" si="0"/>
        <v>22</v>
      </c>
      <c r="AP7" s="51">
        <f t="shared" si="0"/>
        <v>0</v>
      </c>
      <c r="AQ7" s="51">
        <f t="shared" si="0"/>
        <v>0</v>
      </c>
      <c r="AR7" s="51">
        <f t="shared" si="0"/>
        <v>29</v>
      </c>
      <c r="AS7" s="51">
        <f t="shared" si="0"/>
        <v>96</v>
      </c>
      <c r="AT7" s="51">
        <f t="shared" si="0"/>
        <v>6</v>
      </c>
      <c r="AU7" s="51">
        <f t="shared" si="0"/>
        <v>24</v>
      </c>
      <c r="AV7" s="51">
        <f t="shared" si="0"/>
        <v>0</v>
      </c>
      <c r="AW7" s="51">
        <f t="shared" si="0"/>
        <v>0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146</v>
      </c>
      <c r="B8" s="13" t="s">
        <v>318</v>
      </c>
      <c r="C8" s="12" t="s">
        <v>319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1</v>
      </c>
      <c r="AO8" s="52">
        <v>2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146</v>
      </c>
      <c r="B9" s="13" t="s">
        <v>320</v>
      </c>
      <c r="C9" s="12" t="s">
        <v>321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146</v>
      </c>
      <c r="B10" s="37" t="s">
        <v>322</v>
      </c>
      <c r="C10" s="12" t="s">
        <v>323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5</v>
      </c>
      <c r="AK10" s="52">
        <v>15</v>
      </c>
      <c r="AL10" s="52">
        <v>0</v>
      </c>
      <c r="AM10" s="52">
        <v>0</v>
      </c>
      <c r="AN10" s="52">
        <v>2</v>
      </c>
      <c r="AO10" s="52">
        <v>20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146</v>
      </c>
      <c r="B11" s="13" t="s">
        <v>324</v>
      </c>
      <c r="C11" s="12" t="s">
        <v>325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9</v>
      </c>
      <c r="M11" s="52">
        <v>28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15</v>
      </c>
      <c r="U11" s="52">
        <v>87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13</v>
      </c>
      <c r="AS11" s="52">
        <v>44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146</v>
      </c>
      <c r="B12" s="21" t="s">
        <v>326</v>
      </c>
      <c r="C12" s="15" t="s">
        <v>327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16</v>
      </c>
      <c r="AS12" s="53">
        <v>52</v>
      </c>
      <c r="AT12" s="53">
        <v>6</v>
      </c>
      <c r="AU12" s="53">
        <v>24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146</v>
      </c>
      <c r="B13" s="21" t="s">
        <v>328</v>
      </c>
      <c r="C13" s="15" t="s">
        <v>329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146</v>
      </c>
      <c r="B14" s="21" t="s">
        <v>330</v>
      </c>
      <c r="C14" s="15" t="s">
        <v>331</v>
      </c>
      <c r="D14" s="53">
        <v>0</v>
      </c>
      <c r="E14" s="53">
        <v>0</v>
      </c>
      <c r="F14" s="53">
        <v>5</v>
      </c>
      <c r="G14" s="53">
        <v>34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146</v>
      </c>
      <c r="B15" s="21" t="s">
        <v>332</v>
      </c>
      <c r="C15" s="15" t="s">
        <v>333</v>
      </c>
      <c r="D15" s="53">
        <v>1</v>
      </c>
      <c r="E15" s="53">
        <v>2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146</v>
      </c>
      <c r="B16" s="21" t="s">
        <v>334</v>
      </c>
      <c r="C16" s="15" t="s">
        <v>335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146</v>
      </c>
      <c r="B17" s="21" t="s">
        <v>336</v>
      </c>
      <c r="C17" s="15" t="s">
        <v>337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338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339</v>
      </c>
      <c r="D2" s="85" t="s">
        <v>36</v>
      </c>
      <c r="E2" s="60"/>
      <c r="F2" s="60"/>
      <c r="G2" s="60"/>
      <c r="H2" s="60"/>
      <c r="I2" s="60"/>
      <c r="J2" s="60"/>
      <c r="K2" s="61"/>
      <c r="L2" s="86" t="s">
        <v>37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340</v>
      </c>
      <c r="E3" s="60"/>
      <c r="F3" s="60"/>
      <c r="G3" s="61"/>
      <c r="H3" s="62" t="s">
        <v>341</v>
      </c>
      <c r="I3" s="60"/>
      <c r="J3" s="60"/>
      <c r="K3" s="61"/>
      <c r="L3" s="62" t="s">
        <v>340</v>
      </c>
      <c r="M3" s="60"/>
      <c r="N3" s="60"/>
      <c r="O3" s="61"/>
      <c r="P3" s="62" t="s">
        <v>341</v>
      </c>
      <c r="Q3" s="60"/>
      <c r="R3" s="60"/>
      <c r="S3" s="61"/>
    </row>
    <row r="4" spans="1:19" ht="18" customHeight="1">
      <c r="A4" s="98"/>
      <c r="B4" s="98"/>
      <c r="C4" s="114"/>
      <c r="D4" s="114" t="s">
        <v>53</v>
      </c>
      <c r="E4" s="115" t="s">
        <v>39</v>
      </c>
      <c r="F4" s="115" t="s">
        <v>40</v>
      </c>
      <c r="G4" s="115" t="s">
        <v>41</v>
      </c>
      <c r="H4" s="114" t="s">
        <v>53</v>
      </c>
      <c r="I4" s="115" t="s">
        <v>39</v>
      </c>
      <c r="J4" s="115" t="s">
        <v>40</v>
      </c>
      <c r="K4" s="115" t="s">
        <v>41</v>
      </c>
      <c r="L4" s="114" t="s">
        <v>53</v>
      </c>
      <c r="M4" s="115" t="s">
        <v>39</v>
      </c>
      <c r="N4" s="115" t="s">
        <v>40</v>
      </c>
      <c r="O4" s="115" t="s">
        <v>41</v>
      </c>
      <c r="P4" s="114" t="s">
        <v>53</v>
      </c>
      <c r="Q4" s="115" t="s">
        <v>39</v>
      </c>
      <c r="R4" s="115" t="s">
        <v>40</v>
      </c>
      <c r="S4" s="115" t="s">
        <v>41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ht="18" customHeight="1">
      <c r="A6" s="99"/>
      <c r="B6" s="99"/>
      <c r="C6" s="118"/>
      <c r="D6" s="49" t="s">
        <v>342</v>
      </c>
      <c r="E6" s="50" t="s">
        <v>342</v>
      </c>
      <c r="F6" s="50" t="s">
        <v>342</v>
      </c>
      <c r="G6" s="50" t="s">
        <v>342</v>
      </c>
      <c r="H6" s="49" t="s">
        <v>342</v>
      </c>
      <c r="I6" s="50" t="s">
        <v>342</v>
      </c>
      <c r="J6" s="50" t="s">
        <v>342</v>
      </c>
      <c r="K6" s="50" t="s">
        <v>342</v>
      </c>
      <c r="L6" s="49" t="s">
        <v>342</v>
      </c>
      <c r="M6" s="50" t="s">
        <v>342</v>
      </c>
      <c r="N6" s="50" t="s">
        <v>342</v>
      </c>
      <c r="O6" s="50" t="s">
        <v>342</v>
      </c>
      <c r="P6" s="49" t="s">
        <v>342</v>
      </c>
      <c r="Q6" s="50" t="s">
        <v>342</v>
      </c>
      <c r="R6" s="50" t="s">
        <v>342</v>
      </c>
      <c r="S6" s="50" t="s">
        <v>342</v>
      </c>
    </row>
    <row r="7" spans="1:19" s="11" customFormat="1" ht="12" customHeight="1">
      <c r="A7" s="10" t="s">
        <v>51</v>
      </c>
      <c r="B7" s="36" t="s">
        <v>52</v>
      </c>
      <c r="C7" s="10" t="s">
        <v>53</v>
      </c>
      <c r="D7" s="51">
        <f aca="true" t="shared" si="0" ref="D7:S7">SUM(D8:D33)</f>
        <v>108</v>
      </c>
      <c r="E7" s="51">
        <f t="shared" si="0"/>
        <v>71</v>
      </c>
      <c r="F7" s="51">
        <f t="shared" si="0"/>
        <v>29</v>
      </c>
      <c r="G7" s="51">
        <f t="shared" si="0"/>
        <v>8</v>
      </c>
      <c r="H7" s="51">
        <f t="shared" si="0"/>
        <v>341</v>
      </c>
      <c r="I7" s="51">
        <f t="shared" si="0"/>
        <v>296</v>
      </c>
      <c r="J7" s="51">
        <f t="shared" si="0"/>
        <v>42</v>
      </c>
      <c r="K7" s="51">
        <f t="shared" si="0"/>
        <v>3</v>
      </c>
      <c r="L7" s="51">
        <f t="shared" si="0"/>
        <v>12</v>
      </c>
      <c r="M7" s="51">
        <f t="shared" si="0"/>
        <v>7</v>
      </c>
      <c r="N7" s="51">
        <f t="shared" si="0"/>
        <v>5</v>
      </c>
      <c r="O7" s="51">
        <f t="shared" si="0"/>
        <v>0</v>
      </c>
      <c r="P7" s="51">
        <f t="shared" si="0"/>
        <v>34</v>
      </c>
      <c r="Q7" s="51">
        <f t="shared" si="0"/>
        <v>32</v>
      </c>
      <c r="R7" s="51">
        <f t="shared" si="0"/>
        <v>2</v>
      </c>
      <c r="S7" s="51">
        <f t="shared" si="0"/>
        <v>0</v>
      </c>
    </row>
    <row r="8" spans="1:19" s="14" customFormat="1" ht="12" customHeight="1">
      <c r="A8" s="12" t="s">
        <v>343</v>
      </c>
      <c r="B8" s="37" t="s">
        <v>344</v>
      </c>
      <c r="C8" s="12" t="s">
        <v>345</v>
      </c>
      <c r="D8" s="52">
        <f aca="true" t="shared" si="1" ref="D8:D33">SUM(E8:G8)</f>
        <v>22</v>
      </c>
      <c r="E8" s="52">
        <v>13</v>
      </c>
      <c r="F8" s="52">
        <v>6</v>
      </c>
      <c r="G8" s="52">
        <v>3</v>
      </c>
      <c r="H8" s="52">
        <f aca="true" t="shared" si="2" ref="H8:H33">SUM(I8:K8)</f>
        <v>57</v>
      </c>
      <c r="I8" s="52">
        <v>55</v>
      </c>
      <c r="J8" s="52">
        <v>2</v>
      </c>
      <c r="K8" s="52">
        <v>0</v>
      </c>
      <c r="L8" s="52">
        <f aca="true" t="shared" si="3" ref="L8:L33">SUM(M8:O8)</f>
        <v>2</v>
      </c>
      <c r="M8" s="52">
        <v>2</v>
      </c>
      <c r="N8" s="52">
        <v>0</v>
      </c>
      <c r="O8" s="52">
        <v>0</v>
      </c>
      <c r="P8" s="52">
        <f aca="true" t="shared" si="4" ref="P8:P33">SUM(Q8:S8)</f>
        <v>8</v>
      </c>
      <c r="Q8" s="52">
        <v>6</v>
      </c>
      <c r="R8" s="52">
        <v>2</v>
      </c>
      <c r="S8" s="52">
        <v>0</v>
      </c>
    </row>
    <row r="9" spans="1:19" s="14" customFormat="1" ht="12" customHeight="1">
      <c r="A9" s="12" t="s">
        <v>343</v>
      </c>
      <c r="B9" s="13" t="s">
        <v>346</v>
      </c>
      <c r="C9" s="12" t="s">
        <v>347</v>
      </c>
      <c r="D9" s="52">
        <f t="shared" si="1"/>
        <v>9</v>
      </c>
      <c r="E9" s="52">
        <v>9</v>
      </c>
      <c r="F9" s="52">
        <v>0</v>
      </c>
      <c r="G9" s="52">
        <v>0</v>
      </c>
      <c r="H9" s="52">
        <f t="shared" si="2"/>
        <v>60</v>
      </c>
      <c r="I9" s="52">
        <v>46</v>
      </c>
      <c r="J9" s="52">
        <v>12</v>
      </c>
      <c r="K9" s="52">
        <v>2</v>
      </c>
      <c r="L9" s="52">
        <f t="shared" si="3"/>
        <v>0</v>
      </c>
      <c r="M9" s="52">
        <v>0</v>
      </c>
      <c r="N9" s="52"/>
      <c r="O9" s="52">
        <v>0</v>
      </c>
      <c r="P9" s="52">
        <f t="shared" si="4"/>
        <v>1</v>
      </c>
      <c r="Q9" s="52">
        <v>1</v>
      </c>
      <c r="R9" s="52">
        <v>0</v>
      </c>
      <c r="S9" s="52">
        <v>0</v>
      </c>
    </row>
    <row r="10" spans="1:19" s="14" customFormat="1" ht="12" customHeight="1">
      <c r="A10" s="12" t="s">
        <v>343</v>
      </c>
      <c r="B10" s="13" t="s">
        <v>348</v>
      </c>
      <c r="C10" s="12" t="s">
        <v>349</v>
      </c>
      <c r="D10" s="52">
        <f t="shared" si="1"/>
        <v>8</v>
      </c>
      <c r="E10" s="52">
        <v>6</v>
      </c>
      <c r="F10" s="52">
        <v>2</v>
      </c>
      <c r="G10" s="52">
        <v>0</v>
      </c>
      <c r="H10" s="52">
        <f t="shared" si="2"/>
        <v>49</v>
      </c>
      <c r="I10" s="52">
        <v>44</v>
      </c>
      <c r="J10" s="52">
        <v>5</v>
      </c>
      <c r="K10" s="52">
        <v>0</v>
      </c>
      <c r="L10" s="52">
        <f t="shared" si="3"/>
        <v>2</v>
      </c>
      <c r="M10" s="52">
        <v>2</v>
      </c>
      <c r="N10" s="52">
        <v>0</v>
      </c>
      <c r="O10" s="52">
        <v>0</v>
      </c>
      <c r="P10" s="52">
        <f t="shared" si="4"/>
        <v>3</v>
      </c>
      <c r="Q10" s="52">
        <v>3</v>
      </c>
      <c r="R10" s="52">
        <v>0</v>
      </c>
      <c r="S10" s="52">
        <v>0</v>
      </c>
    </row>
    <row r="11" spans="1:19" s="14" customFormat="1" ht="12" customHeight="1">
      <c r="A11" s="12" t="s">
        <v>343</v>
      </c>
      <c r="B11" s="13" t="s">
        <v>350</v>
      </c>
      <c r="C11" s="12" t="s">
        <v>351</v>
      </c>
      <c r="D11" s="52">
        <f t="shared" si="1"/>
        <v>5</v>
      </c>
      <c r="E11" s="52">
        <v>5</v>
      </c>
      <c r="F11" s="52">
        <v>0</v>
      </c>
      <c r="G11" s="52">
        <v>0</v>
      </c>
      <c r="H11" s="52">
        <f t="shared" si="2"/>
        <v>18</v>
      </c>
      <c r="I11" s="52">
        <v>16</v>
      </c>
      <c r="J11" s="52">
        <v>2</v>
      </c>
      <c r="K11" s="52">
        <v>0</v>
      </c>
      <c r="L11" s="52">
        <f t="shared" si="3"/>
        <v>0</v>
      </c>
      <c r="M11" s="52">
        <v>0</v>
      </c>
      <c r="N11" s="52">
        <v>0</v>
      </c>
      <c r="O11" s="52">
        <v>0</v>
      </c>
      <c r="P11" s="52">
        <f t="shared" si="4"/>
        <v>2</v>
      </c>
      <c r="Q11" s="52">
        <v>2</v>
      </c>
      <c r="R11" s="52">
        <v>0</v>
      </c>
      <c r="S11" s="52">
        <v>0</v>
      </c>
    </row>
    <row r="12" spans="1:19" s="14" customFormat="1" ht="12" customHeight="1">
      <c r="A12" s="20" t="s">
        <v>343</v>
      </c>
      <c r="B12" s="21" t="s">
        <v>352</v>
      </c>
      <c r="C12" s="15" t="s">
        <v>353</v>
      </c>
      <c r="D12" s="53">
        <f t="shared" si="1"/>
        <v>4</v>
      </c>
      <c r="E12" s="53">
        <v>0</v>
      </c>
      <c r="F12" s="53">
        <v>4</v>
      </c>
      <c r="G12" s="53">
        <v>0</v>
      </c>
      <c r="H12" s="53">
        <f t="shared" si="2"/>
        <v>26</v>
      </c>
      <c r="I12" s="53">
        <v>18</v>
      </c>
      <c r="J12" s="53">
        <v>7</v>
      </c>
      <c r="K12" s="53">
        <v>1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1</v>
      </c>
      <c r="Q12" s="53">
        <v>1</v>
      </c>
      <c r="R12" s="53">
        <v>0</v>
      </c>
      <c r="S12" s="53">
        <v>0</v>
      </c>
    </row>
    <row r="13" spans="1:19" s="14" customFormat="1" ht="12" customHeight="1">
      <c r="A13" s="20" t="s">
        <v>343</v>
      </c>
      <c r="B13" s="21" t="s">
        <v>354</v>
      </c>
      <c r="C13" s="15" t="s">
        <v>355</v>
      </c>
      <c r="D13" s="53">
        <f t="shared" si="1"/>
        <v>11</v>
      </c>
      <c r="E13" s="53">
        <v>6</v>
      </c>
      <c r="F13" s="53">
        <v>5</v>
      </c>
      <c r="G13" s="53">
        <v>0</v>
      </c>
      <c r="H13" s="53">
        <f t="shared" si="2"/>
        <v>24</v>
      </c>
      <c r="I13" s="53">
        <v>23</v>
      </c>
      <c r="J13" s="53">
        <v>1</v>
      </c>
      <c r="K13" s="53">
        <v>0</v>
      </c>
      <c r="L13" s="53">
        <f t="shared" si="3"/>
        <v>1</v>
      </c>
      <c r="M13" s="53">
        <v>0</v>
      </c>
      <c r="N13" s="53">
        <v>1</v>
      </c>
      <c r="O13" s="53">
        <v>0</v>
      </c>
      <c r="P13" s="53">
        <f t="shared" si="4"/>
        <v>2</v>
      </c>
      <c r="Q13" s="53">
        <v>2</v>
      </c>
      <c r="R13" s="53">
        <v>0</v>
      </c>
      <c r="S13" s="53">
        <v>0</v>
      </c>
    </row>
    <row r="14" spans="1:19" s="14" customFormat="1" ht="12" customHeight="1">
      <c r="A14" s="20" t="s">
        <v>343</v>
      </c>
      <c r="B14" s="21" t="s">
        <v>356</v>
      </c>
      <c r="C14" s="15" t="s">
        <v>357</v>
      </c>
      <c r="D14" s="53">
        <f t="shared" si="1"/>
        <v>3</v>
      </c>
      <c r="E14" s="53">
        <v>2</v>
      </c>
      <c r="F14" s="53">
        <v>1</v>
      </c>
      <c r="G14" s="53">
        <v>0</v>
      </c>
      <c r="H14" s="53">
        <f t="shared" si="2"/>
        <v>11</v>
      </c>
      <c r="I14" s="53">
        <v>7</v>
      </c>
      <c r="J14" s="53">
        <v>4</v>
      </c>
      <c r="K14" s="53">
        <v>0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3</v>
      </c>
      <c r="Q14" s="53">
        <v>3</v>
      </c>
      <c r="R14" s="53">
        <v>0</v>
      </c>
      <c r="S14" s="53">
        <v>0</v>
      </c>
    </row>
    <row r="15" spans="1:19" s="14" customFormat="1" ht="12" customHeight="1">
      <c r="A15" s="20" t="s">
        <v>343</v>
      </c>
      <c r="B15" s="21" t="s">
        <v>358</v>
      </c>
      <c r="C15" s="15" t="s">
        <v>359</v>
      </c>
      <c r="D15" s="53">
        <f t="shared" si="1"/>
        <v>2</v>
      </c>
      <c r="E15" s="53">
        <v>2</v>
      </c>
      <c r="F15" s="53">
        <v>0</v>
      </c>
      <c r="G15" s="53">
        <v>0</v>
      </c>
      <c r="H15" s="53">
        <f t="shared" si="2"/>
        <v>15</v>
      </c>
      <c r="I15" s="53">
        <v>11</v>
      </c>
      <c r="J15" s="53">
        <v>4</v>
      </c>
      <c r="K15" s="53">
        <v>0</v>
      </c>
      <c r="L15" s="53">
        <f t="shared" si="3"/>
        <v>3</v>
      </c>
      <c r="M15" s="53">
        <v>1</v>
      </c>
      <c r="N15" s="53">
        <v>2</v>
      </c>
      <c r="O15" s="53">
        <v>0</v>
      </c>
      <c r="P15" s="53">
        <f t="shared" si="4"/>
        <v>1</v>
      </c>
      <c r="Q15" s="53">
        <v>1</v>
      </c>
      <c r="R15" s="53">
        <v>0</v>
      </c>
      <c r="S15" s="53">
        <v>0</v>
      </c>
    </row>
    <row r="16" spans="1:19" s="14" customFormat="1" ht="12" customHeight="1">
      <c r="A16" s="20" t="s">
        <v>343</v>
      </c>
      <c r="B16" s="21" t="s">
        <v>360</v>
      </c>
      <c r="C16" s="15" t="s">
        <v>361</v>
      </c>
      <c r="D16" s="53">
        <f t="shared" si="1"/>
        <v>7</v>
      </c>
      <c r="E16" s="53">
        <v>5</v>
      </c>
      <c r="F16" s="53">
        <v>1</v>
      </c>
      <c r="G16" s="53">
        <v>1</v>
      </c>
      <c r="H16" s="53">
        <f t="shared" si="2"/>
        <v>12</v>
      </c>
      <c r="I16" s="53">
        <v>12</v>
      </c>
      <c r="J16" s="53">
        <v>0</v>
      </c>
      <c r="K16" s="53">
        <v>0</v>
      </c>
      <c r="L16" s="53">
        <f t="shared" si="3"/>
        <v>1</v>
      </c>
      <c r="M16" s="53">
        <v>0</v>
      </c>
      <c r="N16" s="53">
        <v>1</v>
      </c>
      <c r="O16" s="53">
        <v>0</v>
      </c>
      <c r="P16" s="53">
        <f t="shared" si="4"/>
        <v>1</v>
      </c>
      <c r="Q16" s="53">
        <v>1</v>
      </c>
      <c r="R16" s="53">
        <v>0</v>
      </c>
      <c r="S16" s="53">
        <v>0</v>
      </c>
    </row>
    <row r="17" spans="1:19" s="14" customFormat="1" ht="12" customHeight="1">
      <c r="A17" s="20" t="s">
        <v>343</v>
      </c>
      <c r="B17" s="21" t="s">
        <v>362</v>
      </c>
      <c r="C17" s="15" t="s">
        <v>363</v>
      </c>
      <c r="D17" s="53">
        <f t="shared" si="1"/>
        <v>2</v>
      </c>
      <c r="E17" s="53">
        <v>2</v>
      </c>
      <c r="F17" s="53">
        <v>0</v>
      </c>
      <c r="G17" s="53">
        <v>0</v>
      </c>
      <c r="H17" s="53">
        <f t="shared" si="2"/>
        <v>8</v>
      </c>
      <c r="I17" s="53">
        <v>7</v>
      </c>
      <c r="J17" s="53">
        <v>1</v>
      </c>
      <c r="K17" s="53">
        <v>0</v>
      </c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1</v>
      </c>
      <c r="Q17" s="53">
        <v>1</v>
      </c>
      <c r="R17" s="53">
        <v>0</v>
      </c>
      <c r="S17" s="53">
        <v>0</v>
      </c>
    </row>
    <row r="18" spans="1:19" s="14" customFormat="1" ht="12" customHeight="1">
      <c r="A18" s="20" t="s">
        <v>343</v>
      </c>
      <c r="B18" s="21" t="s">
        <v>364</v>
      </c>
      <c r="C18" s="15" t="s">
        <v>365</v>
      </c>
      <c r="D18" s="53">
        <f t="shared" si="1"/>
        <v>1</v>
      </c>
      <c r="E18" s="53">
        <v>1</v>
      </c>
      <c r="F18" s="53">
        <v>0</v>
      </c>
      <c r="G18" s="53">
        <v>0</v>
      </c>
      <c r="H18" s="53">
        <f t="shared" si="2"/>
        <v>7</v>
      </c>
      <c r="I18" s="53">
        <v>7</v>
      </c>
      <c r="J18" s="53">
        <v>0</v>
      </c>
      <c r="K18" s="53">
        <v>0</v>
      </c>
      <c r="L18" s="53">
        <f t="shared" si="3"/>
        <v>0</v>
      </c>
      <c r="M18" s="53">
        <v>0</v>
      </c>
      <c r="N18" s="53">
        <v>0</v>
      </c>
      <c r="O18" s="53">
        <v>0</v>
      </c>
      <c r="P18" s="53">
        <f t="shared" si="4"/>
        <v>1</v>
      </c>
      <c r="Q18" s="53">
        <v>1</v>
      </c>
      <c r="R18" s="53">
        <v>0</v>
      </c>
      <c r="S18" s="53">
        <v>0</v>
      </c>
    </row>
    <row r="19" spans="1:19" s="14" customFormat="1" ht="12" customHeight="1">
      <c r="A19" s="20" t="s">
        <v>343</v>
      </c>
      <c r="B19" s="21" t="s">
        <v>366</v>
      </c>
      <c r="C19" s="15" t="s">
        <v>367</v>
      </c>
      <c r="D19" s="53">
        <f t="shared" si="1"/>
        <v>3</v>
      </c>
      <c r="E19" s="53">
        <v>1</v>
      </c>
      <c r="F19" s="53">
        <v>1</v>
      </c>
      <c r="G19" s="53">
        <v>1</v>
      </c>
      <c r="H19" s="53">
        <f t="shared" si="2"/>
        <v>1</v>
      </c>
      <c r="I19" s="53">
        <v>1</v>
      </c>
      <c r="J19" s="53">
        <v>0</v>
      </c>
      <c r="K19" s="53">
        <v>0</v>
      </c>
      <c r="L19" s="53">
        <f t="shared" si="3"/>
        <v>0</v>
      </c>
      <c r="M19" s="53">
        <v>0</v>
      </c>
      <c r="N19" s="53">
        <v>0</v>
      </c>
      <c r="O19" s="53">
        <v>0</v>
      </c>
      <c r="P19" s="53">
        <f t="shared" si="4"/>
        <v>0</v>
      </c>
      <c r="Q19" s="53">
        <v>0</v>
      </c>
      <c r="R19" s="53">
        <v>0</v>
      </c>
      <c r="S19" s="53">
        <v>0</v>
      </c>
    </row>
    <row r="20" spans="1:19" s="14" customFormat="1" ht="12" customHeight="1">
      <c r="A20" s="20" t="s">
        <v>343</v>
      </c>
      <c r="B20" s="21" t="s">
        <v>368</v>
      </c>
      <c r="C20" s="15" t="s">
        <v>369</v>
      </c>
      <c r="D20" s="53">
        <f t="shared" si="1"/>
        <v>1</v>
      </c>
      <c r="E20" s="53">
        <v>0</v>
      </c>
      <c r="F20" s="53">
        <v>1</v>
      </c>
      <c r="G20" s="53">
        <v>0</v>
      </c>
      <c r="H20" s="53">
        <f t="shared" si="2"/>
        <v>1</v>
      </c>
      <c r="I20" s="53">
        <v>1</v>
      </c>
      <c r="J20" s="53">
        <v>0</v>
      </c>
      <c r="K20" s="53">
        <v>0</v>
      </c>
      <c r="L20" s="53">
        <f t="shared" si="3"/>
        <v>0</v>
      </c>
      <c r="M20" s="53">
        <v>0</v>
      </c>
      <c r="N20" s="53">
        <v>0</v>
      </c>
      <c r="O20" s="53">
        <v>0</v>
      </c>
      <c r="P20" s="53">
        <f t="shared" si="4"/>
        <v>1</v>
      </c>
      <c r="Q20" s="53">
        <v>1</v>
      </c>
      <c r="R20" s="53">
        <v>0</v>
      </c>
      <c r="S20" s="53">
        <v>0</v>
      </c>
    </row>
    <row r="21" spans="1:19" s="14" customFormat="1" ht="12" customHeight="1">
      <c r="A21" s="20" t="s">
        <v>343</v>
      </c>
      <c r="B21" s="21" t="s">
        <v>370</v>
      </c>
      <c r="C21" s="15" t="s">
        <v>371</v>
      </c>
      <c r="D21" s="53">
        <f t="shared" si="1"/>
        <v>3</v>
      </c>
      <c r="E21" s="53">
        <v>3</v>
      </c>
      <c r="F21" s="53">
        <v>0</v>
      </c>
      <c r="G21" s="53">
        <v>0</v>
      </c>
      <c r="H21" s="53">
        <f t="shared" si="2"/>
        <v>23</v>
      </c>
      <c r="I21" s="53">
        <v>23</v>
      </c>
      <c r="J21" s="53">
        <v>0</v>
      </c>
      <c r="K21" s="53">
        <v>0</v>
      </c>
      <c r="L21" s="53">
        <f t="shared" si="3"/>
        <v>1</v>
      </c>
      <c r="M21" s="53">
        <v>1</v>
      </c>
      <c r="N21" s="53">
        <v>0</v>
      </c>
      <c r="O21" s="53">
        <v>0</v>
      </c>
      <c r="P21" s="53">
        <f t="shared" si="4"/>
        <v>0</v>
      </c>
      <c r="Q21" s="53">
        <v>0</v>
      </c>
      <c r="R21" s="53">
        <v>0</v>
      </c>
      <c r="S21" s="53">
        <v>0</v>
      </c>
    </row>
    <row r="22" spans="1:19" s="14" customFormat="1" ht="12" customHeight="1">
      <c r="A22" s="20" t="s">
        <v>343</v>
      </c>
      <c r="B22" s="21" t="s">
        <v>372</v>
      </c>
      <c r="C22" s="15" t="s">
        <v>373</v>
      </c>
      <c r="D22" s="53">
        <f t="shared" si="1"/>
        <v>1</v>
      </c>
      <c r="E22" s="53">
        <v>1</v>
      </c>
      <c r="F22" s="53">
        <v>0</v>
      </c>
      <c r="G22" s="53">
        <v>0</v>
      </c>
      <c r="H22" s="53">
        <f t="shared" si="2"/>
        <v>11</v>
      </c>
      <c r="I22" s="53">
        <v>10</v>
      </c>
      <c r="J22" s="53">
        <v>1</v>
      </c>
      <c r="K22" s="53">
        <v>0</v>
      </c>
      <c r="L22" s="53">
        <f t="shared" si="3"/>
        <v>0</v>
      </c>
      <c r="M22" s="53">
        <v>0</v>
      </c>
      <c r="N22" s="53">
        <v>0</v>
      </c>
      <c r="O22" s="53">
        <v>0</v>
      </c>
      <c r="P22" s="53">
        <f t="shared" si="4"/>
        <v>0</v>
      </c>
      <c r="Q22" s="53">
        <v>0</v>
      </c>
      <c r="R22" s="53">
        <v>0</v>
      </c>
      <c r="S22" s="53">
        <v>0</v>
      </c>
    </row>
    <row r="23" spans="1:19" s="14" customFormat="1" ht="12" customHeight="1">
      <c r="A23" s="20" t="s">
        <v>343</v>
      </c>
      <c r="B23" s="21" t="s">
        <v>374</v>
      </c>
      <c r="C23" s="15" t="s">
        <v>375</v>
      </c>
      <c r="D23" s="53">
        <f t="shared" si="1"/>
        <v>4</v>
      </c>
      <c r="E23" s="53">
        <v>1</v>
      </c>
      <c r="F23" s="53">
        <v>2</v>
      </c>
      <c r="G23" s="53">
        <v>1</v>
      </c>
      <c r="H23" s="53">
        <f t="shared" si="2"/>
        <v>0</v>
      </c>
      <c r="I23" s="53">
        <v>0</v>
      </c>
      <c r="J23" s="53">
        <v>0</v>
      </c>
      <c r="K23" s="53">
        <v>0</v>
      </c>
      <c r="L23" s="53">
        <f t="shared" si="3"/>
        <v>0</v>
      </c>
      <c r="M23" s="53">
        <v>0</v>
      </c>
      <c r="N23" s="53">
        <v>0</v>
      </c>
      <c r="O23" s="53">
        <v>0</v>
      </c>
      <c r="P23" s="53">
        <f t="shared" si="4"/>
        <v>1</v>
      </c>
      <c r="Q23" s="53">
        <v>1</v>
      </c>
      <c r="R23" s="53">
        <v>0</v>
      </c>
      <c r="S23" s="53">
        <v>0</v>
      </c>
    </row>
    <row r="24" spans="1:19" s="14" customFormat="1" ht="12" customHeight="1">
      <c r="A24" s="20" t="s">
        <v>343</v>
      </c>
      <c r="B24" s="21" t="s">
        <v>376</v>
      </c>
      <c r="C24" s="15" t="s">
        <v>377</v>
      </c>
      <c r="D24" s="53">
        <f t="shared" si="1"/>
        <v>1</v>
      </c>
      <c r="E24" s="53">
        <v>1</v>
      </c>
      <c r="F24" s="53">
        <v>0</v>
      </c>
      <c r="G24" s="53">
        <v>0</v>
      </c>
      <c r="H24" s="53">
        <f t="shared" si="2"/>
        <v>1</v>
      </c>
      <c r="I24" s="53">
        <v>1</v>
      </c>
      <c r="J24" s="53">
        <v>0</v>
      </c>
      <c r="K24" s="53">
        <v>0</v>
      </c>
      <c r="L24" s="53">
        <f t="shared" si="3"/>
        <v>0</v>
      </c>
      <c r="M24" s="53">
        <v>0</v>
      </c>
      <c r="N24" s="53">
        <v>0</v>
      </c>
      <c r="O24" s="53">
        <v>0</v>
      </c>
      <c r="P24" s="53">
        <f t="shared" si="4"/>
        <v>1</v>
      </c>
      <c r="Q24" s="53">
        <v>1</v>
      </c>
      <c r="R24" s="53">
        <v>0</v>
      </c>
      <c r="S24" s="53">
        <v>0</v>
      </c>
    </row>
    <row r="25" spans="1:19" s="14" customFormat="1" ht="12" customHeight="1">
      <c r="A25" s="20" t="s">
        <v>343</v>
      </c>
      <c r="B25" s="21" t="s">
        <v>378</v>
      </c>
      <c r="C25" s="15" t="s">
        <v>379</v>
      </c>
      <c r="D25" s="53">
        <f t="shared" si="1"/>
        <v>5</v>
      </c>
      <c r="E25" s="53">
        <v>3</v>
      </c>
      <c r="F25" s="53">
        <v>1</v>
      </c>
      <c r="G25" s="53">
        <v>1</v>
      </c>
      <c r="H25" s="53">
        <f t="shared" si="2"/>
        <v>9</v>
      </c>
      <c r="I25" s="53">
        <v>7</v>
      </c>
      <c r="J25" s="53">
        <v>2</v>
      </c>
      <c r="K25" s="53">
        <v>0</v>
      </c>
      <c r="L25" s="53">
        <f t="shared" si="3"/>
        <v>0</v>
      </c>
      <c r="M25" s="53">
        <v>0</v>
      </c>
      <c r="N25" s="53">
        <v>0</v>
      </c>
      <c r="O25" s="53">
        <v>0</v>
      </c>
      <c r="P25" s="53">
        <f t="shared" si="4"/>
        <v>1</v>
      </c>
      <c r="Q25" s="53">
        <v>1</v>
      </c>
      <c r="R25" s="53">
        <v>0</v>
      </c>
      <c r="S25" s="53">
        <v>0</v>
      </c>
    </row>
    <row r="26" spans="1:19" s="14" customFormat="1" ht="12" customHeight="1">
      <c r="A26" s="20" t="s">
        <v>343</v>
      </c>
      <c r="B26" s="21" t="s">
        <v>380</v>
      </c>
      <c r="C26" s="15" t="s">
        <v>381</v>
      </c>
      <c r="D26" s="53">
        <f t="shared" si="1"/>
        <v>2</v>
      </c>
      <c r="E26" s="53">
        <v>1</v>
      </c>
      <c r="F26" s="53">
        <v>1</v>
      </c>
      <c r="G26" s="53">
        <v>0</v>
      </c>
      <c r="H26" s="53">
        <f t="shared" si="2"/>
        <v>0</v>
      </c>
      <c r="I26" s="53">
        <v>0</v>
      </c>
      <c r="J26" s="53">
        <v>0</v>
      </c>
      <c r="K26" s="53">
        <v>0</v>
      </c>
      <c r="L26" s="53">
        <f t="shared" si="3"/>
        <v>0</v>
      </c>
      <c r="M26" s="53">
        <v>0</v>
      </c>
      <c r="N26" s="53">
        <v>0</v>
      </c>
      <c r="O26" s="53">
        <v>0</v>
      </c>
      <c r="P26" s="53">
        <f t="shared" si="4"/>
        <v>0</v>
      </c>
      <c r="Q26" s="53">
        <v>0</v>
      </c>
      <c r="R26" s="53">
        <v>0</v>
      </c>
      <c r="S26" s="53">
        <v>0</v>
      </c>
    </row>
    <row r="27" spans="1:19" s="14" customFormat="1" ht="12" customHeight="1">
      <c r="A27" s="20" t="s">
        <v>343</v>
      </c>
      <c r="B27" s="21" t="s">
        <v>382</v>
      </c>
      <c r="C27" s="15" t="s">
        <v>383</v>
      </c>
      <c r="D27" s="53">
        <f t="shared" si="1"/>
        <v>2</v>
      </c>
      <c r="E27" s="53">
        <v>1</v>
      </c>
      <c r="F27" s="53">
        <v>1</v>
      </c>
      <c r="G27" s="53">
        <v>0</v>
      </c>
      <c r="H27" s="53">
        <f t="shared" si="2"/>
        <v>4</v>
      </c>
      <c r="I27" s="53">
        <v>4</v>
      </c>
      <c r="J27" s="53">
        <v>0</v>
      </c>
      <c r="K27" s="53">
        <v>0</v>
      </c>
      <c r="L27" s="53">
        <f t="shared" si="3"/>
        <v>1</v>
      </c>
      <c r="M27" s="53">
        <v>0</v>
      </c>
      <c r="N27" s="53">
        <v>1</v>
      </c>
      <c r="O27" s="53">
        <v>0</v>
      </c>
      <c r="P27" s="53">
        <f t="shared" si="4"/>
        <v>2</v>
      </c>
      <c r="Q27" s="53">
        <v>2</v>
      </c>
      <c r="R27" s="53">
        <v>0</v>
      </c>
      <c r="S27" s="53">
        <v>0</v>
      </c>
    </row>
    <row r="28" spans="1:19" s="14" customFormat="1" ht="12" customHeight="1">
      <c r="A28" s="20" t="s">
        <v>343</v>
      </c>
      <c r="B28" s="21" t="s">
        <v>384</v>
      </c>
      <c r="C28" s="15" t="s">
        <v>385</v>
      </c>
      <c r="D28" s="53">
        <f t="shared" si="1"/>
        <v>5</v>
      </c>
      <c r="E28" s="53">
        <v>4</v>
      </c>
      <c r="F28" s="53">
        <v>1</v>
      </c>
      <c r="G28" s="53">
        <v>0</v>
      </c>
      <c r="H28" s="53">
        <f t="shared" si="2"/>
        <v>0</v>
      </c>
      <c r="I28" s="53">
        <v>0</v>
      </c>
      <c r="J28" s="53">
        <v>0</v>
      </c>
      <c r="K28" s="53">
        <v>0</v>
      </c>
      <c r="L28" s="53">
        <f t="shared" si="3"/>
        <v>0</v>
      </c>
      <c r="M28" s="53">
        <v>0</v>
      </c>
      <c r="N28" s="53">
        <v>0</v>
      </c>
      <c r="O28" s="53">
        <v>0</v>
      </c>
      <c r="P28" s="53">
        <f t="shared" si="4"/>
        <v>1</v>
      </c>
      <c r="Q28" s="53">
        <v>1</v>
      </c>
      <c r="R28" s="53">
        <v>0</v>
      </c>
      <c r="S28" s="53">
        <v>0</v>
      </c>
    </row>
    <row r="29" spans="1:19" s="14" customFormat="1" ht="12" customHeight="1">
      <c r="A29" s="20" t="s">
        <v>343</v>
      </c>
      <c r="B29" s="21" t="s">
        <v>386</v>
      </c>
      <c r="C29" s="15" t="s">
        <v>387</v>
      </c>
      <c r="D29" s="53">
        <f t="shared" si="1"/>
        <v>2</v>
      </c>
      <c r="E29" s="53">
        <v>1</v>
      </c>
      <c r="F29" s="53">
        <v>1</v>
      </c>
      <c r="G29" s="53">
        <v>0</v>
      </c>
      <c r="H29" s="53">
        <f t="shared" si="2"/>
        <v>2</v>
      </c>
      <c r="I29" s="53">
        <v>1</v>
      </c>
      <c r="J29" s="53">
        <v>1</v>
      </c>
      <c r="K29" s="53">
        <v>0</v>
      </c>
      <c r="L29" s="53">
        <f t="shared" si="3"/>
        <v>1</v>
      </c>
      <c r="M29" s="53">
        <v>1</v>
      </c>
      <c r="N29" s="53">
        <v>0</v>
      </c>
      <c r="O29" s="53">
        <v>0</v>
      </c>
      <c r="P29" s="53">
        <f t="shared" si="4"/>
        <v>1</v>
      </c>
      <c r="Q29" s="53">
        <v>1</v>
      </c>
      <c r="R29" s="53">
        <v>0</v>
      </c>
      <c r="S29" s="53">
        <v>0</v>
      </c>
    </row>
    <row r="30" spans="1:19" s="14" customFormat="1" ht="12" customHeight="1">
      <c r="A30" s="20" t="s">
        <v>343</v>
      </c>
      <c r="B30" s="21" t="s">
        <v>388</v>
      </c>
      <c r="C30" s="15" t="s">
        <v>389</v>
      </c>
      <c r="D30" s="53">
        <f t="shared" si="1"/>
        <v>5</v>
      </c>
      <c r="E30" s="53">
        <v>3</v>
      </c>
      <c r="F30" s="53">
        <v>1</v>
      </c>
      <c r="G30" s="53">
        <v>1</v>
      </c>
      <c r="H30" s="53">
        <f t="shared" si="2"/>
        <v>2</v>
      </c>
      <c r="I30" s="53">
        <v>2</v>
      </c>
      <c r="J30" s="53">
        <v>0</v>
      </c>
      <c r="K30" s="53">
        <v>0</v>
      </c>
      <c r="L30" s="53">
        <f t="shared" si="3"/>
        <v>0</v>
      </c>
      <c r="M30" s="53">
        <v>0</v>
      </c>
      <c r="N30" s="53">
        <v>0</v>
      </c>
      <c r="O30" s="53">
        <v>0</v>
      </c>
      <c r="P30" s="53">
        <f t="shared" si="4"/>
        <v>2</v>
      </c>
      <c r="Q30" s="53">
        <v>2</v>
      </c>
      <c r="R30" s="53">
        <v>0</v>
      </c>
      <c r="S30" s="53">
        <v>0</v>
      </c>
    </row>
    <row r="31" spans="1:19" s="14" customFormat="1" ht="12" customHeight="1">
      <c r="A31" s="20" t="s">
        <v>343</v>
      </c>
      <c r="B31" s="21" t="s">
        <v>390</v>
      </c>
      <c r="C31" s="15" t="s">
        <v>391</v>
      </c>
      <c r="D31" s="53">
        <f t="shared" si="1"/>
        <v>0</v>
      </c>
      <c r="E31" s="53">
        <v>0</v>
      </c>
      <c r="F31" s="53">
        <v>0</v>
      </c>
      <c r="G31" s="53">
        <v>0</v>
      </c>
      <c r="H31" s="53">
        <f t="shared" si="2"/>
        <v>0</v>
      </c>
      <c r="I31" s="53">
        <v>0</v>
      </c>
      <c r="J31" s="53">
        <v>0</v>
      </c>
      <c r="K31" s="53">
        <v>0</v>
      </c>
      <c r="L31" s="53">
        <f t="shared" si="3"/>
        <v>0</v>
      </c>
      <c r="M31" s="53">
        <v>0</v>
      </c>
      <c r="N31" s="53">
        <v>0</v>
      </c>
      <c r="O31" s="53">
        <v>0</v>
      </c>
      <c r="P31" s="53">
        <f t="shared" si="4"/>
        <v>0</v>
      </c>
      <c r="Q31" s="53">
        <v>0</v>
      </c>
      <c r="R31" s="53">
        <v>0</v>
      </c>
      <c r="S31" s="53">
        <v>0</v>
      </c>
    </row>
    <row r="32" spans="1:19" s="14" customFormat="1" ht="12" customHeight="1">
      <c r="A32" s="20" t="s">
        <v>343</v>
      </c>
      <c r="B32" s="21" t="s">
        <v>392</v>
      </c>
      <c r="C32" s="15" t="s">
        <v>393</v>
      </c>
      <c r="D32" s="53">
        <f t="shared" si="1"/>
        <v>0</v>
      </c>
      <c r="E32" s="53">
        <v>0</v>
      </c>
      <c r="F32" s="53">
        <v>0</v>
      </c>
      <c r="G32" s="53">
        <v>0</v>
      </c>
      <c r="H32" s="53">
        <f t="shared" si="2"/>
        <v>0</v>
      </c>
      <c r="I32" s="53">
        <v>0</v>
      </c>
      <c r="J32" s="53">
        <v>0</v>
      </c>
      <c r="K32" s="53">
        <v>0</v>
      </c>
      <c r="L32" s="53">
        <f t="shared" si="3"/>
        <v>0</v>
      </c>
      <c r="M32" s="53">
        <v>0</v>
      </c>
      <c r="N32" s="53">
        <v>0</v>
      </c>
      <c r="O32" s="53">
        <v>0</v>
      </c>
      <c r="P32" s="53">
        <f t="shared" si="4"/>
        <v>0</v>
      </c>
      <c r="Q32" s="53">
        <v>0</v>
      </c>
      <c r="R32" s="53">
        <v>0</v>
      </c>
      <c r="S32" s="53">
        <v>0</v>
      </c>
    </row>
    <row r="33" spans="1:19" s="14" customFormat="1" ht="12" customHeight="1">
      <c r="A33" s="20" t="s">
        <v>343</v>
      </c>
      <c r="B33" s="21" t="s">
        <v>394</v>
      </c>
      <c r="C33" s="15" t="s">
        <v>395</v>
      </c>
      <c r="D33" s="53">
        <f t="shared" si="1"/>
        <v>0</v>
      </c>
      <c r="E33" s="53">
        <v>0</v>
      </c>
      <c r="F33" s="53">
        <v>0</v>
      </c>
      <c r="G33" s="53">
        <v>0</v>
      </c>
      <c r="H33" s="53">
        <f t="shared" si="2"/>
        <v>0</v>
      </c>
      <c r="I33" s="53">
        <v>0</v>
      </c>
      <c r="J33" s="53">
        <v>0</v>
      </c>
      <c r="K33" s="53">
        <v>0</v>
      </c>
      <c r="L33" s="53">
        <f t="shared" si="3"/>
        <v>0</v>
      </c>
      <c r="M33" s="53">
        <v>0</v>
      </c>
      <c r="N33" s="53">
        <v>0</v>
      </c>
      <c r="O33" s="53">
        <v>0</v>
      </c>
      <c r="P33" s="53">
        <f t="shared" si="4"/>
        <v>0</v>
      </c>
      <c r="Q33" s="53">
        <v>0</v>
      </c>
      <c r="R33" s="53">
        <v>0</v>
      </c>
      <c r="S33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396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3</v>
      </c>
      <c r="D2" s="85" t="s">
        <v>36</v>
      </c>
      <c r="E2" s="60"/>
      <c r="F2" s="60"/>
      <c r="G2" s="60"/>
      <c r="H2" s="60"/>
      <c r="I2" s="60"/>
      <c r="J2" s="60"/>
      <c r="K2" s="61"/>
      <c r="L2" s="86" t="s">
        <v>37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340</v>
      </c>
      <c r="E3" s="60"/>
      <c r="F3" s="60"/>
      <c r="G3" s="61"/>
      <c r="H3" s="62" t="s">
        <v>341</v>
      </c>
      <c r="I3" s="60"/>
      <c r="J3" s="60"/>
      <c r="K3" s="61"/>
      <c r="L3" s="62" t="s">
        <v>340</v>
      </c>
      <c r="M3" s="60"/>
      <c r="N3" s="60"/>
      <c r="O3" s="61"/>
      <c r="P3" s="62" t="s">
        <v>341</v>
      </c>
      <c r="Q3" s="60"/>
      <c r="R3" s="60"/>
      <c r="S3" s="61"/>
    </row>
    <row r="4" spans="1:19" ht="18" customHeight="1">
      <c r="A4" s="98"/>
      <c r="B4" s="98"/>
      <c r="C4" s="114"/>
      <c r="D4" s="114" t="s">
        <v>53</v>
      </c>
      <c r="E4" s="115" t="s">
        <v>39</v>
      </c>
      <c r="F4" s="115" t="s">
        <v>40</v>
      </c>
      <c r="G4" s="115" t="s">
        <v>41</v>
      </c>
      <c r="H4" s="114" t="s">
        <v>53</v>
      </c>
      <c r="I4" s="115" t="s">
        <v>39</v>
      </c>
      <c r="J4" s="115" t="s">
        <v>40</v>
      </c>
      <c r="K4" s="115" t="s">
        <v>41</v>
      </c>
      <c r="L4" s="114" t="s">
        <v>53</v>
      </c>
      <c r="M4" s="115" t="s">
        <v>39</v>
      </c>
      <c r="N4" s="115" t="s">
        <v>40</v>
      </c>
      <c r="O4" s="115" t="s">
        <v>41</v>
      </c>
      <c r="P4" s="114" t="s">
        <v>53</v>
      </c>
      <c r="Q4" s="115" t="s">
        <v>39</v>
      </c>
      <c r="R4" s="115" t="s">
        <v>40</v>
      </c>
      <c r="S4" s="115" t="s">
        <v>41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s="17" customFormat="1" ht="18" customHeight="1">
      <c r="A6" s="99"/>
      <c r="B6" s="99"/>
      <c r="C6" s="118"/>
      <c r="D6" s="63" t="s">
        <v>342</v>
      </c>
      <c r="E6" s="64" t="s">
        <v>342</v>
      </c>
      <c r="F6" s="64" t="s">
        <v>342</v>
      </c>
      <c r="G6" s="64" t="s">
        <v>342</v>
      </c>
      <c r="H6" s="63" t="s">
        <v>342</v>
      </c>
      <c r="I6" s="64" t="s">
        <v>342</v>
      </c>
      <c r="J6" s="64" t="s">
        <v>342</v>
      </c>
      <c r="K6" s="64" t="s">
        <v>342</v>
      </c>
      <c r="L6" s="63" t="s">
        <v>342</v>
      </c>
      <c r="M6" s="64" t="s">
        <v>342</v>
      </c>
      <c r="N6" s="64" t="s">
        <v>342</v>
      </c>
      <c r="O6" s="64" t="s">
        <v>342</v>
      </c>
      <c r="P6" s="63" t="s">
        <v>342</v>
      </c>
      <c r="Q6" s="64" t="s">
        <v>342</v>
      </c>
      <c r="R6" s="64" t="s">
        <v>342</v>
      </c>
      <c r="S6" s="64" t="s">
        <v>342</v>
      </c>
    </row>
    <row r="7" spans="1:19" s="11" customFormat="1" ht="12" customHeight="1">
      <c r="A7" s="10" t="s">
        <v>51</v>
      </c>
      <c r="B7" s="36" t="s">
        <v>52</v>
      </c>
      <c r="C7" s="10" t="s">
        <v>53</v>
      </c>
      <c r="D7" s="51">
        <f aca="true" t="shared" si="0" ref="D7:S7">SUM(D8:D17)</f>
        <v>20</v>
      </c>
      <c r="E7" s="51">
        <f t="shared" si="0"/>
        <v>7</v>
      </c>
      <c r="F7" s="51">
        <f t="shared" si="0"/>
        <v>9</v>
      </c>
      <c r="G7" s="51">
        <f t="shared" si="0"/>
        <v>4</v>
      </c>
      <c r="H7" s="51">
        <f t="shared" si="0"/>
        <v>16</v>
      </c>
      <c r="I7" s="51">
        <f t="shared" si="0"/>
        <v>15</v>
      </c>
      <c r="J7" s="51">
        <f t="shared" si="0"/>
        <v>1</v>
      </c>
      <c r="K7" s="51">
        <f t="shared" si="0"/>
        <v>0</v>
      </c>
      <c r="L7" s="51">
        <f t="shared" si="0"/>
        <v>7</v>
      </c>
      <c r="M7" s="51">
        <f t="shared" si="0"/>
        <v>2</v>
      </c>
      <c r="N7" s="51">
        <f t="shared" si="0"/>
        <v>3</v>
      </c>
      <c r="O7" s="51">
        <f t="shared" si="0"/>
        <v>2</v>
      </c>
      <c r="P7" s="51">
        <f t="shared" si="0"/>
        <v>7</v>
      </c>
      <c r="Q7" s="51">
        <f t="shared" si="0"/>
        <v>7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148</v>
      </c>
      <c r="B8" s="37" t="s">
        <v>210</v>
      </c>
      <c r="C8" s="12" t="s">
        <v>211</v>
      </c>
      <c r="D8" s="52">
        <f aca="true" t="shared" si="1" ref="D8:D17">SUM(E8:G8)</f>
        <v>0</v>
      </c>
      <c r="E8" s="52">
        <v>0</v>
      </c>
      <c r="F8" s="52">
        <v>0</v>
      </c>
      <c r="G8" s="52">
        <v>0</v>
      </c>
      <c r="H8" s="52">
        <f aca="true" t="shared" si="2" ref="H8:H17">SUM(I8:K8)</f>
        <v>0</v>
      </c>
      <c r="I8" s="52">
        <v>0</v>
      </c>
      <c r="J8" s="52">
        <v>0</v>
      </c>
      <c r="K8" s="52">
        <v>0</v>
      </c>
      <c r="L8" s="52">
        <f aca="true" t="shared" si="3" ref="L8:L17">SUM(M8:O8)</f>
        <v>3</v>
      </c>
      <c r="M8" s="52">
        <v>1</v>
      </c>
      <c r="N8" s="52">
        <v>1</v>
      </c>
      <c r="O8" s="52">
        <v>1</v>
      </c>
      <c r="P8" s="52">
        <f aca="true" t="shared" si="4" ref="P8:P17">SUM(Q8:S8)</f>
        <v>0</v>
      </c>
      <c r="Q8" s="52">
        <v>0</v>
      </c>
      <c r="R8" s="52">
        <v>0</v>
      </c>
      <c r="S8" s="52">
        <v>0</v>
      </c>
    </row>
    <row r="9" spans="1:19" s="14" customFormat="1" ht="12" customHeight="1">
      <c r="A9" s="12" t="s">
        <v>148</v>
      </c>
      <c r="B9" s="13" t="s">
        <v>212</v>
      </c>
      <c r="C9" s="12" t="s">
        <v>213</v>
      </c>
      <c r="D9" s="52">
        <f t="shared" si="1"/>
        <v>0</v>
      </c>
      <c r="E9" s="52">
        <v>0</v>
      </c>
      <c r="F9" s="52">
        <v>0</v>
      </c>
      <c r="G9" s="52">
        <v>0</v>
      </c>
      <c r="H9" s="52">
        <f t="shared" si="2"/>
        <v>0</v>
      </c>
      <c r="I9" s="52">
        <v>0</v>
      </c>
      <c r="J9" s="52">
        <v>0</v>
      </c>
      <c r="K9" s="52">
        <v>0</v>
      </c>
      <c r="L9" s="52">
        <f t="shared" si="3"/>
        <v>1</v>
      </c>
      <c r="M9" s="52">
        <v>0</v>
      </c>
      <c r="N9" s="52">
        <v>1</v>
      </c>
      <c r="O9" s="52">
        <v>0</v>
      </c>
      <c r="P9" s="52">
        <f t="shared" si="4"/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148</v>
      </c>
      <c r="B10" s="37" t="s">
        <v>214</v>
      </c>
      <c r="C10" s="12" t="s">
        <v>215</v>
      </c>
      <c r="D10" s="52">
        <f t="shared" si="1"/>
        <v>0</v>
      </c>
      <c r="E10" s="52">
        <v>0</v>
      </c>
      <c r="F10" s="52">
        <v>0</v>
      </c>
      <c r="G10" s="52">
        <v>0</v>
      </c>
      <c r="H10" s="52">
        <f t="shared" si="2"/>
        <v>0</v>
      </c>
      <c r="I10" s="52">
        <v>0</v>
      </c>
      <c r="J10" s="52">
        <v>0</v>
      </c>
      <c r="K10" s="52">
        <v>0</v>
      </c>
      <c r="L10" s="52">
        <f t="shared" si="3"/>
        <v>1</v>
      </c>
      <c r="M10" s="52">
        <v>1</v>
      </c>
      <c r="N10" s="52">
        <v>0</v>
      </c>
      <c r="O10" s="52">
        <v>0</v>
      </c>
      <c r="P10" s="52">
        <f t="shared" si="4"/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75</v>
      </c>
      <c r="B11" s="13" t="s">
        <v>76</v>
      </c>
      <c r="C11" s="12" t="s">
        <v>77</v>
      </c>
      <c r="D11" s="52">
        <f t="shared" si="1"/>
        <v>4</v>
      </c>
      <c r="E11" s="52">
        <v>2</v>
      </c>
      <c r="F11" s="52">
        <v>1</v>
      </c>
      <c r="G11" s="52">
        <v>1</v>
      </c>
      <c r="H11" s="52">
        <f t="shared" si="2"/>
        <v>5</v>
      </c>
      <c r="I11" s="52">
        <v>4</v>
      </c>
      <c r="J11" s="52">
        <v>1</v>
      </c>
      <c r="K11" s="52">
        <v>0</v>
      </c>
      <c r="L11" s="52">
        <f t="shared" si="3"/>
        <v>0</v>
      </c>
      <c r="M11" s="52">
        <v>0</v>
      </c>
      <c r="N11" s="52">
        <v>0</v>
      </c>
      <c r="O11" s="52">
        <v>0</v>
      </c>
      <c r="P11" s="52">
        <f t="shared" si="4"/>
        <v>4</v>
      </c>
      <c r="Q11" s="52">
        <v>4</v>
      </c>
      <c r="R11" s="52">
        <v>0</v>
      </c>
      <c r="S11" s="52">
        <v>0</v>
      </c>
    </row>
    <row r="12" spans="1:19" s="14" customFormat="1" ht="12" customHeight="1">
      <c r="A12" s="20" t="s">
        <v>75</v>
      </c>
      <c r="B12" s="21" t="s">
        <v>84</v>
      </c>
      <c r="C12" s="15" t="s">
        <v>85</v>
      </c>
      <c r="D12" s="53">
        <f t="shared" si="1"/>
        <v>0</v>
      </c>
      <c r="E12" s="53">
        <v>0</v>
      </c>
      <c r="F12" s="53">
        <v>0</v>
      </c>
      <c r="G12" s="53">
        <v>0</v>
      </c>
      <c r="H12" s="53">
        <f t="shared" si="2"/>
        <v>0</v>
      </c>
      <c r="I12" s="53">
        <v>0</v>
      </c>
      <c r="J12" s="53">
        <v>0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3</v>
      </c>
      <c r="Q12" s="53">
        <v>3</v>
      </c>
      <c r="R12" s="53">
        <v>0</v>
      </c>
      <c r="S12" s="53">
        <v>0</v>
      </c>
    </row>
    <row r="13" spans="1:19" s="14" customFormat="1" ht="12" customHeight="1">
      <c r="A13" s="20" t="s">
        <v>75</v>
      </c>
      <c r="B13" s="21" t="s">
        <v>92</v>
      </c>
      <c r="C13" s="15" t="s">
        <v>93</v>
      </c>
      <c r="D13" s="53">
        <f t="shared" si="1"/>
        <v>5</v>
      </c>
      <c r="E13" s="53">
        <v>5</v>
      </c>
      <c r="F13" s="53">
        <v>0</v>
      </c>
      <c r="G13" s="53">
        <v>0</v>
      </c>
      <c r="H13" s="53">
        <f t="shared" si="2"/>
        <v>11</v>
      </c>
      <c r="I13" s="53">
        <v>11</v>
      </c>
      <c r="J13" s="53">
        <v>0</v>
      </c>
      <c r="K13" s="53">
        <v>0</v>
      </c>
      <c r="L13" s="53">
        <f t="shared" si="3"/>
        <v>0</v>
      </c>
      <c r="M13" s="53">
        <v>0</v>
      </c>
      <c r="N13" s="53">
        <v>0</v>
      </c>
      <c r="O13" s="53">
        <v>0</v>
      </c>
      <c r="P13" s="53">
        <f t="shared" si="4"/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75</v>
      </c>
      <c r="B14" s="21" t="s">
        <v>98</v>
      </c>
      <c r="C14" s="15" t="s">
        <v>99</v>
      </c>
      <c r="D14" s="53">
        <f t="shared" si="1"/>
        <v>4</v>
      </c>
      <c r="E14" s="53">
        <v>0</v>
      </c>
      <c r="F14" s="53">
        <v>3</v>
      </c>
      <c r="G14" s="53">
        <v>1</v>
      </c>
      <c r="H14" s="53">
        <f t="shared" si="2"/>
        <v>0</v>
      </c>
      <c r="I14" s="53">
        <v>0</v>
      </c>
      <c r="J14" s="53">
        <v>0</v>
      </c>
      <c r="K14" s="53">
        <v>0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75</v>
      </c>
      <c r="B15" s="21" t="s">
        <v>114</v>
      </c>
      <c r="C15" s="15" t="s">
        <v>115</v>
      </c>
      <c r="D15" s="53">
        <f t="shared" si="1"/>
        <v>6</v>
      </c>
      <c r="E15" s="53">
        <v>0</v>
      </c>
      <c r="F15" s="53">
        <v>5</v>
      </c>
      <c r="G15" s="53">
        <v>1</v>
      </c>
      <c r="H15" s="53">
        <f t="shared" si="2"/>
        <v>0</v>
      </c>
      <c r="I15" s="53">
        <v>0</v>
      </c>
      <c r="J15" s="53">
        <v>0</v>
      </c>
      <c r="K15" s="53">
        <v>0</v>
      </c>
      <c r="L15" s="53">
        <f t="shared" si="3"/>
        <v>0</v>
      </c>
      <c r="M15" s="53">
        <v>0</v>
      </c>
      <c r="N15" s="53">
        <v>0</v>
      </c>
      <c r="O15" s="53">
        <v>0</v>
      </c>
      <c r="P15" s="53">
        <f t="shared" si="4"/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75</v>
      </c>
      <c r="B16" s="21" t="s">
        <v>120</v>
      </c>
      <c r="C16" s="15" t="s">
        <v>121</v>
      </c>
      <c r="D16" s="53">
        <f t="shared" si="1"/>
        <v>0</v>
      </c>
      <c r="E16" s="53">
        <v>0</v>
      </c>
      <c r="F16" s="53">
        <v>0</v>
      </c>
      <c r="G16" s="53">
        <v>0</v>
      </c>
      <c r="H16" s="53">
        <f t="shared" si="2"/>
        <v>0</v>
      </c>
      <c r="I16" s="53">
        <v>0</v>
      </c>
      <c r="J16" s="53">
        <v>0</v>
      </c>
      <c r="K16" s="53">
        <v>0</v>
      </c>
      <c r="L16" s="53">
        <f t="shared" si="3"/>
        <v>2</v>
      </c>
      <c r="M16" s="53">
        <v>0</v>
      </c>
      <c r="N16" s="53">
        <v>1</v>
      </c>
      <c r="O16" s="53">
        <v>1</v>
      </c>
      <c r="P16" s="53">
        <f t="shared" si="4"/>
        <v>0</v>
      </c>
      <c r="Q16" s="53">
        <v>0</v>
      </c>
      <c r="R16" s="53">
        <v>0</v>
      </c>
      <c r="S16" s="53">
        <v>0</v>
      </c>
    </row>
    <row r="17" spans="1:19" s="14" customFormat="1" ht="12" customHeight="1">
      <c r="A17" s="20" t="s">
        <v>75</v>
      </c>
      <c r="B17" s="21" t="s">
        <v>122</v>
      </c>
      <c r="C17" s="15" t="s">
        <v>123</v>
      </c>
      <c r="D17" s="53">
        <f t="shared" si="1"/>
        <v>1</v>
      </c>
      <c r="E17" s="53">
        <v>0</v>
      </c>
      <c r="F17" s="53">
        <v>0</v>
      </c>
      <c r="G17" s="53">
        <v>1</v>
      </c>
      <c r="H17" s="53">
        <f t="shared" si="2"/>
        <v>0</v>
      </c>
      <c r="I17" s="53">
        <v>0</v>
      </c>
      <c r="J17" s="53">
        <v>0</v>
      </c>
      <c r="K17" s="53">
        <v>0</v>
      </c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0</v>
      </c>
      <c r="Q17" s="53">
        <v>0</v>
      </c>
      <c r="R17" s="53">
        <v>0</v>
      </c>
      <c r="S17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397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97" t="s">
        <v>1</v>
      </c>
      <c r="B2" s="97" t="s">
        <v>2</v>
      </c>
      <c r="C2" s="117" t="s">
        <v>50</v>
      </c>
      <c r="D2" s="59" t="s">
        <v>398</v>
      </c>
      <c r="E2" s="87"/>
      <c r="F2" s="87"/>
      <c r="G2" s="59" t="s">
        <v>399</v>
      </c>
      <c r="H2" s="87"/>
      <c r="I2" s="87"/>
      <c r="J2" s="88"/>
    </row>
    <row r="3" spans="1:10" ht="13.5" customHeight="1">
      <c r="A3" s="98"/>
      <c r="B3" s="98"/>
      <c r="C3" s="114"/>
      <c r="D3" s="114" t="s">
        <v>53</v>
      </c>
      <c r="E3" s="137" t="s">
        <v>36</v>
      </c>
      <c r="F3" s="137" t="s">
        <v>37</v>
      </c>
      <c r="G3" s="114" t="s">
        <v>53</v>
      </c>
      <c r="H3" s="97" t="s">
        <v>39</v>
      </c>
      <c r="I3" s="97" t="s">
        <v>40</v>
      </c>
      <c r="J3" s="97" t="s">
        <v>41</v>
      </c>
    </row>
    <row r="4" spans="1:10" ht="13.5" customHeight="1">
      <c r="A4" s="98"/>
      <c r="B4" s="98"/>
      <c r="C4" s="114"/>
      <c r="D4" s="114"/>
      <c r="E4" s="114"/>
      <c r="F4" s="114"/>
      <c r="G4" s="114"/>
      <c r="H4" s="116"/>
      <c r="I4" s="116"/>
      <c r="J4" s="116"/>
    </row>
    <row r="5" spans="1:10" ht="20.25" customHeight="1">
      <c r="A5" s="98"/>
      <c r="B5" s="98"/>
      <c r="C5" s="114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99"/>
      <c r="B6" s="99"/>
      <c r="C6" s="118"/>
      <c r="D6" s="63" t="s">
        <v>342</v>
      </c>
      <c r="E6" s="63" t="s">
        <v>342</v>
      </c>
      <c r="F6" s="63" t="s">
        <v>342</v>
      </c>
      <c r="G6" s="89" t="s">
        <v>209</v>
      </c>
      <c r="H6" s="90" t="s">
        <v>209</v>
      </c>
      <c r="I6" s="90" t="s">
        <v>209</v>
      </c>
      <c r="J6" s="90" t="s">
        <v>209</v>
      </c>
    </row>
    <row r="7" spans="1:10" s="11" customFormat="1" ht="12" customHeight="1">
      <c r="A7" s="10" t="s">
        <v>51</v>
      </c>
      <c r="B7" s="36" t="s">
        <v>52</v>
      </c>
      <c r="C7" s="10" t="s">
        <v>53</v>
      </c>
      <c r="D7" s="51">
        <f aca="true" t="shared" si="0" ref="D7:J7">SUM(D8:D33)</f>
        <v>271</v>
      </c>
      <c r="E7" s="51">
        <f t="shared" si="0"/>
        <v>250</v>
      </c>
      <c r="F7" s="51">
        <f t="shared" si="0"/>
        <v>36</v>
      </c>
      <c r="G7" s="51">
        <f t="shared" si="0"/>
        <v>2416</v>
      </c>
      <c r="H7" s="51">
        <f t="shared" si="0"/>
        <v>1804</v>
      </c>
      <c r="I7" s="51">
        <f t="shared" si="0"/>
        <v>583</v>
      </c>
      <c r="J7" s="51">
        <f t="shared" si="0"/>
        <v>29</v>
      </c>
    </row>
    <row r="8" spans="1:10" s="14" customFormat="1" ht="12" customHeight="1">
      <c r="A8" s="12" t="s">
        <v>400</v>
      </c>
      <c r="B8" s="37" t="s">
        <v>401</v>
      </c>
      <c r="C8" s="12" t="s">
        <v>402</v>
      </c>
      <c r="D8" s="52">
        <v>59</v>
      </c>
      <c r="E8" s="52">
        <v>58</v>
      </c>
      <c r="F8" s="52">
        <v>7</v>
      </c>
      <c r="G8" s="52">
        <v>837</v>
      </c>
      <c r="H8" s="52">
        <v>576</v>
      </c>
      <c r="I8" s="52">
        <v>247</v>
      </c>
      <c r="J8" s="52">
        <v>14</v>
      </c>
    </row>
    <row r="9" spans="1:10" s="14" customFormat="1" ht="12" customHeight="1">
      <c r="A9" s="12" t="s">
        <v>403</v>
      </c>
      <c r="B9" s="13" t="s">
        <v>404</v>
      </c>
      <c r="C9" s="12" t="s">
        <v>405</v>
      </c>
      <c r="D9" s="138">
        <v>53</v>
      </c>
      <c r="E9" s="52">
        <v>52</v>
      </c>
      <c r="F9" s="52">
        <v>1</v>
      </c>
      <c r="G9" s="52">
        <v>0</v>
      </c>
      <c r="H9" s="52">
        <v>0</v>
      </c>
      <c r="I9" s="52">
        <v>0</v>
      </c>
      <c r="J9" s="52">
        <v>0</v>
      </c>
    </row>
    <row r="10" spans="1:10" s="14" customFormat="1" ht="12" customHeight="1">
      <c r="A10" s="12" t="s">
        <v>403</v>
      </c>
      <c r="B10" s="13" t="s">
        <v>406</v>
      </c>
      <c r="C10" s="12" t="s">
        <v>407</v>
      </c>
      <c r="D10" s="52">
        <v>44</v>
      </c>
      <c r="E10" s="52">
        <v>40</v>
      </c>
      <c r="F10" s="52">
        <v>5</v>
      </c>
      <c r="G10" s="52">
        <v>389</v>
      </c>
      <c r="H10" s="52">
        <v>305</v>
      </c>
      <c r="I10" s="52">
        <v>84</v>
      </c>
      <c r="J10" s="52">
        <v>0</v>
      </c>
    </row>
    <row r="11" spans="1:10" s="14" customFormat="1" ht="12" customHeight="1">
      <c r="A11" s="12" t="s">
        <v>403</v>
      </c>
      <c r="B11" s="13" t="s">
        <v>408</v>
      </c>
      <c r="C11" s="12" t="s">
        <v>409</v>
      </c>
      <c r="D11" s="138">
        <v>18</v>
      </c>
      <c r="E11" s="52">
        <v>16</v>
      </c>
      <c r="F11" s="52">
        <v>2</v>
      </c>
      <c r="G11" s="52">
        <v>167</v>
      </c>
      <c r="H11" s="52">
        <v>161</v>
      </c>
      <c r="I11" s="52">
        <v>6</v>
      </c>
      <c r="J11" s="52">
        <v>0</v>
      </c>
    </row>
    <row r="12" spans="1:10" s="14" customFormat="1" ht="12" customHeight="1">
      <c r="A12" s="20" t="s">
        <v>403</v>
      </c>
      <c r="B12" s="21" t="s">
        <v>410</v>
      </c>
      <c r="C12" s="15" t="s">
        <v>411</v>
      </c>
      <c r="D12" s="53">
        <v>7</v>
      </c>
      <c r="E12" s="53">
        <v>6</v>
      </c>
      <c r="F12" s="53">
        <v>1</v>
      </c>
      <c r="G12" s="53">
        <v>231</v>
      </c>
      <c r="H12" s="53">
        <v>138</v>
      </c>
      <c r="I12" s="53">
        <v>87</v>
      </c>
      <c r="J12" s="53">
        <v>6</v>
      </c>
    </row>
    <row r="13" spans="1:10" s="14" customFormat="1" ht="12" customHeight="1">
      <c r="A13" s="20" t="s">
        <v>403</v>
      </c>
      <c r="B13" s="21" t="s">
        <v>412</v>
      </c>
      <c r="C13" s="15" t="s">
        <v>413</v>
      </c>
      <c r="D13" s="53">
        <v>13</v>
      </c>
      <c r="E13" s="53">
        <v>13</v>
      </c>
      <c r="F13" s="53">
        <v>1</v>
      </c>
      <c r="G13" s="53">
        <v>173</v>
      </c>
      <c r="H13" s="53">
        <v>115</v>
      </c>
      <c r="I13" s="53">
        <v>58</v>
      </c>
      <c r="J13" s="53">
        <v>0</v>
      </c>
    </row>
    <row r="14" spans="1:10" s="14" customFormat="1" ht="12" customHeight="1">
      <c r="A14" s="20" t="s">
        <v>403</v>
      </c>
      <c r="B14" s="21" t="s">
        <v>414</v>
      </c>
      <c r="C14" s="15" t="s">
        <v>415</v>
      </c>
      <c r="D14" s="53">
        <v>9</v>
      </c>
      <c r="E14" s="53">
        <v>6</v>
      </c>
      <c r="F14" s="53">
        <v>3</v>
      </c>
      <c r="G14" s="53">
        <v>84</v>
      </c>
      <c r="H14" s="53">
        <v>54</v>
      </c>
      <c r="I14" s="53">
        <v>30</v>
      </c>
      <c r="J14" s="53">
        <v>0</v>
      </c>
    </row>
    <row r="15" spans="1:10" s="14" customFormat="1" ht="12" customHeight="1">
      <c r="A15" s="20" t="s">
        <v>403</v>
      </c>
      <c r="B15" s="21" t="s">
        <v>416</v>
      </c>
      <c r="C15" s="15" t="s">
        <v>417</v>
      </c>
      <c r="D15" s="53">
        <v>9</v>
      </c>
      <c r="E15" s="53">
        <v>9</v>
      </c>
      <c r="F15" s="53">
        <v>1</v>
      </c>
      <c r="G15" s="53">
        <v>53</v>
      </c>
      <c r="H15" s="53">
        <v>44</v>
      </c>
      <c r="I15" s="53">
        <v>9</v>
      </c>
      <c r="J15" s="53">
        <v>0</v>
      </c>
    </row>
    <row r="16" spans="1:10" s="14" customFormat="1" ht="12" customHeight="1">
      <c r="A16" s="20" t="s">
        <v>403</v>
      </c>
      <c r="B16" s="21" t="s">
        <v>418</v>
      </c>
      <c r="C16" s="15" t="s">
        <v>419</v>
      </c>
      <c r="D16" s="53">
        <v>7</v>
      </c>
      <c r="E16" s="53">
        <v>7</v>
      </c>
      <c r="F16" s="53">
        <v>1</v>
      </c>
      <c r="G16" s="53">
        <v>55</v>
      </c>
      <c r="H16" s="53">
        <v>33</v>
      </c>
      <c r="I16" s="53">
        <v>21</v>
      </c>
      <c r="J16" s="53">
        <v>1</v>
      </c>
    </row>
    <row r="17" spans="1:10" s="14" customFormat="1" ht="12" customHeight="1">
      <c r="A17" s="20" t="s">
        <v>403</v>
      </c>
      <c r="B17" s="21" t="s">
        <v>420</v>
      </c>
      <c r="C17" s="15" t="s">
        <v>421</v>
      </c>
      <c r="D17" s="53">
        <v>3</v>
      </c>
      <c r="E17" s="53">
        <v>3</v>
      </c>
      <c r="F17" s="53"/>
      <c r="G17" s="53">
        <v>16</v>
      </c>
      <c r="H17" s="53">
        <v>16</v>
      </c>
      <c r="I17" s="53">
        <v>0</v>
      </c>
      <c r="J17" s="53">
        <v>0</v>
      </c>
    </row>
    <row r="18" spans="1:10" s="14" customFormat="1" ht="12" customHeight="1">
      <c r="A18" s="20" t="s">
        <v>403</v>
      </c>
      <c r="B18" s="21" t="s">
        <v>422</v>
      </c>
      <c r="C18" s="15" t="s">
        <v>423</v>
      </c>
      <c r="D18" s="139">
        <v>0</v>
      </c>
      <c r="E18" s="53"/>
      <c r="F18" s="53"/>
      <c r="G18" s="53">
        <v>0</v>
      </c>
      <c r="H18" s="53">
        <v>0</v>
      </c>
      <c r="I18" s="53">
        <v>0</v>
      </c>
      <c r="J18" s="53">
        <v>0</v>
      </c>
    </row>
    <row r="19" spans="1:10" s="14" customFormat="1" ht="12" customHeight="1">
      <c r="A19" s="20" t="s">
        <v>403</v>
      </c>
      <c r="B19" s="21" t="s">
        <v>424</v>
      </c>
      <c r="C19" s="15" t="s">
        <v>425</v>
      </c>
      <c r="D19" s="53">
        <v>2</v>
      </c>
      <c r="E19" s="53">
        <v>1</v>
      </c>
      <c r="F19" s="53">
        <v>1</v>
      </c>
      <c r="G19" s="53">
        <v>77</v>
      </c>
      <c r="H19" s="53">
        <v>76</v>
      </c>
      <c r="I19" s="53">
        <v>0</v>
      </c>
      <c r="J19" s="53">
        <v>1</v>
      </c>
    </row>
    <row r="20" spans="1:10" s="14" customFormat="1" ht="12" customHeight="1">
      <c r="A20" s="20" t="s">
        <v>403</v>
      </c>
      <c r="B20" s="21" t="s">
        <v>426</v>
      </c>
      <c r="C20" s="15" t="s">
        <v>427</v>
      </c>
      <c r="D20" s="139">
        <v>0</v>
      </c>
      <c r="E20" s="53"/>
      <c r="F20" s="53"/>
      <c r="G20" s="53">
        <v>0</v>
      </c>
      <c r="H20" s="53">
        <v>0</v>
      </c>
      <c r="I20" s="53">
        <v>0</v>
      </c>
      <c r="J20" s="53">
        <v>0</v>
      </c>
    </row>
    <row r="21" spans="1:10" s="14" customFormat="1" ht="12" customHeight="1">
      <c r="A21" s="20" t="s">
        <v>403</v>
      </c>
      <c r="B21" s="21" t="s">
        <v>428</v>
      </c>
      <c r="C21" s="15" t="s">
        <v>429</v>
      </c>
      <c r="D21" s="53">
        <v>13</v>
      </c>
      <c r="E21" s="53">
        <v>13</v>
      </c>
      <c r="F21" s="53">
        <v>1</v>
      </c>
      <c r="G21" s="53">
        <v>86</v>
      </c>
      <c r="H21" s="53">
        <v>86</v>
      </c>
      <c r="I21" s="53">
        <v>0</v>
      </c>
      <c r="J21" s="53">
        <v>0</v>
      </c>
    </row>
    <row r="22" spans="1:10" s="14" customFormat="1" ht="12" customHeight="1">
      <c r="A22" s="20" t="s">
        <v>403</v>
      </c>
      <c r="B22" s="21" t="s">
        <v>430</v>
      </c>
      <c r="C22" s="15" t="s">
        <v>431</v>
      </c>
      <c r="D22" s="53">
        <v>11</v>
      </c>
      <c r="E22" s="53">
        <v>10</v>
      </c>
      <c r="F22" s="53">
        <v>1</v>
      </c>
      <c r="G22" s="53">
        <v>79</v>
      </c>
      <c r="H22" s="53">
        <v>69</v>
      </c>
      <c r="I22" s="53">
        <v>10</v>
      </c>
      <c r="J22" s="53">
        <v>0</v>
      </c>
    </row>
    <row r="23" spans="1:10" s="14" customFormat="1" ht="12" customHeight="1">
      <c r="A23" s="20" t="s">
        <v>403</v>
      </c>
      <c r="B23" s="21" t="s">
        <v>432</v>
      </c>
      <c r="C23" s="15" t="s">
        <v>433</v>
      </c>
      <c r="D23" s="53">
        <v>1</v>
      </c>
      <c r="E23" s="53"/>
      <c r="F23" s="53">
        <v>1</v>
      </c>
      <c r="G23" s="53">
        <v>4</v>
      </c>
      <c r="H23" s="53">
        <v>4</v>
      </c>
      <c r="I23" s="53">
        <v>0</v>
      </c>
      <c r="J23" s="53">
        <v>0</v>
      </c>
    </row>
    <row r="24" spans="1:10" s="14" customFormat="1" ht="12" customHeight="1">
      <c r="A24" s="20" t="s">
        <v>403</v>
      </c>
      <c r="B24" s="21" t="s">
        <v>434</v>
      </c>
      <c r="C24" s="15" t="s">
        <v>435</v>
      </c>
      <c r="D24" s="53">
        <v>1</v>
      </c>
      <c r="E24" s="53">
        <v>1</v>
      </c>
      <c r="F24" s="53">
        <v>1</v>
      </c>
      <c r="G24" s="53">
        <v>13</v>
      </c>
      <c r="H24" s="53">
        <v>13</v>
      </c>
      <c r="I24" s="53">
        <v>0</v>
      </c>
      <c r="J24" s="53">
        <v>0</v>
      </c>
    </row>
    <row r="25" spans="1:10" s="14" customFormat="1" ht="12" customHeight="1">
      <c r="A25" s="20" t="s">
        <v>403</v>
      </c>
      <c r="B25" s="21" t="s">
        <v>436</v>
      </c>
      <c r="C25" s="15" t="s">
        <v>437</v>
      </c>
      <c r="D25" s="53">
        <v>5</v>
      </c>
      <c r="E25" s="53">
        <v>4</v>
      </c>
      <c r="F25" s="53">
        <v>1</v>
      </c>
      <c r="G25" s="53">
        <v>63</v>
      </c>
      <c r="H25" s="53">
        <v>49</v>
      </c>
      <c r="I25" s="53">
        <v>14</v>
      </c>
      <c r="J25" s="53">
        <v>0</v>
      </c>
    </row>
    <row r="26" spans="1:10" s="14" customFormat="1" ht="12" customHeight="1">
      <c r="A26" s="20" t="s">
        <v>403</v>
      </c>
      <c r="B26" s="21" t="s">
        <v>438</v>
      </c>
      <c r="C26" s="15" t="s">
        <v>439</v>
      </c>
      <c r="D26" s="53">
        <v>1</v>
      </c>
      <c r="E26" s="53">
        <v>1</v>
      </c>
      <c r="F26" s="53">
        <v>1</v>
      </c>
      <c r="G26" s="53">
        <v>14</v>
      </c>
      <c r="H26" s="53">
        <v>14</v>
      </c>
      <c r="I26" s="53">
        <v>0</v>
      </c>
      <c r="J26" s="53">
        <v>0</v>
      </c>
    </row>
    <row r="27" spans="1:10" s="14" customFormat="1" ht="12" customHeight="1">
      <c r="A27" s="20" t="s">
        <v>403</v>
      </c>
      <c r="B27" s="21" t="s">
        <v>440</v>
      </c>
      <c r="C27" s="15" t="s">
        <v>441</v>
      </c>
      <c r="D27" s="53">
        <v>5</v>
      </c>
      <c r="E27" s="53">
        <v>2</v>
      </c>
      <c r="F27" s="53">
        <v>3</v>
      </c>
      <c r="G27" s="139">
        <v>28</v>
      </c>
      <c r="H27" s="53">
        <v>13</v>
      </c>
      <c r="I27" s="53">
        <v>10</v>
      </c>
      <c r="J27" s="53">
        <v>5</v>
      </c>
    </row>
    <row r="28" spans="1:10" s="14" customFormat="1" ht="12" customHeight="1">
      <c r="A28" s="20" t="s">
        <v>403</v>
      </c>
      <c r="B28" s="21" t="s">
        <v>442</v>
      </c>
      <c r="C28" s="15" t="s">
        <v>443</v>
      </c>
      <c r="D28" s="53">
        <v>2</v>
      </c>
      <c r="E28" s="53">
        <v>2</v>
      </c>
      <c r="F28" s="53"/>
      <c r="G28" s="53">
        <v>7</v>
      </c>
      <c r="H28" s="53">
        <v>2</v>
      </c>
      <c r="I28" s="53">
        <v>3</v>
      </c>
      <c r="J28" s="53">
        <v>2</v>
      </c>
    </row>
    <row r="29" spans="1:10" s="14" customFormat="1" ht="12" customHeight="1">
      <c r="A29" s="20" t="s">
        <v>403</v>
      </c>
      <c r="B29" s="21" t="s">
        <v>444</v>
      </c>
      <c r="C29" s="15" t="s">
        <v>445</v>
      </c>
      <c r="D29" s="53">
        <v>2</v>
      </c>
      <c r="E29" s="53">
        <v>1</v>
      </c>
      <c r="F29" s="53">
        <v>1</v>
      </c>
      <c r="G29" s="53">
        <v>7</v>
      </c>
      <c r="H29" s="53">
        <v>7</v>
      </c>
      <c r="I29" s="53">
        <v>0</v>
      </c>
      <c r="J29" s="53">
        <v>0</v>
      </c>
    </row>
    <row r="30" spans="1:10" s="14" customFormat="1" ht="12" customHeight="1">
      <c r="A30" s="20" t="s">
        <v>403</v>
      </c>
      <c r="B30" s="21" t="s">
        <v>446</v>
      </c>
      <c r="C30" s="15" t="s">
        <v>447</v>
      </c>
      <c r="D30" s="53">
        <v>2</v>
      </c>
      <c r="E30" s="53">
        <v>1</v>
      </c>
      <c r="F30" s="53">
        <v>1</v>
      </c>
      <c r="G30" s="53">
        <v>3</v>
      </c>
      <c r="H30" s="53">
        <v>3</v>
      </c>
      <c r="I30" s="53">
        <v>0</v>
      </c>
      <c r="J30" s="53">
        <v>0</v>
      </c>
    </row>
    <row r="31" spans="1:10" s="14" customFormat="1" ht="12" customHeight="1">
      <c r="A31" s="20" t="s">
        <v>403</v>
      </c>
      <c r="B31" s="21" t="s">
        <v>448</v>
      </c>
      <c r="C31" s="15" t="s">
        <v>449</v>
      </c>
      <c r="D31" s="53">
        <v>3</v>
      </c>
      <c r="E31" s="53">
        <v>3</v>
      </c>
      <c r="F31" s="53">
        <v>1</v>
      </c>
      <c r="G31" s="53">
        <v>21</v>
      </c>
      <c r="H31" s="53">
        <v>17</v>
      </c>
      <c r="I31" s="53">
        <v>4</v>
      </c>
      <c r="J31" s="53">
        <v>0</v>
      </c>
    </row>
    <row r="32" spans="1:10" s="14" customFormat="1" ht="12" customHeight="1">
      <c r="A32" s="20" t="s">
        <v>403</v>
      </c>
      <c r="B32" s="21" t="s">
        <v>450</v>
      </c>
      <c r="C32" s="15" t="s">
        <v>451</v>
      </c>
      <c r="D32" s="53">
        <v>1</v>
      </c>
      <c r="E32" s="53">
        <v>1</v>
      </c>
      <c r="F32" s="53">
        <v>1</v>
      </c>
      <c r="G32" s="53">
        <v>9</v>
      </c>
      <c r="H32" s="53">
        <v>9</v>
      </c>
      <c r="I32" s="53">
        <v>0</v>
      </c>
      <c r="J32" s="53">
        <v>0</v>
      </c>
    </row>
    <row r="33" spans="1:10" s="14" customFormat="1" ht="12" customHeight="1">
      <c r="A33" s="20" t="s">
        <v>403</v>
      </c>
      <c r="B33" s="21" t="s">
        <v>452</v>
      </c>
      <c r="C33" s="15" t="s">
        <v>453</v>
      </c>
      <c r="D33" s="139">
        <v>0</v>
      </c>
      <c r="E33" s="53"/>
      <c r="F33" s="53"/>
      <c r="G33" s="53">
        <v>0</v>
      </c>
      <c r="H33" s="53">
        <v>0</v>
      </c>
      <c r="I33" s="53">
        <v>0</v>
      </c>
      <c r="J33" s="5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2013-04-09T02:20:53Z</dcterms:modified>
  <cp:category/>
  <cp:version/>
  <cp:contentType/>
  <cp:contentStatus/>
</cp:coreProperties>
</file>