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'委託許可件数（市町村）'!$2:$26</definedName>
    <definedName name="_xlnm.Print_Area" localSheetId="6">'委託許可件数（組合）'!$2:$15</definedName>
    <definedName name="_xlnm.Print_Area" localSheetId="3">'収集運搬機材（市町村）'!$2:$26</definedName>
    <definedName name="_xlnm.Print_Area" localSheetId="4">'収集運搬機材（組合）'!$2:$15</definedName>
    <definedName name="_xlnm.Print_Area" localSheetId="7">'処理業者と従業員数'!$2:$26</definedName>
    <definedName name="_xlnm.Print_Area" localSheetId="0">'組合状況'!$2:$15</definedName>
    <definedName name="_xlnm.Print_Area" localSheetId="1">'廃棄物処理従事職員数（市町村）'!$2:$26</definedName>
    <definedName name="_xlnm.Print_Area" localSheetId="2">'廃棄物処理従事職員数（組合）'!$2:$15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<sst xmlns="http://schemas.openxmlformats.org/spreadsheetml/2006/main" count="937" uniqueCount="303">
  <si>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</si>
  <si>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</si>
  <si>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</si>
  <si>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</si>
  <si>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</si>
  <si>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</si>
  <si>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</si>
  <si>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</si>
  <si>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</si>
  <si>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</si>
  <si>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</si>
  <si>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</si>
  <si>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</si>
  <si>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</si>
  <si>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</si>
  <si>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</si>
  <si>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</si>
  <si>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</si>
  <si>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</si>
  <si>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</si>
  <si>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</si>
  <si>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</si>
  <si>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</si>
  <si>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</si>
  <si>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</si>
  <si>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</si>
  <si>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</si>
  <si>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</si>
  <si>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</si>
  <si>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</si>
  <si>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</si>
  <si>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</si>
  <si>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</si>
  <si>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</si>
  <si>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</si>
  <si>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</si>
  <si>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</si>
  <si>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</si>
  <si>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</si>
  <si>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</si>
  <si>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</si>
  <si>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</si>
  <si>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</si>
  <si>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</si>
  <si>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</si>
  <si>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</si>
  <si>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</si>
  <si>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</si>
  <si>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</si>
  <si>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</si>
  <si>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</si>
  <si>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山口県</t>
  </si>
  <si>
    <t>35000</t>
  </si>
  <si>
    <t>合計</t>
  </si>
  <si>
    <t>35827</t>
  </si>
  <si>
    <t>豊浦・大津環境浄化組合</t>
  </si>
  <si>
    <t>○</t>
  </si>
  <si>
    <t>35201</t>
  </si>
  <si>
    <t>下関市</t>
  </si>
  <si>
    <t>35211</t>
  </si>
  <si>
    <t>長門市</t>
  </si>
  <si>
    <t>35828</t>
  </si>
  <si>
    <t>玖西環境衛生組合</t>
  </si>
  <si>
    <t>35208</t>
  </si>
  <si>
    <t>岩国市</t>
  </si>
  <si>
    <t>35215</t>
  </si>
  <si>
    <t>周南市</t>
  </si>
  <si>
    <t>35830</t>
  </si>
  <si>
    <t>周東環境衛生組合</t>
  </si>
  <si>
    <t>35212</t>
  </si>
  <si>
    <t>柳井市</t>
  </si>
  <si>
    <t>35341</t>
  </si>
  <si>
    <t>上関町</t>
  </si>
  <si>
    <t>35343</t>
  </si>
  <si>
    <t>田布施町</t>
  </si>
  <si>
    <t>35344</t>
  </si>
  <si>
    <t>平生町</t>
  </si>
  <si>
    <t>35834</t>
  </si>
  <si>
    <t>熊南総合事務組合</t>
  </si>
  <si>
    <t>35837</t>
  </si>
  <si>
    <t>周南地区衛生施設組合</t>
  </si>
  <si>
    <t>35207</t>
  </si>
  <si>
    <t>下松市</t>
  </si>
  <si>
    <t>35210</t>
  </si>
  <si>
    <t>光市</t>
  </si>
  <si>
    <t>35851</t>
  </si>
  <si>
    <t>周陽環境整備組合</t>
  </si>
  <si>
    <t>35321</t>
  </si>
  <si>
    <t>和木町</t>
  </si>
  <si>
    <t>35859</t>
  </si>
  <si>
    <t>周南東部環境施設組合</t>
  </si>
  <si>
    <t>35873</t>
  </si>
  <si>
    <t>萩・長門清掃一部事務組合</t>
  </si>
  <si>
    <t>35204</t>
  </si>
  <si>
    <t>萩市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</si>
  <si>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</si>
  <si>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</si>
  <si>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</si>
  <si>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</si>
  <si>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</si>
  <si>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</si>
  <si>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</si>
  <si>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</si>
  <si>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</si>
  <si>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</si>
  <si>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</si>
  <si>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</si>
  <si>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</si>
  <si>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</si>
  <si>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</si>
  <si>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</si>
  <si>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</si>
  <si>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山口県</t>
  </si>
  <si>
    <t>35000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</si>
  <si>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</si>
  <si>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</si>
  <si>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</si>
  <si>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</si>
  <si>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</si>
  <si>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</si>
  <si>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</si>
  <si>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</si>
  <si>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</si>
  <si>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</si>
  <si>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</si>
  <si>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</si>
  <si>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</si>
  <si>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</si>
  <si>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</si>
  <si>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</si>
  <si>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</si>
  <si>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</si>
  <si>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</si>
  <si>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</si>
  <si>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</si>
  <si>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</si>
  <si>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</si>
  <si>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</si>
  <si>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</si>
  <si>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</si>
  <si>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</si>
  <si>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</si>
  <si>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</si>
  <si>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</si>
  <si>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</si>
  <si>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</si>
  <si>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</si>
  <si>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</si>
  <si>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</si>
  <si>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</si>
  <si>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</si>
  <si>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</si>
  <si>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廃棄物処理従事職員数（一部事務組合・広域連合）（平成23年度実績）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</si>
  <si>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</si>
  <si>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</si>
  <si>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</si>
  <si>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</si>
  <si>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</si>
  <si>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</si>
  <si>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</si>
  <si>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</si>
  <si>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</si>
  <si>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</si>
  <si>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</si>
  <si>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</si>
  <si>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</si>
  <si>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</si>
  <si>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</si>
  <si>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</si>
  <si>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山口県</t>
  </si>
  <si>
    <t>35000</t>
  </si>
  <si>
    <t>35827</t>
  </si>
  <si>
    <t>豊浦・大津環境浄化組合</t>
  </si>
  <si>
    <t>35828</t>
  </si>
  <si>
    <t>玖西環境衛生組合</t>
  </si>
  <si>
    <t>35830</t>
  </si>
  <si>
    <t>周東環境衛生組合</t>
  </si>
  <si>
    <t>35834</t>
  </si>
  <si>
    <t>熊南総合事務組合</t>
  </si>
  <si>
    <t>35837</t>
  </si>
  <si>
    <t>周南地区衛生施設組合</t>
  </si>
  <si>
    <t>35851</t>
  </si>
  <si>
    <t>周陽環境整備組合</t>
  </si>
  <si>
    <t>35859</t>
  </si>
  <si>
    <t>周南東部環境施設組合</t>
  </si>
  <si>
    <t>35873</t>
  </si>
  <si>
    <t>萩・長門清掃一部事務組合</t>
  </si>
  <si>
    <t>収集運搬機材の状況（市区町村）（平成23年度実績）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</si>
  <si>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</si>
  <si>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</si>
  <si>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</si>
  <si>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</si>
  <si>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</si>
  <si>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</si>
  <si>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</si>
  <si>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</si>
  <si>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</si>
  <si>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</si>
  <si>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</si>
  <si>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</si>
  <si>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</si>
  <si>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</si>
  <si>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</si>
  <si>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</si>
  <si>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</si>
  <si>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</si>
  <si>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</si>
  <si>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</si>
  <si>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</si>
  <si>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</si>
  <si>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</si>
  <si>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</si>
  <si>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</si>
  <si>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</si>
  <si>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</si>
  <si>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</si>
  <si>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</si>
  <si>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</si>
  <si>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</si>
  <si>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</si>
  <si>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</si>
  <si>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</si>
  <si>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</si>
  <si>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</si>
  <si>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</si>
  <si>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</si>
  <si>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</si>
  <si>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</si>
  <si>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</si>
  <si>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</si>
  <si>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</si>
  <si>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</si>
  <si>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</si>
  <si>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</si>
  <si>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</si>
  <si>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</si>
  <si>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</si>
  <si>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</si>
  <si>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</si>
  <si>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</si>
  <si>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</si>
  <si>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</si>
  <si>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収集運搬機材の状況（一部事務組合・広域連合）（平成23年度実績）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</si>
  <si>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</si>
  <si>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</si>
  <si>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</si>
  <si>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</si>
  <si>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</si>
  <si>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委託・許可件数（一部事務組合・広域連合）（平成23年度実績）</t>
  </si>
  <si>
    <t>処理業者と従業員数（平成23年度実績）</t>
  </si>
  <si>
    <t>都道府県名</t>
  </si>
  <si>
    <t>地方公共団体コード</t>
  </si>
  <si>
    <t>市区町村名</t>
  </si>
  <si>
    <t>業者数 (ごみ+し尿)</t>
  </si>
  <si>
    <t>従業員数 (収集運搬+中間処理+最終処分)</t>
  </si>
  <si>
    <t>合計</t>
  </si>
  <si>
    <t>ごみ</t>
  </si>
  <si>
    <t>し尿</t>
  </si>
  <si>
    <t>収集運搬</t>
  </si>
  <si>
    <t>中間処理</t>
  </si>
  <si>
    <t>最終処分</t>
  </si>
  <si>
    <t>（件）</t>
  </si>
  <si>
    <t>（人）</t>
  </si>
  <si>
    <t>山口県</t>
  </si>
  <si>
    <t>35000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</si>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</sst>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7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3" fontId="13" fillId="35" borderId="10" xfId="48" applyNumberFormat="1" applyFont="1" applyFill="1" applyBorder="1" applyAlignment="1">
      <alignment vertical="center"/>
    </xf>
    <xf numFmtId="3" fontId="13" fillId="35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2" t="s">
        <v>1</v>
      </c>
      <c r="B2" s="95" t="s">
        <v>2</v>
      </c>
      <c r="C2" s="92" t="s">
        <v>3</v>
      </c>
      <c r="D2" s="98" t="s">
        <v>4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  <c r="U2" s="92" t="s">
        <v>5</v>
      </c>
      <c r="V2" s="88" t="s">
        <v>6</v>
      </c>
      <c r="W2" s="89"/>
      <c r="X2" s="88" t="s">
        <v>7</v>
      </c>
      <c r="Y2" s="89"/>
      <c r="Z2" s="88" t="s">
        <v>8</v>
      </c>
      <c r="AA2" s="89"/>
      <c r="AB2" s="88" t="s">
        <v>9</v>
      </c>
      <c r="AC2" s="89"/>
      <c r="AD2" s="88" t="s">
        <v>10</v>
      </c>
      <c r="AE2" s="89"/>
      <c r="AF2" s="88" t="s">
        <v>11</v>
      </c>
      <c r="AG2" s="89"/>
      <c r="AH2" s="88" t="s">
        <v>12</v>
      </c>
      <c r="AI2" s="89"/>
      <c r="AJ2" s="88" t="s">
        <v>13</v>
      </c>
      <c r="AK2" s="89"/>
      <c r="AL2" s="88" t="s">
        <v>14</v>
      </c>
      <c r="AM2" s="89"/>
      <c r="AN2" s="88" t="s">
        <v>15</v>
      </c>
      <c r="AO2" s="89"/>
      <c r="AP2" s="88" t="s">
        <v>16</v>
      </c>
      <c r="AQ2" s="89"/>
      <c r="AR2" s="88" t="s">
        <v>17</v>
      </c>
      <c r="AS2" s="89"/>
      <c r="AT2" s="88" t="s">
        <v>18</v>
      </c>
      <c r="AU2" s="89"/>
      <c r="AV2" s="88" t="s">
        <v>19</v>
      </c>
      <c r="AW2" s="89"/>
      <c r="AX2" s="88" t="s">
        <v>20</v>
      </c>
      <c r="AY2" s="89"/>
      <c r="AZ2" s="88" t="s">
        <v>21</v>
      </c>
      <c r="BA2" s="89"/>
      <c r="BB2" s="88" t="s">
        <v>22</v>
      </c>
      <c r="BC2" s="89"/>
      <c r="BD2" s="88" t="s">
        <v>23</v>
      </c>
      <c r="BE2" s="89"/>
      <c r="BF2" s="88" t="s">
        <v>24</v>
      </c>
      <c r="BG2" s="89"/>
      <c r="BH2" s="88" t="s">
        <v>25</v>
      </c>
      <c r="BI2" s="89"/>
      <c r="BJ2" s="88" t="s">
        <v>26</v>
      </c>
      <c r="BK2" s="89"/>
      <c r="BL2" s="88" t="s">
        <v>27</v>
      </c>
      <c r="BM2" s="89"/>
      <c r="BN2" s="88" t="s">
        <v>28</v>
      </c>
      <c r="BO2" s="89"/>
      <c r="BP2" s="88" t="s">
        <v>29</v>
      </c>
      <c r="BQ2" s="89"/>
      <c r="BR2" s="88" t="s">
        <v>30</v>
      </c>
      <c r="BS2" s="89"/>
      <c r="BT2" s="88" t="s">
        <v>31</v>
      </c>
      <c r="BU2" s="89"/>
      <c r="BV2" s="88" t="s">
        <v>32</v>
      </c>
      <c r="BW2" s="89"/>
      <c r="BX2" s="88" t="s">
        <v>33</v>
      </c>
      <c r="BY2" s="89"/>
      <c r="BZ2" s="88" t="s">
        <v>34</v>
      </c>
      <c r="CA2" s="89"/>
      <c r="CB2" s="88" t="s">
        <v>35</v>
      </c>
      <c r="CC2" s="89"/>
    </row>
    <row r="3" spans="1:81" s="8" customFormat="1" ht="13.5">
      <c r="A3" s="93"/>
      <c r="B3" s="96"/>
      <c r="C3" s="93"/>
      <c r="D3" s="98" t="s">
        <v>36</v>
      </c>
      <c r="E3" s="99"/>
      <c r="F3" s="99"/>
      <c r="G3" s="99"/>
      <c r="H3" s="99"/>
      <c r="I3" s="99"/>
      <c r="J3" s="99"/>
      <c r="K3" s="99"/>
      <c r="L3" s="100"/>
      <c r="M3" s="98" t="s">
        <v>37</v>
      </c>
      <c r="N3" s="99"/>
      <c r="O3" s="99"/>
      <c r="P3" s="99"/>
      <c r="Q3" s="99"/>
      <c r="R3" s="99"/>
      <c r="S3" s="99"/>
      <c r="T3" s="100"/>
      <c r="U3" s="93"/>
      <c r="V3" s="90"/>
      <c r="W3" s="91"/>
      <c r="X3" s="90"/>
      <c r="Y3" s="91"/>
      <c r="Z3" s="90"/>
      <c r="AA3" s="91"/>
      <c r="AB3" s="90"/>
      <c r="AC3" s="91"/>
      <c r="AD3" s="90"/>
      <c r="AE3" s="91"/>
      <c r="AF3" s="90"/>
      <c r="AG3" s="91"/>
      <c r="AH3" s="90"/>
      <c r="AI3" s="91"/>
      <c r="AJ3" s="90"/>
      <c r="AK3" s="91"/>
      <c r="AL3" s="90"/>
      <c r="AM3" s="91"/>
      <c r="AN3" s="90"/>
      <c r="AO3" s="91"/>
      <c r="AP3" s="90"/>
      <c r="AQ3" s="91"/>
      <c r="AR3" s="90"/>
      <c r="AS3" s="91"/>
      <c r="AT3" s="90"/>
      <c r="AU3" s="91"/>
      <c r="AV3" s="90"/>
      <c r="AW3" s="91"/>
      <c r="AX3" s="90"/>
      <c r="AY3" s="91"/>
      <c r="AZ3" s="90"/>
      <c r="BA3" s="91"/>
      <c r="BB3" s="90"/>
      <c r="BC3" s="91"/>
      <c r="BD3" s="90"/>
      <c r="BE3" s="91"/>
      <c r="BF3" s="90"/>
      <c r="BG3" s="91"/>
      <c r="BH3" s="90"/>
      <c r="BI3" s="91"/>
      <c r="BJ3" s="90"/>
      <c r="BK3" s="91"/>
      <c r="BL3" s="90"/>
      <c r="BM3" s="91"/>
      <c r="BN3" s="90"/>
      <c r="BO3" s="91"/>
      <c r="BP3" s="90"/>
      <c r="BQ3" s="91"/>
      <c r="BR3" s="90"/>
      <c r="BS3" s="91"/>
      <c r="BT3" s="90"/>
      <c r="BU3" s="91"/>
      <c r="BV3" s="90"/>
      <c r="BW3" s="91"/>
      <c r="BX3" s="90"/>
      <c r="BY3" s="91"/>
      <c r="BZ3" s="90"/>
      <c r="CA3" s="91"/>
      <c r="CB3" s="90"/>
      <c r="CC3" s="91"/>
    </row>
    <row r="4" spans="1:81" s="8" customFormat="1" ht="22.5" customHeight="1">
      <c r="A4" s="93"/>
      <c r="B4" s="96"/>
      <c r="C4" s="93"/>
      <c r="D4" s="101" t="s">
        <v>38</v>
      </c>
      <c r="E4" s="101" t="s">
        <v>39</v>
      </c>
      <c r="F4" s="101" t="s">
        <v>40</v>
      </c>
      <c r="G4" s="101" t="s">
        <v>41</v>
      </c>
      <c r="H4" s="101" t="s">
        <v>42</v>
      </c>
      <c r="I4" s="101" t="s">
        <v>43</v>
      </c>
      <c r="J4" s="101" t="s">
        <v>44</v>
      </c>
      <c r="K4" s="101" t="s">
        <v>45</v>
      </c>
      <c r="L4" s="101" t="s">
        <v>46</v>
      </c>
      <c r="M4" s="101" t="s">
        <v>38</v>
      </c>
      <c r="N4" s="101" t="s">
        <v>39</v>
      </c>
      <c r="O4" s="101" t="s">
        <v>40</v>
      </c>
      <c r="P4" s="101" t="s">
        <v>47</v>
      </c>
      <c r="Q4" s="101" t="s">
        <v>42</v>
      </c>
      <c r="R4" s="101" t="s">
        <v>43</v>
      </c>
      <c r="S4" s="101" t="s">
        <v>48</v>
      </c>
      <c r="T4" s="101" t="s">
        <v>46</v>
      </c>
      <c r="U4" s="93"/>
      <c r="V4" s="102" t="s">
        <v>49</v>
      </c>
      <c r="W4" s="105" t="s">
        <v>50</v>
      </c>
      <c r="X4" s="102" t="s">
        <v>49</v>
      </c>
      <c r="Y4" s="105" t="s">
        <v>50</v>
      </c>
      <c r="Z4" s="102" t="s">
        <v>49</v>
      </c>
      <c r="AA4" s="105" t="s">
        <v>50</v>
      </c>
      <c r="AB4" s="102" t="s">
        <v>49</v>
      </c>
      <c r="AC4" s="105" t="s">
        <v>50</v>
      </c>
      <c r="AD4" s="102" t="s">
        <v>49</v>
      </c>
      <c r="AE4" s="105" t="s">
        <v>50</v>
      </c>
      <c r="AF4" s="102" t="s">
        <v>49</v>
      </c>
      <c r="AG4" s="105" t="s">
        <v>50</v>
      </c>
      <c r="AH4" s="102" t="s">
        <v>49</v>
      </c>
      <c r="AI4" s="105" t="s">
        <v>50</v>
      </c>
      <c r="AJ4" s="102" t="s">
        <v>49</v>
      </c>
      <c r="AK4" s="105" t="s">
        <v>50</v>
      </c>
      <c r="AL4" s="102" t="s">
        <v>49</v>
      </c>
      <c r="AM4" s="105" t="s">
        <v>50</v>
      </c>
      <c r="AN4" s="102" t="s">
        <v>49</v>
      </c>
      <c r="AO4" s="105" t="s">
        <v>50</v>
      </c>
      <c r="AP4" s="102" t="s">
        <v>49</v>
      </c>
      <c r="AQ4" s="105" t="s">
        <v>50</v>
      </c>
      <c r="AR4" s="102" t="s">
        <v>49</v>
      </c>
      <c r="AS4" s="105" t="s">
        <v>50</v>
      </c>
      <c r="AT4" s="102" t="s">
        <v>49</v>
      </c>
      <c r="AU4" s="105" t="s">
        <v>50</v>
      </c>
      <c r="AV4" s="102" t="s">
        <v>49</v>
      </c>
      <c r="AW4" s="105" t="s">
        <v>50</v>
      </c>
      <c r="AX4" s="102" t="s">
        <v>49</v>
      </c>
      <c r="AY4" s="105" t="s">
        <v>50</v>
      </c>
      <c r="AZ4" s="102" t="s">
        <v>49</v>
      </c>
      <c r="BA4" s="105" t="s">
        <v>50</v>
      </c>
      <c r="BB4" s="102" t="s">
        <v>49</v>
      </c>
      <c r="BC4" s="105" t="s">
        <v>50</v>
      </c>
      <c r="BD4" s="102" t="s">
        <v>49</v>
      </c>
      <c r="BE4" s="105" t="s">
        <v>50</v>
      </c>
      <c r="BF4" s="102" t="s">
        <v>49</v>
      </c>
      <c r="BG4" s="105" t="s">
        <v>50</v>
      </c>
      <c r="BH4" s="102" t="s">
        <v>49</v>
      </c>
      <c r="BI4" s="105" t="s">
        <v>50</v>
      </c>
      <c r="BJ4" s="102" t="s">
        <v>49</v>
      </c>
      <c r="BK4" s="105" t="s">
        <v>50</v>
      </c>
      <c r="BL4" s="102" t="s">
        <v>49</v>
      </c>
      <c r="BM4" s="105" t="s">
        <v>50</v>
      </c>
      <c r="BN4" s="102" t="s">
        <v>49</v>
      </c>
      <c r="BO4" s="105" t="s">
        <v>50</v>
      </c>
      <c r="BP4" s="102" t="s">
        <v>49</v>
      </c>
      <c r="BQ4" s="105" t="s">
        <v>50</v>
      </c>
      <c r="BR4" s="102" t="s">
        <v>49</v>
      </c>
      <c r="BS4" s="105" t="s">
        <v>50</v>
      </c>
      <c r="BT4" s="102" t="s">
        <v>49</v>
      </c>
      <c r="BU4" s="105" t="s">
        <v>50</v>
      </c>
      <c r="BV4" s="102" t="s">
        <v>49</v>
      </c>
      <c r="BW4" s="105" t="s">
        <v>50</v>
      </c>
      <c r="BX4" s="102" t="s">
        <v>49</v>
      </c>
      <c r="BY4" s="105" t="s">
        <v>50</v>
      </c>
      <c r="BZ4" s="102" t="s">
        <v>49</v>
      </c>
      <c r="CA4" s="105" t="s">
        <v>50</v>
      </c>
      <c r="CB4" s="102" t="s">
        <v>49</v>
      </c>
      <c r="CC4" s="105" t="s">
        <v>50</v>
      </c>
    </row>
    <row r="5" spans="1:81" s="8" customFormat="1" ht="13.5">
      <c r="A5" s="93"/>
      <c r="B5" s="96"/>
      <c r="C5" s="93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93"/>
      <c r="V5" s="103"/>
      <c r="W5" s="106"/>
      <c r="X5" s="103"/>
      <c r="Y5" s="106"/>
      <c r="Z5" s="103"/>
      <c r="AA5" s="106"/>
      <c r="AB5" s="103"/>
      <c r="AC5" s="106"/>
      <c r="AD5" s="103"/>
      <c r="AE5" s="106"/>
      <c r="AF5" s="103"/>
      <c r="AG5" s="106"/>
      <c r="AH5" s="103"/>
      <c r="AI5" s="106"/>
      <c r="AJ5" s="103"/>
      <c r="AK5" s="106"/>
      <c r="AL5" s="103"/>
      <c r="AM5" s="106"/>
      <c r="AN5" s="103"/>
      <c r="AO5" s="106"/>
      <c r="AP5" s="103"/>
      <c r="AQ5" s="106"/>
      <c r="AR5" s="103"/>
      <c r="AS5" s="106"/>
      <c r="AT5" s="103"/>
      <c r="AU5" s="106"/>
      <c r="AV5" s="103"/>
      <c r="AW5" s="106"/>
      <c r="AX5" s="103"/>
      <c r="AY5" s="106"/>
      <c r="AZ5" s="103"/>
      <c r="BA5" s="106"/>
      <c r="BB5" s="103"/>
      <c r="BC5" s="106"/>
      <c r="BD5" s="103"/>
      <c r="BE5" s="106"/>
      <c r="BF5" s="103"/>
      <c r="BG5" s="106"/>
      <c r="BH5" s="103"/>
      <c r="BI5" s="106"/>
      <c r="BJ5" s="103"/>
      <c r="BK5" s="106"/>
      <c r="BL5" s="103"/>
      <c r="BM5" s="106"/>
      <c r="BN5" s="103"/>
      <c r="BO5" s="106"/>
      <c r="BP5" s="103"/>
      <c r="BQ5" s="106"/>
      <c r="BR5" s="103"/>
      <c r="BS5" s="106"/>
      <c r="BT5" s="103"/>
      <c r="BU5" s="106"/>
      <c r="BV5" s="103"/>
      <c r="BW5" s="106"/>
      <c r="BX5" s="103"/>
      <c r="BY5" s="106"/>
      <c r="BZ5" s="103"/>
      <c r="CA5" s="106"/>
      <c r="CB5" s="103"/>
      <c r="CC5" s="106"/>
    </row>
    <row r="6" spans="1:81" s="8" customFormat="1" ht="13.5">
      <c r="A6" s="94"/>
      <c r="B6" s="97"/>
      <c r="C6" s="94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94"/>
      <c r="V6" s="104"/>
      <c r="W6" s="107"/>
      <c r="X6" s="104"/>
      <c r="Y6" s="107"/>
      <c r="Z6" s="108"/>
      <c r="AA6" s="107"/>
      <c r="AB6" s="108"/>
      <c r="AC6" s="107"/>
      <c r="AD6" s="108"/>
      <c r="AE6" s="107"/>
      <c r="AF6" s="108"/>
      <c r="AG6" s="107"/>
      <c r="AH6" s="108"/>
      <c r="AI6" s="107"/>
      <c r="AJ6" s="108"/>
      <c r="AK6" s="107"/>
      <c r="AL6" s="108"/>
      <c r="AM6" s="107"/>
      <c r="AN6" s="108"/>
      <c r="AO6" s="107"/>
      <c r="AP6" s="108"/>
      <c r="AQ6" s="107"/>
      <c r="AR6" s="108"/>
      <c r="AS6" s="107"/>
      <c r="AT6" s="108"/>
      <c r="AU6" s="107"/>
      <c r="AV6" s="108"/>
      <c r="AW6" s="107"/>
      <c r="AX6" s="108"/>
      <c r="AY6" s="107"/>
      <c r="AZ6" s="108"/>
      <c r="BA6" s="107"/>
      <c r="BB6" s="108"/>
      <c r="BC6" s="107"/>
      <c r="BD6" s="108"/>
      <c r="BE6" s="107"/>
      <c r="BF6" s="108"/>
      <c r="BG6" s="107"/>
      <c r="BH6" s="108"/>
      <c r="BI6" s="107"/>
      <c r="BJ6" s="108"/>
      <c r="BK6" s="107"/>
      <c r="BL6" s="108"/>
      <c r="BM6" s="107"/>
      <c r="BN6" s="108"/>
      <c r="BO6" s="107"/>
      <c r="BP6" s="108"/>
      <c r="BQ6" s="107"/>
      <c r="BR6" s="108"/>
      <c r="BS6" s="107"/>
      <c r="BT6" s="108"/>
      <c r="BU6" s="107"/>
      <c r="BV6" s="108"/>
      <c r="BW6" s="107"/>
      <c r="BX6" s="108"/>
      <c r="BY6" s="107"/>
      <c r="BZ6" s="108"/>
      <c r="CA6" s="107"/>
      <c r="CB6" s="108"/>
      <c r="CC6" s="107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 aca="true" t="shared" si="0" ref="D7:T7">COUNTIF(D8:D15,"○")</f>
        <v>2</v>
      </c>
      <c r="E7" s="38">
        <f t="shared" si="0"/>
        <v>1</v>
      </c>
      <c r="F7" s="38">
        <f t="shared" si="0"/>
        <v>5</v>
      </c>
      <c r="G7" s="38">
        <f t="shared" si="0"/>
        <v>2</v>
      </c>
      <c r="H7" s="38">
        <f t="shared" si="0"/>
        <v>0</v>
      </c>
      <c r="I7" s="38">
        <f t="shared" si="0"/>
        <v>1</v>
      </c>
      <c r="J7" s="38">
        <f t="shared" si="0"/>
        <v>2</v>
      </c>
      <c r="K7" s="38">
        <f t="shared" si="0"/>
        <v>0</v>
      </c>
      <c r="L7" s="38">
        <f t="shared" si="0"/>
        <v>0</v>
      </c>
      <c r="M7" s="38">
        <f t="shared" si="0"/>
        <v>5</v>
      </c>
      <c r="N7" s="38">
        <f t="shared" si="0"/>
        <v>1</v>
      </c>
      <c r="O7" s="38">
        <f t="shared" si="0"/>
        <v>3</v>
      </c>
      <c r="P7" s="38">
        <f t="shared" si="0"/>
        <v>0</v>
      </c>
      <c r="Q7" s="38">
        <f t="shared" si="0"/>
        <v>0</v>
      </c>
      <c r="R7" s="38">
        <f t="shared" si="0"/>
        <v>0</v>
      </c>
      <c r="S7" s="38">
        <f t="shared" si="0"/>
        <v>0</v>
      </c>
      <c r="T7" s="38">
        <f t="shared" si="0"/>
        <v>0</v>
      </c>
      <c r="U7" s="38">
        <f aca="true" t="shared" si="1" ref="U7:AZ7">COUNTIF(U8:U15,"&lt;&gt;")</f>
        <v>8</v>
      </c>
      <c r="V7" s="38">
        <f t="shared" si="1"/>
        <v>8</v>
      </c>
      <c r="W7" s="38">
        <f t="shared" si="1"/>
        <v>8</v>
      </c>
      <c r="X7" s="38">
        <f t="shared" si="1"/>
        <v>8</v>
      </c>
      <c r="Y7" s="38">
        <f t="shared" si="1"/>
        <v>8</v>
      </c>
      <c r="Z7" s="38">
        <f t="shared" si="1"/>
        <v>3</v>
      </c>
      <c r="AA7" s="38">
        <f t="shared" si="1"/>
        <v>3</v>
      </c>
      <c r="AB7" s="38">
        <f t="shared" si="1"/>
        <v>1</v>
      </c>
      <c r="AC7" s="38">
        <f t="shared" si="1"/>
        <v>1</v>
      </c>
      <c r="AD7" s="38">
        <f t="shared" si="1"/>
        <v>1</v>
      </c>
      <c r="AE7" s="38">
        <f t="shared" si="1"/>
        <v>1</v>
      </c>
      <c r="AF7" s="38">
        <f t="shared" si="1"/>
        <v>0</v>
      </c>
      <c r="AG7" s="38">
        <f t="shared" si="1"/>
        <v>0</v>
      </c>
      <c r="AH7" s="38">
        <f t="shared" si="1"/>
        <v>0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F7">COUNTIF(BA8:BA15,"&lt;&gt;")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 t="s">
        <v>56</v>
      </c>
      <c r="E8" s="40"/>
      <c r="F8" s="40"/>
      <c r="G8" s="40"/>
      <c r="H8" s="40"/>
      <c r="I8" s="40"/>
      <c r="J8" s="40"/>
      <c r="K8" s="40"/>
      <c r="L8" s="40"/>
      <c r="M8" s="40"/>
      <c r="N8" s="40" t="s">
        <v>56</v>
      </c>
      <c r="O8" s="40" t="s">
        <v>56</v>
      </c>
      <c r="P8" s="40"/>
      <c r="Q8" s="40"/>
      <c r="R8" s="40"/>
      <c r="S8" s="40"/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 t="s">
        <v>56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56</v>
      </c>
      <c r="P9" s="40"/>
      <c r="Q9" s="40"/>
      <c r="R9" s="40"/>
      <c r="S9" s="40"/>
      <c r="T9" s="40"/>
      <c r="U9" s="40">
        <v>2</v>
      </c>
      <c r="V9" s="41" t="s">
        <v>63</v>
      </c>
      <c r="W9" s="40" t="s">
        <v>64</v>
      </c>
      <c r="X9" s="41" t="s">
        <v>65</v>
      </c>
      <c r="Y9" s="40" t="s">
        <v>66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67</v>
      </c>
      <c r="C10" s="42" t="s">
        <v>68</v>
      </c>
      <c r="D10" s="42"/>
      <c r="E10" s="42"/>
      <c r="F10" s="42" t="s">
        <v>56</v>
      </c>
      <c r="G10" s="42"/>
      <c r="H10" s="42"/>
      <c r="I10" s="42"/>
      <c r="J10" s="42"/>
      <c r="K10" s="42"/>
      <c r="L10" s="42"/>
      <c r="M10" s="42"/>
      <c r="N10" s="42"/>
      <c r="O10" s="42" t="s">
        <v>56</v>
      </c>
      <c r="P10" s="42"/>
      <c r="Q10" s="42"/>
      <c r="R10" s="42"/>
      <c r="S10" s="42"/>
      <c r="T10" s="42"/>
      <c r="U10" s="42">
        <v>5</v>
      </c>
      <c r="V10" s="43" t="s">
        <v>69</v>
      </c>
      <c r="W10" s="42" t="s">
        <v>70</v>
      </c>
      <c r="X10" s="43" t="s">
        <v>63</v>
      </c>
      <c r="Y10" s="42" t="s">
        <v>64</v>
      </c>
      <c r="Z10" s="43" t="s">
        <v>71</v>
      </c>
      <c r="AA10" s="42" t="s">
        <v>72</v>
      </c>
      <c r="AB10" s="43" t="s">
        <v>73</v>
      </c>
      <c r="AC10" s="42" t="s">
        <v>74</v>
      </c>
      <c r="AD10" s="43" t="s">
        <v>75</v>
      </c>
      <c r="AE10" s="42" t="s">
        <v>76</v>
      </c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77</v>
      </c>
      <c r="C11" s="42" t="s">
        <v>78</v>
      </c>
      <c r="D11" s="42"/>
      <c r="E11" s="42" t="s">
        <v>56</v>
      </c>
      <c r="F11" s="42" t="s">
        <v>56</v>
      </c>
      <c r="G11" s="42" t="s">
        <v>56</v>
      </c>
      <c r="H11" s="42"/>
      <c r="I11" s="42"/>
      <c r="J11" s="42" t="s">
        <v>56</v>
      </c>
      <c r="K11" s="42"/>
      <c r="L11" s="42"/>
      <c r="M11" s="42" t="s">
        <v>56</v>
      </c>
      <c r="N11" s="42"/>
      <c r="O11" s="42"/>
      <c r="P11" s="42"/>
      <c r="Q11" s="42"/>
      <c r="R11" s="42"/>
      <c r="S11" s="42"/>
      <c r="T11" s="42"/>
      <c r="U11" s="42">
        <v>2</v>
      </c>
      <c r="V11" s="43" t="s">
        <v>73</v>
      </c>
      <c r="W11" s="42" t="s">
        <v>74</v>
      </c>
      <c r="X11" s="43" t="s">
        <v>75</v>
      </c>
      <c r="Y11" s="42" t="s">
        <v>76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79</v>
      </c>
      <c r="C12" s="40" t="s">
        <v>80</v>
      </c>
      <c r="D12" s="40"/>
      <c r="E12" s="40"/>
      <c r="F12" s="40" t="s">
        <v>56</v>
      </c>
      <c r="G12" s="40"/>
      <c r="H12" s="40"/>
      <c r="I12" s="40"/>
      <c r="J12" s="40"/>
      <c r="K12" s="40"/>
      <c r="L12" s="40"/>
      <c r="M12" s="40" t="s">
        <v>56</v>
      </c>
      <c r="N12" s="40"/>
      <c r="O12" s="40"/>
      <c r="P12" s="40"/>
      <c r="Q12" s="40"/>
      <c r="R12" s="40"/>
      <c r="S12" s="40"/>
      <c r="T12" s="40"/>
      <c r="U12" s="40">
        <v>3</v>
      </c>
      <c r="V12" s="41" t="s">
        <v>65</v>
      </c>
      <c r="W12" s="40" t="s">
        <v>66</v>
      </c>
      <c r="X12" s="41" t="s">
        <v>81</v>
      </c>
      <c r="Y12" s="40" t="s">
        <v>82</v>
      </c>
      <c r="Z12" s="41" t="s">
        <v>83</v>
      </c>
      <c r="AA12" s="40" t="s">
        <v>84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85</v>
      </c>
      <c r="C13" s="40" t="s">
        <v>86</v>
      </c>
      <c r="D13" s="40"/>
      <c r="E13" s="40"/>
      <c r="F13" s="40" t="s">
        <v>56</v>
      </c>
      <c r="G13" s="40"/>
      <c r="H13" s="40"/>
      <c r="I13" s="40"/>
      <c r="J13" s="40"/>
      <c r="K13" s="40"/>
      <c r="L13" s="40"/>
      <c r="M13" s="40" t="s">
        <v>56</v>
      </c>
      <c r="N13" s="40"/>
      <c r="O13" s="40"/>
      <c r="P13" s="40"/>
      <c r="Q13" s="40"/>
      <c r="R13" s="40"/>
      <c r="S13" s="40"/>
      <c r="T13" s="40"/>
      <c r="U13" s="40">
        <v>3</v>
      </c>
      <c r="V13" s="41" t="s">
        <v>63</v>
      </c>
      <c r="W13" s="40" t="s">
        <v>64</v>
      </c>
      <c r="X13" s="41" t="s">
        <v>65</v>
      </c>
      <c r="Y13" s="40" t="s">
        <v>66</v>
      </c>
      <c r="Z13" s="41" t="s">
        <v>87</v>
      </c>
      <c r="AA13" s="40" t="s">
        <v>88</v>
      </c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89</v>
      </c>
      <c r="C14" s="40" t="s">
        <v>90</v>
      </c>
      <c r="D14" s="40"/>
      <c r="E14" s="40"/>
      <c r="F14" s="40" t="s">
        <v>56</v>
      </c>
      <c r="G14" s="40" t="s">
        <v>56</v>
      </c>
      <c r="H14" s="40"/>
      <c r="I14" s="40"/>
      <c r="J14" s="40" t="s">
        <v>56</v>
      </c>
      <c r="K14" s="40"/>
      <c r="L14" s="40"/>
      <c r="M14" s="40" t="s">
        <v>56</v>
      </c>
      <c r="N14" s="40"/>
      <c r="O14" s="40"/>
      <c r="P14" s="40"/>
      <c r="Q14" s="40"/>
      <c r="R14" s="40"/>
      <c r="S14" s="40"/>
      <c r="T14" s="40"/>
      <c r="U14" s="40">
        <v>2</v>
      </c>
      <c r="V14" s="41" t="s">
        <v>81</v>
      </c>
      <c r="W14" s="40" t="s">
        <v>82</v>
      </c>
      <c r="X14" s="41" t="s">
        <v>83</v>
      </c>
      <c r="Y14" s="40" t="s">
        <v>84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91</v>
      </c>
      <c r="C15" s="40" t="s">
        <v>92</v>
      </c>
      <c r="D15" s="40"/>
      <c r="E15" s="40"/>
      <c r="F15" s="40"/>
      <c r="G15" s="40"/>
      <c r="H15" s="40"/>
      <c r="I15" s="40" t="s">
        <v>56</v>
      </c>
      <c r="J15" s="40"/>
      <c r="K15" s="40"/>
      <c r="L15" s="40"/>
      <c r="M15" s="40" t="s">
        <v>56</v>
      </c>
      <c r="N15" s="40"/>
      <c r="O15" s="40"/>
      <c r="P15" s="40"/>
      <c r="Q15" s="40"/>
      <c r="R15" s="40"/>
      <c r="S15" s="40"/>
      <c r="T15" s="40"/>
      <c r="U15" s="40">
        <v>2</v>
      </c>
      <c r="V15" s="41" t="s">
        <v>93</v>
      </c>
      <c r="W15" s="40" t="s">
        <v>94</v>
      </c>
      <c r="X15" s="41" t="s">
        <v>59</v>
      </c>
      <c r="Y15" s="40" t="s">
        <v>60</v>
      </c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95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2" t="s">
        <v>96</v>
      </c>
      <c r="B2" s="92" t="s">
        <v>97</v>
      </c>
      <c r="C2" s="111" t="s">
        <v>98</v>
      </c>
      <c r="D2" s="83" t="s">
        <v>99</v>
      </c>
      <c r="E2" s="56"/>
      <c r="F2" s="46"/>
      <c r="G2" s="56"/>
      <c r="H2" s="56"/>
      <c r="I2" s="56"/>
      <c r="J2" s="56"/>
      <c r="K2" s="56"/>
      <c r="L2" s="57"/>
      <c r="M2" s="83" t="s">
        <v>100</v>
      </c>
      <c r="N2" s="56"/>
      <c r="O2" s="46"/>
      <c r="P2" s="56"/>
      <c r="Q2" s="56"/>
      <c r="R2" s="56"/>
      <c r="S2" s="56"/>
      <c r="T2" s="56"/>
      <c r="U2" s="57"/>
      <c r="V2" s="83" t="s">
        <v>101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3"/>
      <c r="B3" s="93"/>
      <c r="C3" s="109"/>
      <c r="D3" s="82" t="s">
        <v>102</v>
      </c>
      <c r="E3" s="84" t="s">
        <v>103</v>
      </c>
      <c r="F3" s="46"/>
      <c r="G3" s="57"/>
      <c r="H3" s="84" t="s">
        <v>104</v>
      </c>
      <c r="I3" s="56"/>
      <c r="J3" s="56"/>
      <c r="K3" s="56"/>
      <c r="L3" s="57"/>
      <c r="M3" s="82" t="s">
        <v>102</v>
      </c>
      <c r="N3" s="84" t="s">
        <v>103</v>
      </c>
      <c r="O3" s="46"/>
      <c r="P3" s="57"/>
      <c r="Q3" s="84" t="s">
        <v>104</v>
      </c>
      <c r="R3" s="56"/>
      <c r="S3" s="56"/>
      <c r="T3" s="56"/>
      <c r="U3" s="57"/>
      <c r="V3" s="47"/>
      <c r="W3" s="84" t="s">
        <v>103</v>
      </c>
      <c r="X3" s="46"/>
      <c r="Y3" s="57"/>
      <c r="Z3" s="84" t="s">
        <v>104</v>
      </c>
      <c r="AA3" s="56"/>
      <c r="AB3" s="56"/>
      <c r="AC3" s="56"/>
      <c r="AD3" s="57"/>
    </row>
    <row r="4" spans="1:30" ht="18" customHeight="1">
      <c r="A4" s="93"/>
      <c r="B4" s="93"/>
      <c r="C4" s="109"/>
      <c r="D4" s="47"/>
      <c r="E4" s="109" t="s">
        <v>102</v>
      </c>
      <c r="F4" s="92" t="s">
        <v>105</v>
      </c>
      <c r="G4" s="92" t="s">
        <v>106</v>
      </c>
      <c r="H4" s="109" t="s">
        <v>102</v>
      </c>
      <c r="I4" s="92" t="s">
        <v>107</v>
      </c>
      <c r="J4" s="92" t="s">
        <v>108</v>
      </c>
      <c r="K4" s="92" t="s">
        <v>109</v>
      </c>
      <c r="L4" s="92" t="s">
        <v>110</v>
      </c>
      <c r="M4" s="47"/>
      <c r="N4" s="109" t="s">
        <v>102</v>
      </c>
      <c r="O4" s="92" t="s">
        <v>105</v>
      </c>
      <c r="P4" s="92" t="s">
        <v>106</v>
      </c>
      <c r="Q4" s="109" t="s">
        <v>102</v>
      </c>
      <c r="R4" s="92" t="s">
        <v>107</v>
      </c>
      <c r="S4" s="92" t="s">
        <v>108</v>
      </c>
      <c r="T4" s="92" t="s">
        <v>109</v>
      </c>
      <c r="U4" s="92" t="s">
        <v>110</v>
      </c>
      <c r="V4" s="47"/>
      <c r="W4" s="109" t="s">
        <v>102</v>
      </c>
      <c r="X4" s="92" t="s">
        <v>105</v>
      </c>
      <c r="Y4" s="92" t="s">
        <v>106</v>
      </c>
      <c r="Z4" s="109" t="s">
        <v>102</v>
      </c>
      <c r="AA4" s="92" t="s">
        <v>107</v>
      </c>
      <c r="AB4" s="92" t="s">
        <v>108</v>
      </c>
      <c r="AC4" s="92" t="s">
        <v>109</v>
      </c>
      <c r="AD4" s="92" t="s">
        <v>110</v>
      </c>
    </row>
    <row r="5" spans="1:30" ht="18" customHeight="1">
      <c r="A5" s="93"/>
      <c r="B5" s="93"/>
      <c r="C5" s="109"/>
      <c r="D5" s="47"/>
      <c r="E5" s="109"/>
      <c r="F5" s="110"/>
      <c r="G5" s="110"/>
      <c r="H5" s="109"/>
      <c r="I5" s="110"/>
      <c r="J5" s="110"/>
      <c r="K5" s="110"/>
      <c r="L5" s="110"/>
      <c r="M5" s="47"/>
      <c r="N5" s="109"/>
      <c r="O5" s="110"/>
      <c r="P5" s="110"/>
      <c r="Q5" s="109"/>
      <c r="R5" s="110"/>
      <c r="S5" s="110"/>
      <c r="T5" s="110"/>
      <c r="U5" s="110"/>
      <c r="V5" s="47"/>
      <c r="W5" s="109"/>
      <c r="X5" s="110"/>
      <c r="Y5" s="110"/>
      <c r="Z5" s="109"/>
      <c r="AA5" s="110"/>
      <c r="AB5" s="110"/>
      <c r="AC5" s="110"/>
      <c r="AD5" s="110"/>
    </row>
    <row r="6" spans="1:30" s="16" customFormat="1" ht="18" customHeight="1">
      <c r="A6" s="94"/>
      <c r="B6" s="94"/>
      <c r="C6" s="112"/>
      <c r="D6" s="58" t="s">
        <v>111</v>
      </c>
      <c r="E6" s="58" t="s">
        <v>111</v>
      </c>
      <c r="F6" s="78" t="s">
        <v>111</v>
      </c>
      <c r="G6" s="78" t="s">
        <v>111</v>
      </c>
      <c r="H6" s="58" t="s">
        <v>111</v>
      </c>
      <c r="I6" s="78" t="s">
        <v>111</v>
      </c>
      <c r="J6" s="78" t="s">
        <v>111</v>
      </c>
      <c r="K6" s="78" t="s">
        <v>111</v>
      </c>
      <c r="L6" s="78" t="s">
        <v>111</v>
      </c>
      <c r="M6" s="58" t="s">
        <v>111</v>
      </c>
      <c r="N6" s="58" t="s">
        <v>111</v>
      </c>
      <c r="O6" s="78" t="s">
        <v>111</v>
      </c>
      <c r="P6" s="78" t="s">
        <v>111</v>
      </c>
      <c r="Q6" s="58" t="s">
        <v>111</v>
      </c>
      <c r="R6" s="78" t="s">
        <v>111</v>
      </c>
      <c r="S6" s="78" t="s">
        <v>111</v>
      </c>
      <c r="T6" s="78" t="s">
        <v>111</v>
      </c>
      <c r="U6" s="78" t="s">
        <v>111</v>
      </c>
      <c r="V6" s="58" t="s">
        <v>111</v>
      </c>
      <c r="W6" s="58" t="s">
        <v>111</v>
      </c>
      <c r="X6" s="78" t="s">
        <v>111</v>
      </c>
      <c r="Y6" s="78" t="s">
        <v>111</v>
      </c>
      <c r="Z6" s="58" t="s">
        <v>111</v>
      </c>
      <c r="AA6" s="78" t="s">
        <v>111</v>
      </c>
      <c r="AB6" s="78" t="s">
        <v>111</v>
      </c>
      <c r="AC6" s="78" t="s">
        <v>111</v>
      </c>
      <c r="AD6" s="78" t="s">
        <v>111</v>
      </c>
    </row>
    <row r="7" spans="1:30" s="11" customFormat="1" ht="12" customHeight="1">
      <c r="A7" s="10" t="s">
        <v>112</v>
      </c>
      <c r="B7" s="35" t="s">
        <v>113</v>
      </c>
      <c r="C7" s="10" t="s">
        <v>102</v>
      </c>
      <c r="D7" s="48">
        <f aca="true" t="shared" si="0" ref="D7:AD7">SUM(D8:D26)</f>
        <v>942</v>
      </c>
      <c r="E7" s="48">
        <f t="shared" si="0"/>
        <v>228</v>
      </c>
      <c r="F7" s="48">
        <f t="shared" si="0"/>
        <v>211</v>
      </c>
      <c r="G7" s="48">
        <f t="shared" si="0"/>
        <v>17</v>
      </c>
      <c r="H7" s="48">
        <f t="shared" si="0"/>
        <v>714</v>
      </c>
      <c r="I7" s="48">
        <f t="shared" si="0"/>
        <v>499</v>
      </c>
      <c r="J7" s="48">
        <f t="shared" si="0"/>
        <v>178</v>
      </c>
      <c r="K7" s="48">
        <f t="shared" si="0"/>
        <v>32</v>
      </c>
      <c r="L7" s="48">
        <f t="shared" si="0"/>
        <v>5</v>
      </c>
      <c r="M7" s="48">
        <f t="shared" si="0"/>
        <v>84</v>
      </c>
      <c r="N7" s="48">
        <f t="shared" si="0"/>
        <v>47</v>
      </c>
      <c r="O7" s="48">
        <f t="shared" si="0"/>
        <v>35</v>
      </c>
      <c r="P7" s="48">
        <f t="shared" si="0"/>
        <v>12</v>
      </c>
      <c r="Q7" s="48">
        <f t="shared" si="0"/>
        <v>37</v>
      </c>
      <c r="R7" s="48">
        <f t="shared" si="0"/>
        <v>4</v>
      </c>
      <c r="S7" s="48">
        <f t="shared" si="0"/>
        <v>24</v>
      </c>
      <c r="T7" s="48">
        <f t="shared" si="0"/>
        <v>5</v>
      </c>
      <c r="U7" s="48">
        <f t="shared" si="0"/>
        <v>4</v>
      </c>
      <c r="V7" s="48">
        <f t="shared" si="0"/>
        <v>1026</v>
      </c>
      <c r="W7" s="48">
        <f t="shared" si="0"/>
        <v>275</v>
      </c>
      <c r="X7" s="48">
        <f t="shared" si="0"/>
        <v>246</v>
      </c>
      <c r="Y7" s="48">
        <f t="shared" si="0"/>
        <v>29</v>
      </c>
      <c r="Z7" s="48">
        <f t="shared" si="0"/>
        <v>751</v>
      </c>
      <c r="AA7" s="48">
        <f t="shared" si="0"/>
        <v>503</v>
      </c>
      <c r="AB7" s="48">
        <f t="shared" si="0"/>
        <v>202</v>
      </c>
      <c r="AC7" s="48">
        <f t="shared" si="0"/>
        <v>37</v>
      </c>
      <c r="AD7" s="48">
        <f t="shared" si="0"/>
        <v>9</v>
      </c>
    </row>
    <row r="8" spans="1:30" s="13" customFormat="1" ht="12" customHeight="1">
      <c r="A8" s="12" t="s">
        <v>112</v>
      </c>
      <c r="B8" s="36" t="s">
        <v>114</v>
      </c>
      <c r="C8" s="12" t="s">
        <v>115</v>
      </c>
      <c r="D8" s="49">
        <f aca="true" t="shared" si="1" ref="D8:D26">SUM(E8,+H8)</f>
        <v>208</v>
      </c>
      <c r="E8" s="49">
        <f aca="true" t="shared" si="2" ref="E8:E26">SUM(F8:G8)</f>
        <v>46</v>
      </c>
      <c r="F8" s="49">
        <v>41</v>
      </c>
      <c r="G8" s="49">
        <v>5</v>
      </c>
      <c r="H8" s="49">
        <f aca="true" t="shared" si="3" ref="H8:H26">SUM(I8:L8)</f>
        <v>162</v>
      </c>
      <c r="I8" s="49">
        <v>147</v>
      </c>
      <c r="J8" s="49">
        <v>8</v>
      </c>
      <c r="K8" s="49">
        <v>7</v>
      </c>
      <c r="L8" s="49">
        <v>0</v>
      </c>
      <c r="M8" s="49">
        <f aca="true" t="shared" si="4" ref="M8:M26">SUM(N8,+Q8)</f>
        <v>14</v>
      </c>
      <c r="N8" s="49">
        <f aca="true" t="shared" si="5" ref="N8:N26">SUM(O8:P8)</f>
        <v>14</v>
      </c>
      <c r="O8" s="49">
        <v>13</v>
      </c>
      <c r="P8" s="49">
        <v>1</v>
      </c>
      <c r="Q8" s="49">
        <f aca="true" t="shared" si="6" ref="Q8:Q26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26">SUM(D8,+M8)</f>
        <v>222</v>
      </c>
      <c r="W8" s="49">
        <f aca="true" t="shared" si="8" ref="W8:W26">SUM(E8,+N8)</f>
        <v>60</v>
      </c>
      <c r="X8" s="49">
        <f aca="true" t="shared" si="9" ref="X8:X26">SUM(F8,+O8)</f>
        <v>54</v>
      </c>
      <c r="Y8" s="49">
        <f aca="true" t="shared" si="10" ref="Y8:Y26">SUM(G8,+P8)</f>
        <v>6</v>
      </c>
      <c r="Z8" s="49">
        <f aca="true" t="shared" si="11" ref="Z8:Z26">SUM(H8,+Q8)</f>
        <v>162</v>
      </c>
      <c r="AA8" s="49">
        <f aca="true" t="shared" si="12" ref="AA8:AA26">SUM(I8,+R8)</f>
        <v>147</v>
      </c>
      <c r="AB8" s="49">
        <f aca="true" t="shared" si="13" ref="AB8:AB26">SUM(J8,+S8)</f>
        <v>8</v>
      </c>
      <c r="AC8" s="49">
        <f aca="true" t="shared" si="14" ref="AC8:AC26">SUM(K8,+T8)</f>
        <v>7</v>
      </c>
      <c r="AD8" s="49">
        <f aca="true" t="shared" si="15" ref="AD8:AD26">SUM(L8,+U8)</f>
        <v>0</v>
      </c>
    </row>
    <row r="9" spans="1:30" s="13" customFormat="1" ht="12" customHeight="1">
      <c r="A9" s="12" t="s">
        <v>112</v>
      </c>
      <c r="B9" s="36" t="s">
        <v>116</v>
      </c>
      <c r="C9" s="12" t="s">
        <v>117</v>
      </c>
      <c r="D9" s="49">
        <f t="shared" si="1"/>
        <v>115</v>
      </c>
      <c r="E9" s="49">
        <f t="shared" si="2"/>
        <v>20</v>
      </c>
      <c r="F9" s="49">
        <v>18</v>
      </c>
      <c r="G9" s="49">
        <v>2</v>
      </c>
      <c r="H9" s="49">
        <f t="shared" si="3"/>
        <v>95</v>
      </c>
      <c r="I9" s="49">
        <v>66</v>
      </c>
      <c r="J9" s="49">
        <v>29</v>
      </c>
      <c r="K9" s="49">
        <v>0</v>
      </c>
      <c r="L9" s="49">
        <v>0</v>
      </c>
      <c r="M9" s="49">
        <f t="shared" si="4"/>
        <v>11</v>
      </c>
      <c r="N9" s="49">
        <f t="shared" si="5"/>
        <v>3</v>
      </c>
      <c r="O9" s="49">
        <v>3</v>
      </c>
      <c r="P9" s="49">
        <v>0</v>
      </c>
      <c r="Q9" s="49">
        <f t="shared" si="6"/>
        <v>8</v>
      </c>
      <c r="R9" s="49">
        <v>4</v>
      </c>
      <c r="S9" s="49">
        <v>4</v>
      </c>
      <c r="T9" s="49">
        <v>0</v>
      </c>
      <c r="U9" s="49">
        <v>0</v>
      </c>
      <c r="V9" s="49">
        <f t="shared" si="7"/>
        <v>126</v>
      </c>
      <c r="W9" s="49">
        <f t="shared" si="8"/>
        <v>23</v>
      </c>
      <c r="X9" s="49">
        <f t="shared" si="9"/>
        <v>21</v>
      </c>
      <c r="Y9" s="49">
        <f t="shared" si="10"/>
        <v>2</v>
      </c>
      <c r="Z9" s="49">
        <f t="shared" si="11"/>
        <v>103</v>
      </c>
      <c r="AA9" s="49">
        <f t="shared" si="12"/>
        <v>70</v>
      </c>
      <c r="AB9" s="49">
        <f t="shared" si="13"/>
        <v>33</v>
      </c>
      <c r="AC9" s="49">
        <f t="shared" si="14"/>
        <v>0</v>
      </c>
      <c r="AD9" s="49">
        <f t="shared" si="15"/>
        <v>0</v>
      </c>
    </row>
    <row r="10" spans="1:30" s="13" customFormat="1" ht="12" customHeight="1">
      <c r="A10" s="12" t="s">
        <v>112</v>
      </c>
      <c r="B10" s="36" t="s">
        <v>118</v>
      </c>
      <c r="C10" s="12" t="s">
        <v>119</v>
      </c>
      <c r="D10" s="49">
        <f t="shared" si="1"/>
        <v>198</v>
      </c>
      <c r="E10" s="49">
        <f t="shared" si="2"/>
        <v>38</v>
      </c>
      <c r="F10" s="49">
        <v>38</v>
      </c>
      <c r="G10" s="49">
        <v>0</v>
      </c>
      <c r="H10" s="49">
        <f t="shared" si="3"/>
        <v>160</v>
      </c>
      <c r="I10" s="49">
        <v>101</v>
      </c>
      <c r="J10" s="49">
        <v>53</v>
      </c>
      <c r="K10" s="49">
        <v>6</v>
      </c>
      <c r="L10" s="49">
        <v>0</v>
      </c>
      <c r="M10" s="49">
        <f t="shared" si="4"/>
        <v>15</v>
      </c>
      <c r="N10" s="49">
        <f t="shared" si="5"/>
        <v>3</v>
      </c>
      <c r="O10" s="49">
        <v>3</v>
      </c>
      <c r="P10" s="49">
        <v>0</v>
      </c>
      <c r="Q10" s="49">
        <f t="shared" si="6"/>
        <v>12</v>
      </c>
      <c r="R10" s="49">
        <v>0</v>
      </c>
      <c r="S10" s="49">
        <v>8</v>
      </c>
      <c r="T10" s="49">
        <v>0</v>
      </c>
      <c r="U10" s="49">
        <v>4</v>
      </c>
      <c r="V10" s="49">
        <f t="shared" si="7"/>
        <v>213</v>
      </c>
      <c r="W10" s="49">
        <f t="shared" si="8"/>
        <v>41</v>
      </c>
      <c r="X10" s="49">
        <f t="shared" si="9"/>
        <v>41</v>
      </c>
      <c r="Y10" s="49">
        <f t="shared" si="10"/>
        <v>0</v>
      </c>
      <c r="Z10" s="49">
        <f t="shared" si="11"/>
        <v>172</v>
      </c>
      <c r="AA10" s="49">
        <f t="shared" si="12"/>
        <v>101</v>
      </c>
      <c r="AB10" s="49">
        <f t="shared" si="13"/>
        <v>61</v>
      </c>
      <c r="AC10" s="49">
        <f t="shared" si="14"/>
        <v>6</v>
      </c>
      <c r="AD10" s="49">
        <f t="shared" si="15"/>
        <v>4</v>
      </c>
    </row>
    <row r="11" spans="1:30" s="13" customFormat="1" ht="12" customHeight="1">
      <c r="A11" s="12" t="s">
        <v>112</v>
      </c>
      <c r="B11" s="36" t="s">
        <v>120</v>
      </c>
      <c r="C11" s="12" t="s">
        <v>121</v>
      </c>
      <c r="D11" s="49">
        <f t="shared" si="1"/>
        <v>10</v>
      </c>
      <c r="E11" s="49">
        <f t="shared" si="2"/>
        <v>5</v>
      </c>
      <c r="F11" s="49">
        <v>5</v>
      </c>
      <c r="G11" s="49">
        <v>0</v>
      </c>
      <c r="H11" s="49">
        <f t="shared" si="3"/>
        <v>5</v>
      </c>
      <c r="I11" s="49">
        <v>2</v>
      </c>
      <c r="J11" s="49">
        <v>2</v>
      </c>
      <c r="K11" s="49">
        <v>1</v>
      </c>
      <c r="L11" s="49">
        <v>0</v>
      </c>
      <c r="M11" s="49">
        <f t="shared" si="4"/>
        <v>2</v>
      </c>
      <c r="N11" s="49">
        <f t="shared" si="5"/>
        <v>0</v>
      </c>
      <c r="O11" s="49">
        <v>0</v>
      </c>
      <c r="P11" s="49">
        <v>0</v>
      </c>
      <c r="Q11" s="49">
        <f t="shared" si="6"/>
        <v>2</v>
      </c>
      <c r="R11" s="49">
        <v>0</v>
      </c>
      <c r="S11" s="49">
        <v>2</v>
      </c>
      <c r="T11" s="49">
        <v>0</v>
      </c>
      <c r="U11" s="49">
        <v>0</v>
      </c>
      <c r="V11" s="49">
        <f t="shared" si="7"/>
        <v>12</v>
      </c>
      <c r="W11" s="49">
        <f t="shared" si="8"/>
        <v>5</v>
      </c>
      <c r="X11" s="49">
        <f t="shared" si="9"/>
        <v>5</v>
      </c>
      <c r="Y11" s="49">
        <f t="shared" si="10"/>
        <v>0</v>
      </c>
      <c r="Z11" s="49">
        <f t="shared" si="11"/>
        <v>7</v>
      </c>
      <c r="AA11" s="49">
        <f t="shared" si="12"/>
        <v>2</v>
      </c>
      <c r="AB11" s="49">
        <f t="shared" si="13"/>
        <v>4</v>
      </c>
      <c r="AC11" s="49">
        <f t="shared" si="14"/>
        <v>1</v>
      </c>
      <c r="AD11" s="49">
        <f t="shared" si="15"/>
        <v>0</v>
      </c>
    </row>
    <row r="12" spans="1:30" s="13" customFormat="1" ht="12" customHeight="1">
      <c r="A12" s="19" t="s">
        <v>112</v>
      </c>
      <c r="B12" s="20" t="s">
        <v>122</v>
      </c>
      <c r="C12" s="14" t="s">
        <v>123</v>
      </c>
      <c r="D12" s="50">
        <f t="shared" si="1"/>
        <v>97</v>
      </c>
      <c r="E12" s="50">
        <f t="shared" si="2"/>
        <v>14</v>
      </c>
      <c r="F12" s="50">
        <v>10</v>
      </c>
      <c r="G12" s="50">
        <v>4</v>
      </c>
      <c r="H12" s="50">
        <f t="shared" si="3"/>
        <v>83</v>
      </c>
      <c r="I12" s="50">
        <v>53</v>
      </c>
      <c r="J12" s="50">
        <v>25</v>
      </c>
      <c r="K12" s="50">
        <v>5</v>
      </c>
      <c r="L12" s="50">
        <v>0</v>
      </c>
      <c r="M12" s="50">
        <f t="shared" si="4"/>
        <v>2</v>
      </c>
      <c r="N12" s="50">
        <f t="shared" si="5"/>
        <v>1</v>
      </c>
      <c r="O12" s="50">
        <v>0</v>
      </c>
      <c r="P12" s="50">
        <v>1</v>
      </c>
      <c r="Q12" s="50">
        <f t="shared" si="6"/>
        <v>1</v>
      </c>
      <c r="R12" s="50">
        <v>0</v>
      </c>
      <c r="S12" s="50">
        <v>1</v>
      </c>
      <c r="T12" s="50">
        <v>0</v>
      </c>
      <c r="U12" s="50">
        <v>0</v>
      </c>
      <c r="V12" s="50">
        <f t="shared" si="7"/>
        <v>99</v>
      </c>
      <c r="W12" s="50">
        <f t="shared" si="8"/>
        <v>15</v>
      </c>
      <c r="X12" s="50">
        <f t="shared" si="9"/>
        <v>10</v>
      </c>
      <c r="Y12" s="50">
        <f t="shared" si="10"/>
        <v>5</v>
      </c>
      <c r="Z12" s="50">
        <f t="shared" si="11"/>
        <v>84</v>
      </c>
      <c r="AA12" s="50">
        <f t="shared" si="12"/>
        <v>53</v>
      </c>
      <c r="AB12" s="50">
        <f t="shared" si="13"/>
        <v>26</v>
      </c>
      <c r="AC12" s="50">
        <f t="shared" si="14"/>
        <v>5</v>
      </c>
      <c r="AD12" s="50">
        <f t="shared" si="15"/>
        <v>0</v>
      </c>
    </row>
    <row r="13" spans="1:30" s="13" customFormat="1" ht="12" customHeight="1">
      <c r="A13" s="19" t="s">
        <v>112</v>
      </c>
      <c r="B13" s="20" t="s">
        <v>124</v>
      </c>
      <c r="C13" s="14" t="s">
        <v>125</v>
      </c>
      <c r="D13" s="50">
        <f t="shared" si="1"/>
        <v>15</v>
      </c>
      <c r="E13" s="50">
        <f t="shared" si="2"/>
        <v>6</v>
      </c>
      <c r="F13" s="50">
        <v>6</v>
      </c>
      <c r="G13" s="50">
        <v>0</v>
      </c>
      <c r="H13" s="50">
        <f t="shared" si="3"/>
        <v>9</v>
      </c>
      <c r="I13" s="50">
        <v>9</v>
      </c>
      <c r="J13" s="50">
        <v>0</v>
      </c>
      <c r="K13" s="50">
        <v>0</v>
      </c>
      <c r="L13" s="50">
        <v>0</v>
      </c>
      <c r="M13" s="50">
        <f t="shared" si="4"/>
        <v>2</v>
      </c>
      <c r="N13" s="50">
        <f t="shared" si="5"/>
        <v>2</v>
      </c>
      <c r="O13" s="50">
        <v>2</v>
      </c>
      <c r="P13" s="50">
        <v>0</v>
      </c>
      <c r="Q13" s="50">
        <f t="shared" si="6"/>
        <v>0</v>
      </c>
      <c r="R13" s="50">
        <v>0</v>
      </c>
      <c r="S13" s="50">
        <v>0</v>
      </c>
      <c r="T13" s="50">
        <v>0</v>
      </c>
      <c r="U13" s="50">
        <v>0</v>
      </c>
      <c r="V13" s="50">
        <f t="shared" si="7"/>
        <v>17</v>
      </c>
      <c r="W13" s="50">
        <f t="shared" si="8"/>
        <v>8</v>
      </c>
      <c r="X13" s="50">
        <f t="shared" si="9"/>
        <v>8</v>
      </c>
      <c r="Y13" s="50">
        <f t="shared" si="10"/>
        <v>0</v>
      </c>
      <c r="Z13" s="50">
        <f t="shared" si="11"/>
        <v>9</v>
      </c>
      <c r="AA13" s="50">
        <f t="shared" si="12"/>
        <v>9</v>
      </c>
      <c r="AB13" s="50">
        <f t="shared" si="13"/>
        <v>0</v>
      </c>
      <c r="AC13" s="50">
        <f t="shared" si="14"/>
        <v>0</v>
      </c>
      <c r="AD13" s="50">
        <f t="shared" si="15"/>
        <v>0</v>
      </c>
    </row>
    <row r="14" spans="1:30" s="13" customFormat="1" ht="12" customHeight="1">
      <c r="A14" s="19" t="s">
        <v>112</v>
      </c>
      <c r="B14" s="20" t="s">
        <v>126</v>
      </c>
      <c r="C14" s="14" t="s">
        <v>127</v>
      </c>
      <c r="D14" s="50">
        <f t="shared" si="1"/>
        <v>93</v>
      </c>
      <c r="E14" s="50">
        <f t="shared" si="2"/>
        <v>37</v>
      </c>
      <c r="F14" s="50">
        <v>32</v>
      </c>
      <c r="G14" s="50">
        <v>5</v>
      </c>
      <c r="H14" s="50">
        <f t="shared" si="3"/>
        <v>56</v>
      </c>
      <c r="I14" s="50">
        <v>20</v>
      </c>
      <c r="J14" s="50">
        <v>31</v>
      </c>
      <c r="K14" s="50">
        <v>5</v>
      </c>
      <c r="L14" s="50">
        <v>0</v>
      </c>
      <c r="M14" s="50">
        <f t="shared" si="4"/>
        <v>7</v>
      </c>
      <c r="N14" s="50">
        <f t="shared" si="5"/>
        <v>2</v>
      </c>
      <c r="O14" s="50">
        <v>1</v>
      </c>
      <c r="P14" s="50">
        <v>1</v>
      </c>
      <c r="Q14" s="50">
        <f t="shared" si="6"/>
        <v>5</v>
      </c>
      <c r="R14" s="50">
        <v>0</v>
      </c>
      <c r="S14" s="50">
        <v>0</v>
      </c>
      <c r="T14" s="50">
        <v>5</v>
      </c>
      <c r="U14" s="50">
        <v>0</v>
      </c>
      <c r="V14" s="50">
        <f t="shared" si="7"/>
        <v>100</v>
      </c>
      <c r="W14" s="50">
        <f t="shared" si="8"/>
        <v>39</v>
      </c>
      <c r="X14" s="50">
        <f t="shared" si="9"/>
        <v>33</v>
      </c>
      <c r="Y14" s="50">
        <f t="shared" si="10"/>
        <v>6</v>
      </c>
      <c r="Z14" s="50">
        <f t="shared" si="11"/>
        <v>61</v>
      </c>
      <c r="AA14" s="50">
        <f t="shared" si="12"/>
        <v>20</v>
      </c>
      <c r="AB14" s="50">
        <f t="shared" si="13"/>
        <v>31</v>
      </c>
      <c r="AC14" s="50">
        <f t="shared" si="14"/>
        <v>10</v>
      </c>
      <c r="AD14" s="50">
        <f t="shared" si="15"/>
        <v>0</v>
      </c>
    </row>
    <row r="15" spans="1:30" s="13" customFormat="1" ht="12" customHeight="1">
      <c r="A15" s="19" t="s">
        <v>112</v>
      </c>
      <c r="B15" s="20" t="s">
        <v>128</v>
      </c>
      <c r="C15" s="14" t="s">
        <v>129</v>
      </c>
      <c r="D15" s="50">
        <f t="shared" si="1"/>
        <v>23</v>
      </c>
      <c r="E15" s="50">
        <f t="shared" si="2"/>
        <v>5</v>
      </c>
      <c r="F15" s="50">
        <v>5</v>
      </c>
      <c r="G15" s="50">
        <v>0</v>
      </c>
      <c r="H15" s="50">
        <f t="shared" si="3"/>
        <v>18</v>
      </c>
      <c r="I15" s="50">
        <v>18</v>
      </c>
      <c r="J15" s="50">
        <v>0</v>
      </c>
      <c r="K15" s="50">
        <v>0</v>
      </c>
      <c r="L15" s="50">
        <v>0</v>
      </c>
      <c r="M15" s="50">
        <f t="shared" si="4"/>
        <v>5</v>
      </c>
      <c r="N15" s="50">
        <f t="shared" si="5"/>
        <v>5</v>
      </c>
      <c r="O15" s="50">
        <v>0</v>
      </c>
      <c r="P15" s="50">
        <v>5</v>
      </c>
      <c r="Q15" s="50">
        <f t="shared" si="6"/>
        <v>0</v>
      </c>
      <c r="R15" s="50">
        <v>0</v>
      </c>
      <c r="S15" s="50">
        <v>0</v>
      </c>
      <c r="T15" s="50">
        <v>0</v>
      </c>
      <c r="U15" s="50">
        <v>0</v>
      </c>
      <c r="V15" s="50">
        <f t="shared" si="7"/>
        <v>28</v>
      </c>
      <c r="W15" s="50">
        <f t="shared" si="8"/>
        <v>10</v>
      </c>
      <c r="X15" s="50">
        <f t="shared" si="9"/>
        <v>5</v>
      </c>
      <c r="Y15" s="50">
        <f t="shared" si="10"/>
        <v>5</v>
      </c>
      <c r="Z15" s="50">
        <f t="shared" si="11"/>
        <v>18</v>
      </c>
      <c r="AA15" s="50">
        <f t="shared" si="12"/>
        <v>18</v>
      </c>
      <c r="AB15" s="50">
        <f t="shared" si="13"/>
        <v>0</v>
      </c>
      <c r="AC15" s="50">
        <f t="shared" si="14"/>
        <v>0</v>
      </c>
      <c r="AD15" s="50">
        <f t="shared" si="15"/>
        <v>0</v>
      </c>
    </row>
    <row r="16" spans="1:30" s="13" customFormat="1" ht="12" customHeight="1">
      <c r="A16" s="19" t="s">
        <v>112</v>
      </c>
      <c r="B16" s="20" t="s">
        <v>130</v>
      </c>
      <c r="C16" s="14" t="s">
        <v>131</v>
      </c>
      <c r="D16" s="50">
        <f t="shared" si="1"/>
        <v>20</v>
      </c>
      <c r="E16" s="50">
        <f t="shared" si="2"/>
        <v>6</v>
      </c>
      <c r="F16" s="50">
        <v>6</v>
      </c>
      <c r="G16" s="50">
        <v>0</v>
      </c>
      <c r="H16" s="50">
        <f t="shared" si="3"/>
        <v>14</v>
      </c>
      <c r="I16" s="50">
        <v>3</v>
      </c>
      <c r="J16" s="50">
        <v>11</v>
      </c>
      <c r="K16" s="50">
        <v>0</v>
      </c>
      <c r="L16" s="50">
        <v>0</v>
      </c>
      <c r="M16" s="50">
        <f t="shared" si="4"/>
        <v>1</v>
      </c>
      <c r="N16" s="50">
        <f t="shared" si="5"/>
        <v>1</v>
      </c>
      <c r="O16" s="50">
        <v>1</v>
      </c>
      <c r="P16" s="50">
        <v>0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21</v>
      </c>
      <c r="W16" s="50">
        <f t="shared" si="8"/>
        <v>7</v>
      </c>
      <c r="X16" s="50">
        <f t="shared" si="9"/>
        <v>7</v>
      </c>
      <c r="Y16" s="50">
        <f t="shared" si="10"/>
        <v>0</v>
      </c>
      <c r="Z16" s="50">
        <f t="shared" si="11"/>
        <v>14</v>
      </c>
      <c r="AA16" s="50">
        <f t="shared" si="12"/>
        <v>3</v>
      </c>
      <c r="AB16" s="50">
        <f t="shared" si="13"/>
        <v>11</v>
      </c>
      <c r="AC16" s="50">
        <f t="shared" si="14"/>
        <v>0</v>
      </c>
      <c r="AD16" s="50">
        <f t="shared" si="15"/>
        <v>0</v>
      </c>
    </row>
    <row r="17" spans="1:30" s="13" customFormat="1" ht="12" customHeight="1">
      <c r="A17" s="19" t="s">
        <v>112</v>
      </c>
      <c r="B17" s="20" t="s">
        <v>132</v>
      </c>
      <c r="C17" s="14" t="s">
        <v>133</v>
      </c>
      <c r="D17" s="50">
        <f t="shared" si="1"/>
        <v>25</v>
      </c>
      <c r="E17" s="50">
        <f t="shared" si="2"/>
        <v>0</v>
      </c>
      <c r="F17" s="50">
        <v>0</v>
      </c>
      <c r="G17" s="50">
        <v>0</v>
      </c>
      <c r="H17" s="50">
        <f t="shared" si="3"/>
        <v>25</v>
      </c>
      <c r="I17" s="50">
        <v>14</v>
      </c>
      <c r="J17" s="50">
        <v>4</v>
      </c>
      <c r="K17" s="50">
        <v>6</v>
      </c>
      <c r="L17" s="50">
        <v>1</v>
      </c>
      <c r="M17" s="50">
        <f t="shared" si="4"/>
        <v>0</v>
      </c>
      <c r="N17" s="50">
        <f t="shared" si="5"/>
        <v>0</v>
      </c>
      <c r="O17" s="50">
        <v>0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25</v>
      </c>
      <c r="W17" s="50">
        <f t="shared" si="8"/>
        <v>0</v>
      </c>
      <c r="X17" s="50">
        <f t="shared" si="9"/>
        <v>0</v>
      </c>
      <c r="Y17" s="50">
        <f t="shared" si="10"/>
        <v>0</v>
      </c>
      <c r="Z17" s="50">
        <f t="shared" si="11"/>
        <v>25</v>
      </c>
      <c r="AA17" s="50">
        <f t="shared" si="12"/>
        <v>14</v>
      </c>
      <c r="AB17" s="50">
        <f t="shared" si="13"/>
        <v>4</v>
      </c>
      <c r="AC17" s="50">
        <f t="shared" si="14"/>
        <v>6</v>
      </c>
      <c r="AD17" s="50">
        <f t="shared" si="15"/>
        <v>1</v>
      </c>
    </row>
    <row r="18" spans="1:30" s="13" customFormat="1" ht="12" customHeight="1">
      <c r="A18" s="19" t="s">
        <v>112</v>
      </c>
      <c r="B18" s="20" t="s">
        <v>134</v>
      </c>
      <c r="C18" s="14" t="s">
        <v>135</v>
      </c>
      <c r="D18" s="50">
        <f t="shared" si="1"/>
        <v>8</v>
      </c>
      <c r="E18" s="50">
        <f t="shared" si="2"/>
        <v>5</v>
      </c>
      <c r="F18" s="50">
        <v>4</v>
      </c>
      <c r="G18" s="50">
        <v>1</v>
      </c>
      <c r="H18" s="50">
        <f t="shared" si="3"/>
        <v>3</v>
      </c>
      <c r="I18" s="50">
        <v>0</v>
      </c>
      <c r="J18" s="50">
        <v>3</v>
      </c>
      <c r="K18" s="50">
        <v>0</v>
      </c>
      <c r="L18" s="50">
        <v>0</v>
      </c>
      <c r="M18" s="50">
        <f t="shared" si="4"/>
        <v>5</v>
      </c>
      <c r="N18" s="50">
        <f t="shared" si="5"/>
        <v>1</v>
      </c>
      <c r="O18" s="50">
        <v>0</v>
      </c>
      <c r="P18" s="50">
        <v>1</v>
      </c>
      <c r="Q18" s="50">
        <f t="shared" si="6"/>
        <v>4</v>
      </c>
      <c r="R18" s="50">
        <v>0</v>
      </c>
      <c r="S18" s="50">
        <v>4</v>
      </c>
      <c r="T18" s="50">
        <v>0</v>
      </c>
      <c r="U18" s="50">
        <v>0</v>
      </c>
      <c r="V18" s="50">
        <f t="shared" si="7"/>
        <v>13</v>
      </c>
      <c r="W18" s="50">
        <f t="shared" si="8"/>
        <v>6</v>
      </c>
      <c r="X18" s="50">
        <f t="shared" si="9"/>
        <v>4</v>
      </c>
      <c r="Y18" s="50">
        <f t="shared" si="10"/>
        <v>2</v>
      </c>
      <c r="Z18" s="50">
        <f t="shared" si="11"/>
        <v>7</v>
      </c>
      <c r="AA18" s="50">
        <f t="shared" si="12"/>
        <v>0</v>
      </c>
      <c r="AB18" s="50">
        <f t="shared" si="13"/>
        <v>7</v>
      </c>
      <c r="AC18" s="50">
        <f t="shared" si="14"/>
        <v>0</v>
      </c>
      <c r="AD18" s="50">
        <f t="shared" si="15"/>
        <v>0</v>
      </c>
    </row>
    <row r="19" spans="1:30" s="13" customFormat="1" ht="12" customHeight="1">
      <c r="A19" s="19" t="s">
        <v>112</v>
      </c>
      <c r="B19" s="20" t="s">
        <v>136</v>
      </c>
      <c r="C19" s="14" t="s">
        <v>137</v>
      </c>
      <c r="D19" s="50">
        <f t="shared" si="1"/>
        <v>51</v>
      </c>
      <c r="E19" s="50">
        <f t="shared" si="2"/>
        <v>28</v>
      </c>
      <c r="F19" s="50">
        <v>28</v>
      </c>
      <c r="G19" s="50">
        <v>0</v>
      </c>
      <c r="H19" s="50">
        <f t="shared" si="3"/>
        <v>23</v>
      </c>
      <c r="I19" s="50">
        <v>18</v>
      </c>
      <c r="J19" s="50">
        <v>0</v>
      </c>
      <c r="K19" s="50">
        <v>1</v>
      </c>
      <c r="L19" s="50">
        <v>4</v>
      </c>
      <c r="M19" s="50">
        <f t="shared" si="4"/>
        <v>5</v>
      </c>
      <c r="N19" s="50">
        <f t="shared" si="5"/>
        <v>5</v>
      </c>
      <c r="O19" s="50">
        <v>2</v>
      </c>
      <c r="P19" s="50">
        <v>3</v>
      </c>
      <c r="Q19" s="50">
        <f t="shared" si="6"/>
        <v>0</v>
      </c>
      <c r="R19" s="50">
        <v>0</v>
      </c>
      <c r="S19" s="50">
        <v>0</v>
      </c>
      <c r="T19" s="50">
        <v>0</v>
      </c>
      <c r="U19" s="50">
        <v>0</v>
      </c>
      <c r="V19" s="50">
        <f t="shared" si="7"/>
        <v>56</v>
      </c>
      <c r="W19" s="50">
        <f t="shared" si="8"/>
        <v>33</v>
      </c>
      <c r="X19" s="50">
        <f t="shared" si="9"/>
        <v>30</v>
      </c>
      <c r="Y19" s="50">
        <f t="shared" si="10"/>
        <v>3</v>
      </c>
      <c r="Z19" s="50">
        <f t="shared" si="11"/>
        <v>23</v>
      </c>
      <c r="AA19" s="50">
        <f t="shared" si="12"/>
        <v>18</v>
      </c>
      <c r="AB19" s="50">
        <f t="shared" si="13"/>
        <v>0</v>
      </c>
      <c r="AC19" s="50">
        <f t="shared" si="14"/>
        <v>1</v>
      </c>
      <c r="AD19" s="50">
        <f t="shared" si="15"/>
        <v>4</v>
      </c>
    </row>
    <row r="20" spans="1:30" s="13" customFormat="1" ht="12" customHeight="1">
      <c r="A20" s="19" t="s">
        <v>112</v>
      </c>
      <c r="B20" s="20" t="s">
        <v>138</v>
      </c>
      <c r="C20" s="14" t="s">
        <v>139</v>
      </c>
      <c r="D20" s="50">
        <f t="shared" si="1"/>
        <v>57</v>
      </c>
      <c r="E20" s="50">
        <f t="shared" si="2"/>
        <v>3</v>
      </c>
      <c r="F20" s="50">
        <v>3</v>
      </c>
      <c r="G20" s="50">
        <v>0</v>
      </c>
      <c r="H20" s="50">
        <f t="shared" si="3"/>
        <v>54</v>
      </c>
      <c r="I20" s="50">
        <v>42</v>
      </c>
      <c r="J20" s="50">
        <v>11</v>
      </c>
      <c r="K20" s="50">
        <v>1</v>
      </c>
      <c r="L20" s="50">
        <v>0</v>
      </c>
      <c r="M20" s="50">
        <f t="shared" si="4"/>
        <v>8</v>
      </c>
      <c r="N20" s="50">
        <f t="shared" si="5"/>
        <v>3</v>
      </c>
      <c r="O20" s="50">
        <v>3</v>
      </c>
      <c r="P20" s="50">
        <v>0</v>
      </c>
      <c r="Q20" s="50">
        <f t="shared" si="6"/>
        <v>5</v>
      </c>
      <c r="R20" s="50">
        <v>0</v>
      </c>
      <c r="S20" s="50">
        <v>5</v>
      </c>
      <c r="T20" s="50">
        <v>0</v>
      </c>
      <c r="U20" s="50">
        <v>0</v>
      </c>
      <c r="V20" s="50">
        <f t="shared" si="7"/>
        <v>65</v>
      </c>
      <c r="W20" s="50">
        <f t="shared" si="8"/>
        <v>6</v>
      </c>
      <c r="X20" s="50">
        <f t="shared" si="9"/>
        <v>6</v>
      </c>
      <c r="Y20" s="50">
        <f t="shared" si="10"/>
        <v>0</v>
      </c>
      <c r="Z20" s="50">
        <f t="shared" si="11"/>
        <v>59</v>
      </c>
      <c r="AA20" s="50">
        <f t="shared" si="12"/>
        <v>42</v>
      </c>
      <c r="AB20" s="50">
        <f t="shared" si="13"/>
        <v>16</v>
      </c>
      <c r="AC20" s="50">
        <f t="shared" si="14"/>
        <v>1</v>
      </c>
      <c r="AD20" s="50">
        <f t="shared" si="15"/>
        <v>0</v>
      </c>
    </row>
    <row r="21" spans="1:30" s="13" customFormat="1" ht="12" customHeight="1">
      <c r="A21" s="19" t="s">
        <v>112</v>
      </c>
      <c r="B21" s="20" t="s">
        <v>140</v>
      </c>
      <c r="C21" s="14" t="s">
        <v>141</v>
      </c>
      <c r="D21" s="50">
        <f t="shared" si="1"/>
        <v>13</v>
      </c>
      <c r="E21" s="50">
        <f t="shared" si="2"/>
        <v>6</v>
      </c>
      <c r="F21" s="50">
        <v>6</v>
      </c>
      <c r="G21" s="50">
        <v>0</v>
      </c>
      <c r="H21" s="50">
        <f t="shared" si="3"/>
        <v>7</v>
      </c>
      <c r="I21" s="50">
        <v>6</v>
      </c>
      <c r="J21" s="50">
        <v>1</v>
      </c>
      <c r="K21" s="50">
        <v>0</v>
      </c>
      <c r="L21" s="50">
        <v>0</v>
      </c>
      <c r="M21" s="50">
        <f t="shared" si="4"/>
        <v>3</v>
      </c>
      <c r="N21" s="50">
        <f t="shared" si="5"/>
        <v>3</v>
      </c>
      <c r="O21" s="50">
        <v>3</v>
      </c>
      <c r="P21" s="50">
        <v>0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16</v>
      </c>
      <c r="W21" s="50">
        <f t="shared" si="8"/>
        <v>9</v>
      </c>
      <c r="X21" s="50">
        <f t="shared" si="9"/>
        <v>9</v>
      </c>
      <c r="Y21" s="50">
        <f t="shared" si="10"/>
        <v>0</v>
      </c>
      <c r="Z21" s="50">
        <f t="shared" si="11"/>
        <v>7</v>
      </c>
      <c r="AA21" s="50">
        <f t="shared" si="12"/>
        <v>6</v>
      </c>
      <c r="AB21" s="50">
        <f t="shared" si="13"/>
        <v>1</v>
      </c>
      <c r="AC21" s="50">
        <f t="shared" si="14"/>
        <v>0</v>
      </c>
      <c r="AD21" s="50">
        <f t="shared" si="15"/>
        <v>0</v>
      </c>
    </row>
    <row r="22" spans="1:30" s="13" customFormat="1" ht="12" customHeight="1">
      <c r="A22" s="19" t="s">
        <v>112</v>
      </c>
      <c r="B22" s="20" t="s">
        <v>142</v>
      </c>
      <c r="C22" s="14" t="s">
        <v>143</v>
      </c>
      <c r="D22" s="50">
        <f t="shared" si="1"/>
        <v>2</v>
      </c>
      <c r="E22" s="50">
        <f t="shared" si="2"/>
        <v>2</v>
      </c>
      <c r="F22" s="50">
        <v>2</v>
      </c>
      <c r="G22" s="50">
        <v>0</v>
      </c>
      <c r="H22" s="50">
        <f t="shared" si="3"/>
        <v>0</v>
      </c>
      <c r="I22" s="50">
        <v>0</v>
      </c>
      <c r="J22" s="50">
        <v>0</v>
      </c>
      <c r="K22" s="50">
        <v>0</v>
      </c>
      <c r="L22" s="50">
        <v>0</v>
      </c>
      <c r="M22" s="50">
        <f t="shared" si="4"/>
        <v>0</v>
      </c>
      <c r="N22" s="50">
        <f t="shared" si="5"/>
        <v>0</v>
      </c>
      <c r="O22" s="50">
        <v>0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2</v>
      </c>
      <c r="W22" s="50">
        <f t="shared" si="8"/>
        <v>2</v>
      </c>
      <c r="X22" s="50">
        <f t="shared" si="9"/>
        <v>2</v>
      </c>
      <c r="Y22" s="50">
        <f t="shared" si="10"/>
        <v>0</v>
      </c>
      <c r="Z22" s="50">
        <f t="shared" si="11"/>
        <v>0</v>
      </c>
      <c r="AA22" s="50">
        <f t="shared" si="12"/>
        <v>0</v>
      </c>
      <c r="AB22" s="50">
        <f t="shared" si="13"/>
        <v>0</v>
      </c>
      <c r="AC22" s="50">
        <f t="shared" si="14"/>
        <v>0</v>
      </c>
      <c r="AD22" s="50">
        <f t="shared" si="15"/>
        <v>0</v>
      </c>
    </row>
    <row r="23" spans="1:30" s="13" customFormat="1" ht="12" customHeight="1">
      <c r="A23" s="19" t="s">
        <v>112</v>
      </c>
      <c r="B23" s="20" t="s">
        <v>144</v>
      </c>
      <c r="C23" s="14" t="s">
        <v>145</v>
      </c>
      <c r="D23" s="50">
        <f t="shared" si="1"/>
        <v>1</v>
      </c>
      <c r="E23" s="50">
        <f t="shared" si="2"/>
        <v>1</v>
      </c>
      <c r="F23" s="50">
        <v>1</v>
      </c>
      <c r="G23" s="50">
        <v>0</v>
      </c>
      <c r="H23" s="50">
        <f t="shared" si="3"/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4"/>
        <v>1</v>
      </c>
      <c r="N23" s="50">
        <f t="shared" si="5"/>
        <v>1</v>
      </c>
      <c r="O23" s="50">
        <v>1</v>
      </c>
      <c r="P23" s="50">
        <v>0</v>
      </c>
      <c r="Q23" s="50">
        <f t="shared" si="6"/>
        <v>0</v>
      </c>
      <c r="R23" s="50">
        <v>0</v>
      </c>
      <c r="S23" s="50">
        <v>0</v>
      </c>
      <c r="T23" s="50">
        <v>0</v>
      </c>
      <c r="U23" s="50">
        <v>0</v>
      </c>
      <c r="V23" s="50">
        <f t="shared" si="7"/>
        <v>2</v>
      </c>
      <c r="W23" s="50">
        <f t="shared" si="8"/>
        <v>2</v>
      </c>
      <c r="X23" s="50">
        <f t="shared" si="9"/>
        <v>2</v>
      </c>
      <c r="Y23" s="50">
        <f t="shared" si="10"/>
        <v>0</v>
      </c>
      <c r="Z23" s="50">
        <f t="shared" si="11"/>
        <v>0</v>
      </c>
      <c r="AA23" s="50">
        <f t="shared" si="12"/>
        <v>0</v>
      </c>
      <c r="AB23" s="50">
        <f t="shared" si="13"/>
        <v>0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112</v>
      </c>
      <c r="B24" s="20" t="s">
        <v>146</v>
      </c>
      <c r="C24" s="14" t="s">
        <v>147</v>
      </c>
      <c r="D24" s="50">
        <f t="shared" si="1"/>
        <v>2</v>
      </c>
      <c r="E24" s="50">
        <f t="shared" si="2"/>
        <v>2</v>
      </c>
      <c r="F24" s="50">
        <v>2</v>
      </c>
      <c r="G24" s="50">
        <v>0</v>
      </c>
      <c r="H24" s="50">
        <f t="shared" si="3"/>
        <v>0</v>
      </c>
      <c r="I24" s="50">
        <v>0</v>
      </c>
      <c r="J24" s="50">
        <v>0</v>
      </c>
      <c r="K24" s="50">
        <v>0</v>
      </c>
      <c r="L24" s="50">
        <v>0</v>
      </c>
      <c r="M24" s="50">
        <f t="shared" si="4"/>
        <v>2</v>
      </c>
      <c r="N24" s="50">
        <f t="shared" si="5"/>
        <v>2</v>
      </c>
      <c r="O24" s="50">
        <v>2</v>
      </c>
      <c r="P24" s="50">
        <v>0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4</v>
      </c>
      <c r="W24" s="50">
        <f t="shared" si="8"/>
        <v>4</v>
      </c>
      <c r="X24" s="50">
        <f t="shared" si="9"/>
        <v>4</v>
      </c>
      <c r="Y24" s="50">
        <f t="shared" si="10"/>
        <v>0</v>
      </c>
      <c r="Z24" s="50">
        <f t="shared" si="11"/>
        <v>0</v>
      </c>
      <c r="AA24" s="50">
        <f t="shared" si="12"/>
        <v>0</v>
      </c>
      <c r="AB24" s="50">
        <f t="shared" si="13"/>
        <v>0</v>
      </c>
      <c r="AC24" s="50">
        <f t="shared" si="14"/>
        <v>0</v>
      </c>
      <c r="AD24" s="50">
        <f t="shared" si="15"/>
        <v>0</v>
      </c>
    </row>
    <row r="25" spans="1:30" s="13" customFormat="1" ht="12" customHeight="1">
      <c r="A25" s="19" t="s">
        <v>112</v>
      </c>
      <c r="B25" s="20" t="s">
        <v>148</v>
      </c>
      <c r="C25" s="14" t="s">
        <v>149</v>
      </c>
      <c r="D25" s="50">
        <f t="shared" si="1"/>
        <v>3</v>
      </c>
      <c r="E25" s="50">
        <f t="shared" si="2"/>
        <v>3</v>
      </c>
      <c r="F25" s="50">
        <v>3</v>
      </c>
      <c r="G25" s="50">
        <v>0</v>
      </c>
      <c r="H25" s="50">
        <f t="shared" si="3"/>
        <v>0</v>
      </c>
      <c r="I25" s="50">
        <v>0</v>
      </c>
      <c r="J25" s="50">
        <v>0</v>
      </c>
      <c r="K25" s="50">
        <v>0</v>
      </c>
      <c r="L25" s="50">
        <v>0</v>
      </c>
      <c r="M25" s="50">
        <f t="shared" si="4"/>
        <v>1</v>
      </c>
      <c r="N25" s="50">
        <f t="shared" si="5"/>
        <v>1</v>
      </c>
      <c r="O25" s="50">
        <v>1</v>
      </c>
      <c r="P25" s="50">
        <v>0</v>
      </c>
      <c r="Q25" s="50">
        <f t="shared" si="6"/>
        <v>0</v>
      </c>
      <c r="R25" s="50">
        <v>0</v>
      </c>
      <c r="S25" s="50">
        <v>0</v>
      </c>
      <c r="T25" s="50">
        <v>0</v>
      </c>
      <c r="U25" s="50">
        <v>0</v>
      </c>
      <c r="V25" s="50">
        <f t="shared" si="7"/>
        <v>4</v>
      </c>
      <c r="W25" s="50">
        <f t="shared" si="8"/>
        <v>4</v>
      </c>
      <c r="X25" s="50">
        <f t="shared" si="9"/>
        <v>4</v>
      </c>
      <c r="Y25" s="50">
        <f t="shared" si="10"/>
        <v>0</v>
      </c>
      <c r="Z25" s="50">
        <f t="shared" si="11"/>
        <v>0</v>
      </c>
      <c r="AA25" s="50">
        <f t="shared" si="12"/>
        <v>0</v>
      </c>
      <c r="AB25" s="50">
        <f t="shared" si="13"/>
        <v>0</v>
      </c>
      <c r="AC25" s="50">
        <f t="shared" si="14"/>
        <v>0</v>
      </c>
      <c r="AD25" s="50">
        <f t="shared" si="15"/>
        <v>0</v>
      </c>
    </row>
    <row r="26" spans="1:30" s="13" customFormat="1" ht="12" customHeight="1">
      <c r="A26" s="19" t="s">
        <v>112</v>
      </c>
      <c r="B26" s="20" t="s">
        <v>150</v>
      </c>
      <c r="C26" s="14" t="s">
        <v>151</v>
      </c>
      <c r="D26" s="50">
        <f t="shared" si="1"/>
        <v>1</v>
      </c>
      <c r="E26" s="50">
        <f t="shared" si="2"/>
        <v>1</v>
      </c>
      <c r="F26" s="50">
        <v>1</v>
      </c>
      <c r="G26" s="50">
        <v>0</v>
      </c>
      <c r="H26" s="50">
        <f t="shared" si="3"/>
        <v>0</v>
      </c>
      <c r="I26" s="50">
        <v>0</v>
      </c>
      <c r="J26" s="50">
        <v>0</v>
      </c>
      <c r="K26" s="50">
        <v>0</v>
      </c>
      <c r="L26" s="50">
        <v>0</v>
      </c>
      <c r="M26" s="50">
        <f t="shared" si="4"/>
        <v>0</v>
      </c>
      <c r="N26" s="50">
        <f t="shared" si="5"/>
        <v>0</v>
      </c>
      <c r="O26" s="50">
        <v>0</v>
      </c>
      <c r="P26" s="50">
        <v>0</v>
      </c>
      <c r="Q26" s="50">
        <f t="shared" si="6"/>
        <v>0</v>
      </c>
      <c r="R26" s="50">
        <v>0</v>
      </c>
      <c r="S26" s="50">
        <v>0</v>
      </c>
      <c r="T26" s="50">
        <v>0</v>
      </c>
      <c r="U26" s="50">
        <v>0</v>
      </c>
      <c r="V26" s="50">
        <f t="shared" si="7"/>
        <v>1</v>
      </c>
      <c r="W26" s="50">
        <f t="shared" si="8"/>
        <v>1</v>
      </c>
      <c r="X26" s="50">
        <f t="shared" si="9"/>
        <v>1</v>
      </c>
      <c r="Y26" s="50">
        <f t="shared" si="10"/>
        <v>0</v>
      </c>
      <c r="Z26" s="50">
        <f t="shared" si="11"/>
        <v>0</v>
      </c>
      <c r="AA26" s="50">
        <f t="shared" si="12"/>
        <v>0</v>
      </c>
      <c r="AB26" s="50">
        <f t="shared" si="13"/>
        <v>0</v>
      </c>
      <c r="AC26" s="50">
        <f t="shared" si="14"/>
        <v>0</v>
      </c>
      <c r="AD26" s="5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152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2" t="s">
        <v>153</v>
      </c>
      <c r="B2" s="92" t="s">
        <v>154</v>
      </c>
      <c r="C2" s="111" t="s">
        <v>155</v>
      </c>
      <c r="D2" s="83" t="s">
        <v>156</v>
      </c>
      <c r="E2" s="56"/>
      <c r="F2" s="46"/>
      <c r="G2" s="56"/>
      <c r="H2" s="56"/>
      <c r="I2" s="56"/>
      <c r="J2" s="56"/>
      <c r="K2" s="56"/>
      <c r="L2" s="57"/>
      <c r="M2" s="83" t="s">
        <v>157</v>
      </c>
      <c r="N2" s="56"/>
      <c r="O2" s="46"/>
      <c r="P2" s="56"/>
      <c r="Q2" s="56"/>
      <c r="R2" s="56"/>
      <c r="S2" s="56"/>
      <c r="T2" s="56"/>
      <c r="U2" s="57"/>
      <c r="V2" s="83" t="s">
        <v>158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3"/>
      <c r="B3" s="93"/>
      <c r="C3" s="109"/>
      <c r="D3" s="82" t="s">
        <v>159</v>
      </c>
      <c r="E3" s="84" t="s">
        <v>160</v>
      </c>
      <c r="F3" s="46"/>
      <c r="G3" s="57"/>
      <c r="H3" s="84" t="s">
        <v>161</v>
      </c>
      <c r="I3" s="56"/>
      <c r="J3" s="56"/>
      <c r="K3" s="56"/>
      <c r="L3" s="57"/>
      <c r="M3" s="82" t="s">
        <v>159</v>
      </c>
      <c r="N3" s="84" t="s">
        <v>160</v>
      </c>
      <c r="O3" s="46"/>
      <c r="P3" s="57"/>
      <c r="Q3" s="84" t="s">
        <v>161</v>
      </c>
      <c r="R3" s="56"/>
      <c r="S3" s="56"/>
      <c r="T3" s="56"/>
      <c r="U3" s="57"/>
      <c r="V3" s="47"/>
      <c r="W3" s="84" t="s">
        <v>160</v>
      </c>
      <c r="X3" s="46"/>
      <c r="Y3" s="57"/>
      <c r="Z3" s="84" t="s">
        <v>161</v>
      </c>
      <c r="AA3" s="56"/>
      <c r="AB3" s="56"/>
      <c r="AC3" s="56"/>
      <c r="AD3" s="57"/>
    </row>
    <row r="4" spans="1:30" ht="18" customHeight="1">
      <c r="A4" s="93"/>
      <c r="B4" s="93"/>
      <c r="C4" s="109"/>
      <c r="D4" s="47"/>
      <c r="E4" s="109" t="s">
        <v>159</v>
      </c>
      <c r="F4" s="92" t="s">
        <v>162</v>
      </c>
      <c r="G4" s="92" t="s">
        <v>163</v>
      </c>
      <c r="H4" s="109" t="s">
        <v>159</v>
      </c>
      <c r="I4" s="92" t="s">
        <v>164</v>
      </c>
      <c r="J4" s="92" t="s">
        <v>165</v>
      </c>
      <c r="K4" s="92" t="s">
        <v>166</v>
      </c>
      <c r="L4" s="92" t="s">
        <v>167</v>
      </c>
      <c r="M4" s="47"/>
      <c r="N4" s="109" t="s">
        <v>159</v>
      </c>
      <c r="O4" s="92" t="s">
        <v>162</v>
      </c>
      <c r="P4" s="92" t="s">
        <v>163</v>
      </c>
      <c r="Q4" s="109" t="s">
        <v>159</v>
      </c>
      <c r="R4" s="92" t="s">
        <v>164</v>
      </c>
      <c r="S4" s="92" t="s">
        <v>165</v>
      </c>
      <c r="T4" s="92" t="s">
        <v>166</v>
      </c>
      <c r="U4" s="92" t="s">
        <v>167</v>
      </c>
      <c r="V4" s="47"/>
      <c r="W4" s="109" t="s">
        <v>159</v>
      </c>
      <c r="X4" s="92" t="s">
        <v>162</v>
      </c>
      <c r="Y4" s="92" t="s">
        <v>163</v>
      </c>
      <c r="Z4" s="109" t="s">
        <v>159</v>
      </c>
      <c r="AA4" s="92" t="s">
        <v>164</v>
      </c>
      <c r="AB4" s="92" t="s">
        <v>165</v>
      </c>
      <c r="AC4" s="92" t="s">
        <v>166</v>
      </c>
      <c r="AD4" s="92" t="s">
        <v>167</v>
      </c>
    </row>
    <row r="5" spans="1:30" ht="18" customHeight="1">
      <c r="A5" s="93"/>
      <c r="B5" s="93"/>
      <c r="C5" s="109"/>
      <c r="D5" s="47"/>
      <c r="E5" s="109"/>
      <c r="F5" s="110"/>
      <c r="G5" s="110"/>
      <c r="H5" s="109"/>
      <c r="I5" s="110"/>
      <c r="J5" s="110"/>
      <c r="K5" s="110"/>
      <c r="L5" s="110"/>
      <c r="M5" s="47"/>
      <c r="N5" s="109"/>
      <c r="O5" s="110"/>
      <c r="P5" s="110"/>
      <c r="Q5" s="109"/>
      <c r="R5" s="110"/>
      <c r="S5" s="110"/>
      <c r="T5" s="110"/>
      <c r="U5" s="110"/>
      <c r="V5" s="47"/>
      <c r="W5" s="109"/>
      <c r="X5" s="110"/>
      <c r="Y5" s="110"/>
      <c r="Z5" s="109"/>
      <c r="AA5" s="110"/>
      <c r="AB5" s="110"/>
      <c r="AC5" s="110"/>
      <c r="AD5" s="110"/>
    </row>
    <row r="6" spans="1:30" s="24" customFormat="1" ht="18" customHeight="1">
      <c r="A6" s="94"/>
      <c r="B6" s="94"/>
      <c r="C6" s="112"/>
      <c r="D6" s="58" t="s">
        <v>168</v>
      </c>
      <c r="E6" s="58" t="s">
        <v>168</v>
      </c>
      <c r="F6" s="78" t="s">
        <v>168</v>
      </c>
      <c r="G6" s="78" t="s">
        <v>168</v>
      </c>
      <c r="H6" s="58" t="s">
        <v>168</v>
      </c>
      <c r="I6" s="78" t="s">
        <v>168</v>
      </c>
      <c r="J6" s="78" t="s">
        <v>168</v>
      </c>
      <c r="K6" s="78" t="s">
        <v>168</v>
      </c>
      <c r="L6" s="78" t="s">
        <v>168</v>
      </c>
      <c r="M6" s="58" t="s">
        <v>168</v>
      </c>
      <c r="N6" s="58" t="s">
        <v>168</v>
      </c>
      <c r="O6" s="78" t="s">
        <v>168</v>
      </c>
      <c r="P6" s="78" t="s">
        <v>168</v>
      </c>
      <c r="Q6" s="58" t="s">
        <v>168</v>
      </c>
      <c r="R6" s="78" t="s">
        <v>168</v>
      </c>
      <c r="S6" s="78" t="s">
        <v>168</v>
      </c>
      <c r="T6" s="78" t="s">
        <v>168</v>
      </c>
      <c r="U6" s="78" t="s">
        <v>168</v>
      </c>
      <c r="V6" s="58" t="s">
        <v>168</v>
      </c>
      <c r="W6" s="58" t="s">
        <v>168</v>
      </c>
      <c r="X6" s="78" t="s">
        <v>168</v>
      </c>
      <c r="Y6" s="78" t="s">
        <v>168</v>
      </c>
      <c r="Z6" s="58" t="s">
        <v>168</v>
      </c>
      <c r="AA6" s="78" t="s">
        <v>168</v>
      </c>
      <c r="AB6" s="78" t="s">
        <v>168</v>
      </c>
      <c r="AC6" s="78" t="s">
        <v>168</v>
      </c>
      <c r="AD6" s="78" t="s">
        <v>168</v>
      </c>
    </row>
    <row r="7" spans="1:30" s="26" customFormat="1" ht="12" customHeight="1">
      <c r="A7" s="10" t="s">
        <v>169</v>
      </c>
      <c r="B7" s="35" t="s">
        <v>170</v>
      </c>
      <c r="C7" s="10" t="s">
        <v>159</v>
      </c>
      <c r="D7" s="48">
        <f aca="true" t="shared" si="0" ref="D7:AD7">SUM(D8:D15)</f>
        <v>69</v>
      </c>
      <c r="E7" s="48">
        <f t="shared" si="0"/>
        <v>56</v>
      </c>
      <c r="F7" s="48">
        <f t="shared" si="0"/>
        <v>23</v>
      </c>
      <c r="G7" s="48">
        <f t="shared" si="0"/>
        <v>33</v>
      </c>
      <c r="H7" s="48">
        <f t="shared" si="0"/>
        <v>13</v>
      </c>
      <c r="I7" s="48">
        <f t="shared" si="0"/>
        <v>0</v>
      </c>
      <c r="J7" s="48">
        <f t="shared" si="0"/>
        <v>13</v>
      </c>
      <c r="K7" s="48">
        <f t="shared" si="0"/>
        <v>0</v>
      </c>
      <c r="L7" s="48">
        <f t="shared" si="0"/>
        <v>0</v>
      </c>
      <c r="M7" s="48">
        <f t="shared" si="0"/>
        <v>13</v>
      </c>
      <c r="N7" s="48">
        <f t="shared" si="0"/>
        <v>8</v>
      </c>
      <c r="O7" s="48">
        <f t="shared" si="0"/>
        <v>4</v>
      </c>
      <c r="P7" s="48">
        <f t="shared" si="0"/>
        <v>4</v>
      </c>
      <c r="Q7" s="48">
        <f t="shared" si="0"/>
        <v>5</v>
      </c>
      <c r="R7" s="48">
        <f t="shared" si="0"/>
        <v>0</v>
      </c>
      <c r="S7" s="48">
        <f t="shared" si="0"/>
        <v>5</v>
      </c>
      <c r="T7" s="48">
        <f t="shared" si="0"/>
        <v>0</v>
      </c>
      <c r="U7" s="48">
        <f t="shared" si="0"/>
        <v>0</v>
      </c>
      <c r="V7" s="48">
        <f t="shared" si="0"/>
        <v>82</v>
      </c>
      <c r="W7" s="48">
        <f t="shared" si="0"/>
        <v>64</v>
      </c>
      <c r="X7" s="48">
        <f t="shared" si="0"/>
        <v>27</v>
      </c>
      <c r="Y7" s="48">
        <f t="shared" si="0"/>
        <v>37</v>
      </c>
      <c r="Z7" s="48">
        <f t="shared" si="0"/>
        <v>18</v>
      </c>
      <c r="AA7" s="48">
        <f t="shared" si="0"/>
        <v>0</v>
      </c>
      <c r="AB7" s="48">
        <f t="shared" si="0"/>
        <v>18</v>
      </c>
      <c r="AC7" s="48">
        <f t="shared" si="0"/>
        <v>0</v>
      </c>
      <c r="AD7" s="48">
        <f t="shared" si="0"/>
        <v>0</v>
      </c>
    </row>
    <row r="8" spans="1:30" s="27" customFormat="1" ht="12" customHeight="1">
      <c r="A8" s="12" t="s">
        <v>169</v>
      </c>
      <c r="B8" s="36" t="s">
        <v>171</v>
      </c>
      <c r="C8" s="12" t="s">
        <v>172</v>
      </c>
      <c r="D8" s="49">
        <f aca="true" t="shared" si="1" ref="D8:D15">SUM(E8,+H8)</f>
        <v>0</v>
      </c>
      <c r="E8" s="49">
        <f aca="true" t="shared" si="2" ref="E8:E15">SUM(F8:G8)</f>
        <v>0</v>
      </c>
      <c r="F8" s="49">
        <v>0</v>
      </c>
      <c r="G8" s="49">
        <v>0</v>
      </c>
      <c r="H8" s="49">
        <f aca="true" t="shared" si="3" ref="H8:H15"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 aca="true" t="shared" si="4" ref="M8:M15">SUM(N8,+Q8)</f>
        <v>8</v>
      </c>
      <c r="N8" s="49">
        <f aca="true" t="shared" si="5" ref="N8:N15">SUM(O8:P8)</f>
        <v>4</v>
      </c>
      <c r="O8" s="49">
        <v>3</v>
      </c>
      <c r="P8" s="49">
        <v>1</v>
      </c>
      <c r="Q8" s="49">
        <f aca="true" t="shared" si="6" ref="Q8:Q15">SUM(R8:U8)</f>
        <v>4</v>
      </c>
      <c r="R8" s="49">
        <v>0</v>
      </c>
      <c r="S8" s="49">
        <v>4</v>
      </c>
      <c r="T8" s="49">
        <v>0</v>
      </c>
      <c r="U8" s="49">
        <v>0</v>
      </c>
      <c r="V8" s="49">
        <f aca="true" t="shared" si="7" ref="V8:AD15">SUM(D8,+M8)</f>
        <v>8</v>
      </c>
      <c r="W8" s="49">
        <f t="shared" si="7"/>
        <v>4</v>
      </c>
      <c r="X8" s="49">
        <f t="shared" si="7"/>
        <v>3</v>
      </c>
      <c r="Y8" s="49">
        <f t="shared" si="7"/>
        <v>1</v>
      </c>
      <c r="Z8" s="49">
        <f t="shared" si="7"/>
        <v>4</v>
      </c>
      <c r="AA8" s="49">
        <f t="shared" si="7"/>
        <v>0</v>
      </c>
      <c r="AB8" s="49">
        <f t="shared" si="7"/>
        <v>4</v>
      </c>
      <c r="AC8" s="49">
        <f t="shared" si="7"/>
        <v>0</v>
      </c>
      <c r="AD8" s="49">
        <f t="shared" si="7"/>
        <v>0</v>
      </c>
    </row>
    <row r="9" spans="1:30" s="27" customFormat="1" ht="12" customHeight="1">
      <c r="A9" s="12" t="s">
        <v>169</v>
      </c>
      <c r="B9" s="36" t="s">
        <v>173</v>
      </c>
      <c r="C9" s="12" t="s">
        <v>174</v>
      </c>
      <c r="D9" s="49">
        <f t="shared" si="1"/>
        <v>0</v>
      </c>
      <c r="E9" s="49">
        <f t="shared" si="2"/>
        <v>0</v>
      </c>
      <c r="F9" s="49">
        <v>0</v>
      </c>
      <c r="G9" s="49">
        <v>0</v>
      </c>
      <c r="H9" s="49">
        <f t="shared" si="3"/>
        <v>0</v>
      </c>
      <c r="I9" s="49">
        <v>0</v>
      </c>
      <c r="J9" s="49">
        <v>0</v>
      </c>
      <c r="K9" s="49">
        <v>0</v>
      </c>
      <c r="L9" s="49">
        <v>0</v>
      </c>
      <c r="M9" s="49">
        <f t="shared" si="4"/>
        <v>3</v>
      </c>
      <c r="N9" s="49">
        <f t="shared" si="5"/>
        <v>3</v>
      </c>
      <c r="O9" s="49">
        <v>1</v>
      </c>
      <c r="P9" s="49">
        <v>2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3</v>
      </c>
      <c r="W9" s="49">
        <f t="shared" si="7"/>
        <v>3</v>
      </c>
      <c r="X9" s="49">
        <f t="shared" si="7"/>
        <v>1</v>
      </c>
      <c r="Y9" s="49">
        <f t="shared" si="7"/>
        <v>2</v>
      </c>
      <c r="Z9" s="49">
        <f t="shared" si="7"/>
        <v>0</v>
      </c>
      <c r="AA9" s="49">
        <f t="shared" si="7"/>
        <v>0</v>
      </c>
      <c r="AB9" s="49">
        <f t="shared" si="7"/>
        <v>0</v>
      </c>
      <c r="AC9" s="49">
        <f t="shared" si="7"/>
        <v>0</v>
      </c>
      <c r="AD9" s="49">
        <f t="shared" si="7"/>
        <v>0</v>
      </c>
    </row>
    <row r="10" spans="1:30" s="27" customFormat="1" ht="12" customHeight="1">
      <c r="A10" s="12" t="s">
        <v>169</v>
      </c>
      <c r="B10" s="36" t="s">
        <v>175</v>
      </c>
      <c r="C10" s="12" t="s">
        <v>176</v>
      </c>
      <c r="D10" s="49">
        <f t="shared" si="1"/>
        <v>11</v>
      </c>
      <c r="E10" s="49">
        <f t="shared" si="2"/>
        <v>2</v>
      </c>
      <c r="F10" s="49">
        <v>1</v>
      </c>
      <c r="G10" s="49">
        <v>1</v>
      </c>
      <c r="H10" s="49">
        <f t="shared" si="3"/>
        <v>9</v>
      </c>
      <c r="I10" s="49">
        <v>0</v>
      </c>
      <c r="J10" s="49">
        <v>9</v>
      </c>
      <c r="K10" s="49">
        <v>0</v>
      </c>
      <c r="L10" s="49">
        <v>0</v>
      </c>
      <c r="M10" s="49">
        <f t="shared" si="4"/>
        <v>2</v>
      </c>
      <c r="N10" s="49">
        <f t="shared" si="5"/>
        <v>1</v>
      </c>
      <c r="O10" s="49">
        <v>0</v>
      </c>
      <c r="P10" s="49">
        <v>1</v>
      </c>
      <c r="Q10" s="49">
        <f t="shared" si="6"/>
        <v>1</v>
      </c>
      <c r="R10" s="49">
        <v>0</v>
      </c>
      <c r="S10" s="49">
        <v>1</v>
      </c>
      <c r="T10" s="49">
        <v>0</v>
      </c>
      <c r="U10" s="49">
        <v>0</v>
      </c>
      <c r="V10" s="49">
        <f t="shared" si="7"/>
        <v>13</v>
      </c>
      <c r="W10" s="49">
        <f t="shared" si="7"/>
        <v>3</v>
      </c>
      <c r="X10" s="49">
        <f t="shared" si="7"/>
        <v>1</v>
      </c>
      <c r="Y10" s="49">
        <f t="shared" si="7"/>
        <v>2</v>
      </c>
      <c r="Z10" s="49">
        <f t="shared" si="7"/>
        <v>10</v>
      </c>
      <c r="AA10" s="49">
        <f t="shared" si="7"/>
        <v>0</v>
      </c>
      <c r="AB10" s="49">
        <f t="shared" si="7"/>
        <v>10</v>
      </c>
      <c r="AC10" s="49">
        <f t="shared" si="7"/>
        <v>0</v>
      </c>
      <c r="AD10" s="49">
        <f t="shared" si="7"/>
        <v>0</v>
      </c>
    </row>
    <row r="11" spans="1:30" s="27" customFormat="1" ht="12" customHeight="1">
      <c r="A11" s="12" t="s">
        <v>169</v>
      </c>
      <c r="B11" s="36" t="s">
        <v>177</v>
      </c>
      <c r="C11" s="12" t="s">
        <v>178</v>
      </c>
      <c r="D11" s="49">
        <f t="shared" si="1"/>
        <v>2</v>
      </c>
      <c r="E11" s="49">
        <f t="shared" si="2"/>
        <v>2</v>
      </c>
      <c r="F11" s="49">
        <v>2</v>
      </c>
      <c r="G11" s="49">
        <v>0</v>
      </c>
      <c r="H11" s="49">
        <f t="shared" si="3"/>
        <v>0</v>
      </c>
      <c r="I11" s="49">
        <v>0</v>
      </c>
      <c r="J11" s="49">
        <v>0</v>
      </c>
      <c r="K11" s="49">
        <v>0</v>
      </c>
      <c r="L11" s="49">
        <v>0</v>
      </c>
      <c r="M11" s="49">
        <f t="shared" si="4"/>
        <v>0</v>
      </c>
      <c r="N11" s="49">
        <f t="shared" si="5"/>
        <v>0</v>
      </c>
      <c r="O11" s="49">
        <v>0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2</v>
      </c>
      <c r="W11" s="49">
        <f t="shared" si="7"/>
        <v>2</v>
      </c>
      <c r="X11" s="49">
        <f t="shared" si="7"/>
        <v>2</v>
      </c>
      <c r="Y11" s="49">
        <f t="shared" si="7"/>
        <v>0</v>
      </c>
      <c r="Z11" s="49">
        <f t="shared" si="7"/>
        <v>0</v>
      </c>
      <c r="AA11" s="49">
        <f t="shared" si="7"/>
        <v>0</v>
      </c>
      <c r="AB11" s="49">
        <f t="shared" si="7"/>
        <v>0</v>
      </c>
      <c r="AC11" s="49">
        <f t="shared" si="7"/>
        <v>0</v>
      </c>
      <c r="AD11" s="49">
        <f t="shared" si="7"/>
        <v>0</v>
      </c>
    </row>
    <row r="12" spans="1:30" s="27" customFormat="1" ht="12" customHeight="1">
      <c r="A12" s="28" t="s">
        <v>169</v>
      </c>
      <c r="B12" s="29" t="s">
        <v>179</v>
      </c>
      <c r="C12" s="12" t="s">
        <v>180</v>
      </c>
      <c r="D12" s="59">
        <f t="shared" si="1"/>
        <v>38</v>
      </c>
      <c r="E12" s="59">
        <f t="shared" si="2"/>
        <v>38</v>
      </c>
      <c r="F12" s="59">
        <v>8</v>
      </c>
      <c r="G12" s="59">
        <v>30</v>
      </c>
      <c r="H12" s="59">
        <f t="shared" si="3"/>
        <v>0</v>
      </c>
      <c r="I12" s="59">
        <v>0</v>
      </c>
      <c r="J12" s="59">
        <v>0</v>
      </c>
      <c r="K12" s="59">
        <v>0</v>
      </c>
      <c r="L12" s="59">
        <v>0</v>
      </c>
      <c r="M12" s="59">
        <f t="shared" si="4"/>
        <v>0</v>
      </c>
      <c r="N12" s="59">
        <f t="shared" si="5"/>
        <v>0</v>
      </c>
      <c r="O12" s="59">
        <v>0</v>
      </c>
      <c r="P12" s="59">
        <v>0</v>
      </c>
      <c r="Q12" s="59">
        <f t="shared" si="6"/>
        <v>0</v>
      </c>
      <c r="R12" s="59">
        <v>0</v>
      </c>
      <c r="S12" s="59">
        <v>0</v>
      </c>
      <c r="T12" s="59">
        <v>0</v>
      </c>
      <c r="U12" s="59">
        <v>0</v>
      </c>
      <c r="V12" s="59">
        <f t="shared" si="7"/>
        <v>38</v>
      </c>
      <c r="W12" s="59">
        <f t="shared" si="7"/>
        <v>38</v>
      </c>
      <c r="X12" s="59">
        <f t="shared" si="7"/>
        <v>8</v>
      </c>
      <c r="Y12" s="59">
        <f t="shared" si="7"/>
        <v>30</v>
      </c>
      <c r="Z12" s="59">
        <f t="shared" si="7"/>
        <v>0</v>
      </c>
      <c r="AA12" s="59">
        <f t="shared" si="7"/>
        <v>0</v>
      </c>
      <c r="AB12" s="59">
        <f t="shared" si="7"/>
        <v>0</v>
      </c>
      <c r="AC12" s="59">
        <f t="shared" si="7"/>
        <v>0</v>
      </c>
      <c r="AD12" s="59">
        <f t="shared" si="7"/>
        <v>0</v>
      </c>
    </row>
    <row r="13" spans="1:30" s="27" customFormat="1" ht="12" customHeight="1">
      <c r="A13" s="28" t="s">
        <v>169</v>
      </c>
      <c r="B13" s="29" t="s">
        <v>181</v>
      </c>
      <c r="C13" s="12" t="s">
        <v>182</v>
      </c>
      <c r="D13" s="59">
        <f t="shared" si="1"/>
        <v>7</v>
      </c>
      <c r="E13" s="59">
        <f t="shared" si="2"/>
        <v>3</v>
      </c>
      <c r="F13" s="59">
        <v>3</v>
      </c>
      <c r="G13" s="59">
        <v>0</v>
      </c>
      <c r="H13" s="59">
        <f t="shared" si="3"/>
        <v>4</v>
      </c>
      <c r="I13" s="59">
        <v>0</v>
      </c>
      <c r="J13" s="59">
        <v>4</v>
      </c>
      <c r="K13" s="59">
        <v>0</v>
      </c>
      <c r="L13" s="59">
        <v>0</v>
      </c>
      <c r="M13" s="59">
        <f t="shared" si="4"/>
        <v>0</v>
      </c>
      <c r="N13" s="59">
        <f t="shared" si="5"/>
        <v>0</v>
      </c>
      <c r="O13" s="59">
        <v>0</v>
      </c>
      <c r="P13" s="59">
        <v>0</v>
      </c>
      <c r="Q13" s="59">
        <f t="shared" si="6"/>
        <v>0</v>
      </c>
      <c r="R13" s="59">
        <v>0</v>
      </c>
      <c r="S13" s="59">
        <v>0</v>
      </c>
      <c r="T13" s="59">
        <v>0</v>
      </c>
      <c r="U13" s="59">
        <v>0</v>
      </c>
      <c r="V13" s="59">
        <f t="shared" si="7"/>
        <v>7</v>
      </c>
      <c r="W13" s="59">
        <f t="shared" si="7"/>
        <v>3</v>
      </c>
      <c r="X13" s="59">
        <f t="shared" si="7"/>
        <v>3</v>
      </c>
      <c r="Y13" s="59">
        <f t="shared" si="7"/>
        <v>0</v>
      </c>
      <c r="Z13" s="59">
        <f t="shared" si="7"/>
        <v>4</v>
      </c>
      <c r="AA13" s="59">
        <f t="shared" si="7"/>
        <v>0</v>
      </c>
      <c r="AB13" s="59">
        <f t="shared" si="7"/>
        <v>4</v>
      </c>
      <c r="AC13" s="59">
        <f t="shared" si="7"/>
        <v>0</v>
      </c>
      <c r="AD13" s="59">
        <f t="shared" si="7"/>
        <v>0</v>
      </c>
    </row>
    <row r="14" spans="1:30" s="27" customFormat="1" ht="12" customHeight="1">
      <c r="A14" s="28" t="s">
        <v>169</v>
      </c>
      <c r="B14" s="29" t="s">
        <v>183</v>
      </c>
      <c r="C14" s="12" t="s">
        <v>184</v>
      </c>
      <c r="D14" s="59">
        <f t="shared" si="1"/>
        <v>6</v>
      </c>
      <c r="E14" s="59">
        <f t="shared" si="2"/>
        <v>6</v>
      </c>
      <c r="F14" s="59">
        <v>6</v>
      </c>
      <c r="G14" s="59">
        <v>0</v>
      </c>
      <c r="H14" s="59">
        <f t="shared" si="3"/>
        <v>0</v>
      </c>
      <c r="I14" s="59">
        <v>0</v>
      </c>
      <c r="J14" s="59">
        <v>0</v>
      </c>
      <c r="K14" s="59">
        <v>0</v>
      </c>
      <c r="L14" s="59">
        <v>0</v>
      </c>
      <c r="M14" s="59">
        <f t="shared" si="4"/>
        <v>0</v>
      </c>
      <c r="N14" s="59">
        <f t="shared" si="5"/>
        <v>0</v>
      </c>
      <c r="O14" s="59">
        <v>0</v>
      </c>
      <c r="P14" s="59">
        <v>0</v>
      </c>
      <c r="Q14" s="59">
        <f t="shared" si="6"/>
        <v>0</v>
      </c>
      <c r="R14" s="59">
        <v>0</v>
      </c>
      <c r="S14" s="59">
        <v>0</v>
      </c>
      <c r="T14" s="59">
        <v>0</v>
      </c>
      <c r="U14" s="59">
        <v>0</v>
      </c>
      <c r="V14" s="59">
        <f t="shared" si="7"/>
        <v>6</v>
      </c>
      <c r="W14" s="59">
        <f t="shared" si="7"/>
        <v>6</v>
      </c>
      <c r="X14" s="59">
        <f t="shared" si="7"/>
        <v>6</v>
      </c>
      <c r="Y14" s="59">
        <f t="shared" si="7"/>
        <v>0</v>
      </c>
      <c r="Z14" s="59">
        <f t="shared" si="7"/>
        <v>0</v>
      </c>
      <c r="AA14" s="59">
        <f t="shared" si="7"/>
        <v>0</v>
      </c>
      <c r="AB14" s="59">
        <f t="shared" si="7"/>
        <v>0</v>
      </c>
      <c r="AC14" s="59">
        <f t="shared" si="7"/>
        <v>0</v>
      </c>
      <c r="AD14" s="59">
        <f t="shared" si="7"/>
        <v>0</v>
      </c>
    </row>
    <row r="15" spans="1:30" s="27" customFormat="1" ht="12" customHeight="1">
      <c r="A15" s="28" t="s">
        <v>169</v>
      </c>
      <c r="B15" s="29" t="s">
        <v>185</v>
      </c>
      <c r="C15" s="12" t="s">
        <v>186</v>
      </c>
      <c r="D15" s="59">
        <f t="shared" si="1"/>
        <v>5</v>
      </c>
      <c r="E15" s="59">
        <f t="shared" si="2"/>
        <v>5</v>
      </c>
      <c r="F15" s="59">
        <v>3</v>
      </c>
      <c r="G15" s="59">
        <v>2</v>
      </c>
      <c r="H15" s="59">
        <f t="shared" si="3"/>
        <v>0</v>
      </c>
      <c r="I15" s="59">
        <v>0</v>
      </c>
      <c r="J15" s="59">
        <v>0</v>
      </c>
      <c r="K15" s="59">
        <v>0</v>
      </c>
      <c r="L15" s="59">
        <v>0</v>
      </c>
      <c r="M15" s="59">
        <f t="shared" si="4"/>
        <v>0</v>
      </c>
      <c r="N15" s="59">
        <f t="shared" si="5"/>
        <v>0</v>
      </c>
      <c r="O15" s="59">
        <v>0</v>
      </c>
      <c r="P15" s="59">
        <v>0</v>
      </c>
      <c r="Q15" s="59">
        <f t="shared" si="6"/>
        <v>0</v>
      </c>
      <c r="R15" s="59">
        <v>0</v>
      </c>
      <c r="S15" s="59">
        <v>0</v>
      </c>
      <c r="T15" s="59">
        <v>0</v>
      </c>
      <c r="U15" s="59">
        <v>0</v>
      </c>
      <c r="V15" s="59">
        <f t="shared" si="7"/>
        <v>5</v>
      </c>
      <c r="W15" s="59">
        <f t="shared" si="7"/>
        <v>5</v>
      </c>
      <c r="X15" s="59">
        <f t="shared" si="7"/>
        <v>3</v>
      </c>
      <c r="Y15" s="59">
        <f t="shared" si="7"/>
        <v>2</v>
      </c>
      <c r="Z15" s="59">
        <f t="shared" si="7"/>
        <v>0</v>
      </c>
      <c r="AA15" s="59">
        <f t="shared" si="7"/>
        <v>0</v>
      </c>
      <c r="AB15" s="59">
        <f t="shared" si="7"/>
        <v>0</v>
      </c>
      <c r="AC15" s="59">
        <f t="shared" si="7"/>
        <v>0</v>
      </c>
      <c r="AD15" s="59">
        <f t="shared" si="7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187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25" t="s">
        <v>153</v>
      </c>
      <c r="B2" s="92" t="s">
        <v>154</v>
      </c>
      <c r="C2" s="125" t="s">
        <v>188</v>
      </c>
      <c r="D2" s="64" t="s">
        <v>189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190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26"/>
      <c r="B3" s="93"/>
      <c r="C3" s="128"/>
      <c r="D3" s="85" t="s">
        <v>191</v>
      </c>
      <c r="E3" s="67"/>
      <c r="F3" s="67"/>
      <c r="G3" s="67"/>
      <c r="H3" s="67"/>
      <c r="I3" s="67"/>
      <c r="J3" s="67"/>
      <c r="K3" s="68"/>
      <c r="L3" s="85" t="s">
        <v>192</v>
      </c>
      <c r="M3" s="67"/>
      <c r="N3" s="67"/>
      <c r="O3" s="67"/>
      <c r="P3" s="67"/>
      <c r="Q3" s="67"/>
      <c r="R3" s="67"/>
      <c r="S3" s="68"/>
      <c r="T3" s="85" t="s">
        <v>193</v>
      </c>
      <c r="U3" s="67"/>
      <c r="V3" s="67"/>
      <c r="W3" s="67"/>
      <c r="X3" s="67"/>
      <c r="Y3" s="67"/>
      <c r="Z3" s="67"/>
      <c r="AA3" s="68"/>
      <c r="AB3" s="86" t="s">
        <v>191</v>
      </c>
      <c r="AC3" s="69"/>
      <c r="AD3" s="69"/>
      <c r="AE3" s="69"/>
      <c r="AF3" s="69"/>
      <c r="AG3" s="69"/>
      <c r="AH3" s="69"/>
      <c r="AI3" s="69"/>
      <c r="AJ3" s="86" t="s">
        <v>192</v>
      </c>
      <c r="AK3" s="69"/>
      <c r="AL3" s="69"/>
      <c r="AM3" s="69"/>
      <c r="AN3" s="69"/>
      <c r="AO3" s="69"/>
      <c r="AP3" s="69"/>
      <c r="AQ3" s="69"/>
      <c r="AR3" s="86" t="s">
        <v>193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26"/>
      <c r="B4" s="93"/>
      <c r="C4" s="128"/>
      <c r="D4" s="121" t="s">
        <v>194</v>
      </c>
      <c r="E4" s="122"/>
      <c r="F4" s="117" t="s">
        <v>195</v>
      </c>
      <c r="G4" s="118"/>
      <c r="H4" s="117" t="s">
        <v>196</v>
      </c>
      <c r="I4" s="118"/>
      <c r="J4" s="121" t="s">
        <v>197</v>
      </c>
      <c r="K4" s="122"/>
      <c r="L4" s="121" t="s">
        <v>194</v>
      </c>
      <c r="M4" s="122"/>
      <c r="N4" s="117" t="s">
        <v>195</v>
      </c>
      <c r="O4" s="118"/>
      <c r="P4" s="117" t="s">
        <v>196</v>
      </c>
      <c r="Q4" s="118"/>
      <c r="R4" s="121" t="s">
        <v>197</v>
      </c>
      <c r="S4" s="122"/>
      <c r="T4" s="121" t="s">
        <v>194</v>
      </c>
      <c r="U4" s="122"/>
      <c r="V4" s="117" t="s">
        <v>195</v>
      </c>
      <c r="W4" s="118"/>
      <c r="X4" s="117" t="s">
        <v>196</v>
      </c>
      <c r="Y4" s="118"/>
      <c r="Z4" s="121" t="s">
        <v>197</v>
      </c>
      <c r="AA4" s="122"/>
      <c r="AB4" s="71" t="s">
        <v>194</v>
      </c>
      <c r="AC4" s="72"/>
      <c r="AD4" s="72"/>
      <c r="AE4" s="73"/>
      <c r="AF4" s="113" t="s">
        <v>198</v>
      </c>
      <c r="AG4" s="114"/>
      <c r="AH4" s="113" t="s">
        <v>197</v>
      </c>
      <c r="AI4" s="114"/>
      <c r="AJ4" s="71" t="s">
        <v>194</v>
      </c>
      <c r="AK4" s="72"/>
      <c r="AL4" s="72"/>
      <c r="AM4" s="73"/>
      <c r="AN4" s="113" t="s">
        <v>198</v>
      </c>
      <c r="AO4" s="114"/>
      <c r="AP4" s="113" t="s">
        <v>197</v>
      </c>
      <c r="AQ4" s="114"/>
      <c r="AR4" s="71" t="s">
        <v>194</v>
      </c>
      <c r="AS4" s="72"/>
      <c r="AT4" s="72"/>
      <c r="AU4" s="73"/>
      <c r="AV4" s="113" t="s">
        <v>198</v>
      </c>
      <c r="AW4" s="114"/>
      <c r="AX4" s="113" t="s">
        <v>197</v>
      </c>
      <c r="AY4" s="114"/>
    </row>
    <row r="5" spans="1:51" s="30" customFormat="1" ht="22.5" customHeight="1">
      <c r="A5" s="126"/>
      <c r="B5" s="93"/>
      <c r="C5" s="128"/>
      <c r="D5" s="123"/>
      <c r="E5" s="124"/>
      <c r="F5" s="119"/>
      <c r="G5" s="120"/>
      <c r="H5" s="119"/>
      <c r="I5" s="120"/>
      <c r="J5" s="123"/>
      <c r="K5" s="124"/>
      <c r="L5" s="123"/>
      <c r="M5" s="124"/>
      <c r="N5" s="119"/>
      <c r="O5" s="120"/>
      <c r="P5" s="119"/>
      <c r="Q5" s="120"/>
      <c r="R5" s="123"/>
      <c r="S5" s="124"/>
      <c r="T5" s="123"/>
      <c r="U5" s="124"/>
      <c r="V5" s="119"/>
      <c r="W5" s="120"/>
      <c r="X5" s="119"/>
      <c r="Y5" s="120"/>
      <c r="Z5" s="123"/>
      <c r="AA5" s="124"/>
      <c r="AB5" s="71" t="s">
        <v>199</v>
      </c>
      <c r="AC5" s="73"/>
      <c r="AD5" s="71" t="s">
        <v>167</v>
      </c>
      <c r="AE5" s="73"/>
      <c r="AF5" s="115"/>
      <c r="AG5" s="116"/>
      <c r="AH5" s="115"/>
      <c r="AI5" s="116"/>
      <c r="AJ5" s="71" t="s">
        <v>199</v>
      </c>
      <c r="AK5" s="73"/>
      <c r="AL5" s="71" t="s">
        <v>167</v>
      </c>
      <c r="AM5" s="73"/>
      <c r="AN5" s="115"/>
      <c r="AO5" s="116"/>
      <c r="AP5" s="115"/>
      <c r="AQ5" s="116"/>
      <c r="AR5" s="71" t="s">
        <v>199</v>
      </c>
      <c r="AS5" s="73"/>
      <c r="AT5" s="71" t="s">
        <v>167</v>
      </c>
      <c r="AU5" s="73"/>
      <c r="AV5" s="115"/>
      <c r="AW5" s="116"/>
      <c r="AX5" s="115"/>
      <c r="AY5" s="116"/>
    </row>
    <row r="6" spans="1:51" s="32" customFormat="1" ht="17.25" customHeight="1">
      <c r="A6" s="127"/>
      <c r="B6" s="94"/>
      <c r="C6" s="129"/>
      <c r="D6" s="74" t="s">
        <v>200</v>
      </c>
      <c r="E6" s="74" t="s">
        <v>201</v>
      </c>
      <c r="F6" s="74" t="s">
        <v>200</v>
      </c>
      <c r="G6" s="74" t="s">
        <v>201</v>
      </c>
      <c r="H6" s="74" t="s">
        <v>200</v>
      </c>
      <c r="I6" s="74" t="s">
        <v>201</v>
      </c>
      <c r="J6" s="74" t="s">
        <v>202</v>
      </c>
      <c r="K6" s="74" t="s">
        <v>201</v>
      </c>
      <c r="L6" s="74" t="s">
        <v>200</v>
      </c>
      <c r="M6" s="74" t="s">
        <v>201</v>
      </c>
      <c r="N6" s="74" t="s">
        <v>200</v>
      </c>
      <c r="O6" s="74" t="s">
        <v>201</v>
      </c>
      <c r="P6" s="74" t="s">
        <v>200</v>
      </c>
      <c r="Q6" s="74" t="s">
        <v>201</v>
      </c>
      <c r="R6" s="74" t="s">
        <v>202</v>
      </c>
      <c r="S6" s="74" t="s">
        <v>201</v>
      </c>
      <c r="T6" s="74" t="s">
        <v>200</v>
      </c>
      <c r="U6" s="74" t="s">
        <v>201</v>
      </c>
      <c r="V6" s="74" t="s">
        <v>200</v>
      </c>
      <c r="W6" s="74" t="s">
        <v>201</v>
      </c>
      <c r="X6" s="74" t="s">
        <v>200</v>
      </c>
      <c r="Y6" s="74" t="s">
        <v>201</v>
      </c>
      <c r="Z6" s="74" t="s">
        <v>202</v>
      </c>
      <c r="AA6" s="74" t="s">
        <v>201</v>
      </c>
      <c r="AB6" s="74" t="s">
        <v>200</v>
      </c>
      <c r="AC6" s="74" t="s">
        <v>203</v>
      </c>
      <c r="AD6" s="74" t="s">
        <v>200</v>
      </c>
      <c r="AE6" s="74" t="s">
        <v>203</v>
      </c>
      <c r="AF6" s="74" t="s">
        <v>200</v>
      </c>
      <c r="AG6" s="74" t="s">
        <v>203</v>
      </c>
      <c r="AH6" s="74" t="s">
        <v>202</v>
      </c>
      <c r="AI6" s="74" t="s">
        <v>203</v>
      </c>
      <c r="AJ6" s="74" t="s">
        <v>200</v>
      </c>
      <c r="AK6" s="74" t="s">
        <v>203</v>
      </c>
      <c r="AL6" s="74" t="s">
        <v>200</v>
      </c>
      <c r="AM6" s="74" t="s">
        <v>203</v>
      </c>
      <c r="AN6" s="74" t="s">
        <v>200</v>
      </c>
      <c r="AO6" s="74" t="s">
        <v>203</v>
      </c>
      <c r="AP6" s="74" t="s">
        <v>202</v>
      </c>
      <c r="AQ6" s="74" t="s">
        <v>203</v>
      </c>
      <c r="AR6" s="74" t="s">
        <v>200</v>
      </c>
      <c r="AS6" s="74" t="s">
        <v>203</v>
      </c>
      <c r="AT6" s="74" t="s">
        <v>200</v>
      </c>
      <c r="AU6" s="74" t="s">
        <v>203</v>
      </c>
      <c r="AV6" s="74" t="s">
        <v>200</v>
      </c>
      <c r="AW6" s="74" t="s">
        <v>203</v>
      </c>
      <c r="AX6" s="74" t="s">
        <v>202</v>
      </c>
      <c r="AY6" s="87" t="s">
        <v>203</v>
      </c>
    </row>
    <row r="7" spans="1:51" s="26" customFormat="1" ht="12" customHeight="1">
      <c r="A7" s="10" t="s">
        <v>169</v>
      </c>
      <c r="B7" s="35" t="s">
        <v>170</v>
      </c>
      <c r="C7" s="10" t="s">
        <v>159</v>
      </c>
      <c r="D7" s="48">
        <f aca="true" t="shared" si="0" ref="D7:AY7">SUM(D8:D26)</f>
        <v>285</v>
      </c>
      <c r="E7" s="48">
        <f t="shared" si="0"/>
        <v>648</v>
      </c>
      <c r="F7" s="48">
        <f t="shared" si="0"/>
        <v>19</v>
      </c>
      <c r="G7" s="48">
        <f t="shared" si="0"/>
        <v>30</v>
      </c>
      <c r="H7" s="48">
        <f t="shared" si="0"/>
        <v>16</v>
      </c>
      <c r="I7" s="48">
        <f t="shared" si="0"/>
        <v>116</v>
      </c>
      <c r="J7" s="48">
        <f t="shared" si="0"/>
        <v>3</v>
      </c>
      <c r="K7" s="48">
        <f t="shared" si="0"/>
        <v>3</v>
      </c>
      <c r="L7" s="48">
        <f t="shared" si="0"/>
        <v>351</v>
      </c>
      <c r="M7" s="48">
        <f t="shared" si="0"/>
        <v>845</v>
      </c>
      <c r="N7" s="48">
        <f t="shared" si="0"/>
        <v>89</v>
      </c>
      <c r="O7" s="48">
        <f t="shared" si="0"/>
        <v>213</v>
      </c>
      <c r="P7" s="48">
        <f t="shared" si="0"/>
        <v>0</v>
      </c>
      <c r="Q7" s="48">
        <f t="shared" si="0"/>
        <v>0</v>
      </c>
      <c r="R7" s="48">
        <f t="shared" si="0"/>
        <v>6</v>
      </c>
      <c r="S7" s="48">
        <f t="shared" si="0"/>
        <v>46</v>
      </c>
      <c r="T7" s="48">
        <f t="shared" si="0"/>
        <v>3292</v>
      </c>
      <c r="U7" s="48">
        <f t="shared" si="0"/>
        <v>8408</v>
      </c>
      <c r="V7" s="48">
        <f t="shared" si="0"/>
        <v>888</v>
      </c>
      <c r="W7" s="48">
        <f t="shared" si="0"/>
        <v>2296</v>
      </c>
      <c r="X7" s="48">
        <f t="shared" si="0"/>
        <v>33</v>
      </c>
      <c r="Y7" s="48">
        <f t="shared" si="0"/>
        <v>110</v>
      </c>
      <c r="Z7" s="48">
        <f t="shared" si="0"/>
        <v>5</v>
      </c>
      <c r="AA7" s="48">
        <f t="shared" si="0"/>
        <v>18</v>
      </c>
      <c r="AB7" s="48">
        <f t="shared" si="0"/>
        <v>15</v>
      </c>
      <c r="AC7" s="48">
        <f t="shared" si="0"/>
        <v>25</v>
      </c>
      <c r="AD7" s="48">
        <f t="shared" si="0"/>
        <v>0</v>
      </c>
      <c r="AE7" s="48">
        <f t="shared" si="0"/>
        <v>0</v>
      </c>
      <c r="AF7" s="48">
        <f t="shared" si="0"/>
        <v>4</v>
      </c>
      <c r="AG7" s="48">
        <f t="shared" si="0"/>
        <v>20</v>
      </c>
      <c r="AH7" s="48">
        <f t="shared" si="0"/>
        <v>2</v>
      </c>
      <c r="AI7" s="48">
        <f t="shared" si="0"/>
        <v>40</v>
      </c>
      <c r="AJ7" s="48">
        <f t="shared" si="0"/>
        <v>91</v>
      </c>
      <c r="AK7" s="48">
        <f t="shared" si="0"/>
        <v>240</v>
      </c>
      <c r="AL7" s="48">
        <f t="shared" si="0"/>
        <v>0</v>
      </c>
      <c r="AM7" s="48">
        <f t="shared" si="0"/>
        <v>0</v>
      </c>
      <c r="AN7" s="48">
        <f t="shared" si="0"/>
        <v>6</v>
      </c>
      <c r="AO7" s="48">
        <f t="shared" si="0"/>
        <v>60</v>
      </c>
      <c r="AP7" s="48">
        <f t="shared" si="0"/>
        <v>3</v>
      </c>
      <c r="AQ7" s="48">
        <f t="shared" si="0"/>
        <v>74</v>
      </c>
      <c r="AR7" s="48">
        <f t="shared" si="0"/>
        <v>400</v>
      </c>
      <c r="AS7" s="48">
        <f t="shared" si="0"/>
        <v>1299</v>
      </c>
      <c r="AT7" s="48">
        <f t="shared" si="0"/>
        <v>13</v>
      </c>
      <c r="AU7" s="48">
        <f t="shared" si="0"/>
        <v>38</v>
      </c>
      <c r="AV7" s="48">
        <f t="shared" si="0"/>
        <v>35</v>
      </c>
      <c r="AW7" s="48">
        <f t="shared" si="0"/>
        <v>116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169</v>
      </c>
      <c r="B8" s="36" t="s">
        <v>204</v>
      </c>
      <c r="C8" s="12" t="s">
        <v>205</v>
      </c>
      <c r="D8" s="49">
        <v>67</v>
      </c>
      <c r="E8" s="49">
        <v>135</v>
      </c>
      <c r="F8" s="49">
        <v>0</v>
      </c>
      <c r="G8" s="49">
        <v>0</v>
      </c>
      <c r="H8" s="49">
        <v>11</v>
      </c>
      <c r="I8" s="49">
        <v>82</v>
      </c>
      <c r="J8" s="49">
        <v>0</v>
      </c>
      <c r="K8" s="49">
        <v>0</v>
      </c>
      <c r="L8" s="49">
        <v>57</v>
      </c>
      <c r="M8" s="49">
        <v>120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317</v>
      </c>
      <c r="U8" s="49">
        <v>813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1</v>
      </c>
      <c r="AC8" s="49">
        <v>2</v>
      </c>
      <c r="AD8" s="49">
        <v>0</v>
      </c>
      <c r="AE8" s="49">
        <v>0</v>
      </c>
      <c r="AF8" s="49">
        <v>1</v>
      </c>
      <c r="AG8" s="49">
        <v>4</v>
      </c>
      <c r="AH8" s="49">
        <v>0</v>
      </c>
      <c r="AI8" s="49">
        <v>0</v>
      </c>
      <c r="AJ8" s="49">
        <v>44</v>
      </c>
      <c r="AK8" s="49">
        <v>117</v>
      </c>
      <c r="AL8" s="49">
        <v>0</v>
      </c>
      <c r="AM8" s="49">
        <v>0</v>
      </c>
      <c r="AN8" s="49">
        <v>5</v>
      </c>
      <c r="AO8" s="49">
        <v>50</v>
      </c>
      <c r="AP8" s="49">
        <v>0</v>
      </c>
      <c r="AQ8" s="49">
        <v>0</v>
      </c>
      <c r="AR8" s="49">
        <v>91</v>
      </c>
      <c r="AS8" s="49">
        <v>333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169</v>
      </c>
      <c r="B9" s="36" t="s">
        <v>206</v>
      </c>
      <c r="C9" s="12" t="s">
        <v>207</v>
      </c>
      <c r="D9" s="49">
        <v>28</v>
      </c>
      <c r="E9" s="49">
        <v>84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7</v>
      </c>
      <c r="M9" s="49">
        <v>18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554</v>
      </c>
      <c r="U9" s="49">
        <v>1697</v>
      </c>
      <c r="V9" s="49">
        <v>0</v>
      </c>
      <c r="W9" s="49">
        <v>0</v>
      </c>
      <c r="X9" s="49">
        <v>0</v>
      </c>
      <c r="Y9" s="49">
        <v>0</v>
      </c>
      <c r="Z9" s="49">
        <v>2</v>
      </c>
      <c r="AA9" s="49">
        <v>3</v>
      </c>
      <c r="AB9" s="49">
        <v>5</v>
      </c>
      <c r="AC9" s="49">
        <v>10</v>
      </c>
      <c r="AD9" s="49">
        <v>0</v>
      </c>
      <c r="AE9" s="49">
        <v>0</v>
      </c>
      <c r="AF9" s="49">
        <v>1</v>
      </c>
      <c r="AG9" s="49">
        <v>10</v>
      </c>
      <c r="AH9" s="49">
        <v>0</v>
      </c>
      <c r="AI9" s="49">
        <v>0</v>
      </c>
      <c r="AJ9" s="49">
        <v>9</v>
      </c>
      <c r="AK9" s="49">
        <v>26</v>
      </c>
      <c r="AL9" s="49">
        <v>0</v>
      </c>
      <c r="AM9" s="49">
        <v>0</v>
      </c>
      <c r="AN9" s="49">
        <v>1</v>
      </c>
      <c r="AO9" s="49">
        <v>10</v>
      </c>
      <c r="AP9" s="49">
        <v>0</v>
      </c>
      <c r="AQ9" s="49">
        <v>0</v>
      </c>
      <c r="AR9" s="49">
        <v>23</v>
      </c>
      <c r="AS9" s="49">
        <v>82</v>
      </c>
      <c r="AT9" s="49">
        <v>0</v>
      </c>
      <c r="AU9" s="49">
        <v>0</v>
      </c>
      <c r="AV9" s="49">
        <v>2</v>
      </c>
      <c r="AW9" s="49">
        <v>20</v>
      </c>
      <c r="AX9" s="49">
        <v>0</v>
      </c>
      <c r="AY9" s="49">
        <v>0</v>
      </c>
    </row>
    <row r="10" spans="1:51" s="27" customFormat="1" ht="12" customHeight="1">
      <c r="A10" s="12" t="s">
        <v>169</v>
      </c>
      <c r="B10" s="36" t="s">
        <v>208</v>
      </c>
      <c r="C10" s="12" t="s">
        <v>209</v>
      </c>
      <c r="D10" s="49">
        <v>50</v>
      </c>
      <c r="E10" s="49">
        <v>125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23</v>
      </c>
      <c r="M10" s="49">
        <v>66</v>
      </c>
      <c r="N10" s="49">
        <v>3</v>
      </c>
      <c r="O10" s="49">
        <v>4</v>
      </c>
      <c r="P10" s="49">
        <v>0</v>
      </c>
      <c r="Q10" s="49">
        <v>0</v>
      </c>
      <c r="R10" s="49">
        <v>0</v>
      </c>
      <c r="S10" s="49">
        <v>0</v>
      </c>
      <c r="T10" s="49">
        <v>806</v>
      </c>
      <c r="U10" s="49">
        <v>2181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79</v>
      </c>
      <c r="AS10" s="49">
        <v>301</v>
      </c>
      <c r="AT10" s="49">
        <v>8</v>
      </c>
      <c r="AU10" s="49">
        <v>28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169</v>
      </c>
      <c r="B11" s="36" t="s">
        <v>210</v>
      </c>
      <c r="C11" s="12" t="s">
        <v>211</v>
      </c>
      <c r="D11" s="49">
        <v>2</v>
      </c>
      <c r="E11" s="49">
        <v>4</v>
      </c>
      <c r="F11" s="49">
        <v>1</v>
      </c>
      <c r="G11" s="49">
        <v>2</v>
      </c>
      <c r="H11" s="49">
        <v>0</v>
      </c>
      <c r="I11" s="49">
        <v>0</v>
      </c>
      <c r="J11" s="49">
        <v>0</v>
      </c>
      <c r="K11" s="49">
        <v>0</v>
      </c>
      <c r="L11" s="49">
        <v>17</v>
      </c>
      <c r="M11" s="49">
        <v>40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31</v>
      </c>
      <c r="U11" s="49">
        <v>35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8</v>
      </c>
      <c r="AK11" s="49">
        <v>16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24</v>
      </c>
      <c r="AS11" s="49">
        <v>57</v>
      </c>
      <c r="AT11" s="49">
        <v>3</v>
      </c>
      <c r="AU11" s="49">
        <v>6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169</v>
      </c>
      <c r="B12" s="20" t="s">
        <v>212</v>
      </c>
      <c r="C12" s="14" t="s">
        <v>213</v>
      </c>
      <c r="D12" s="50">
        <v>41</v>
      </c>
      <c r="E12" s="50">
        <v>75</v>
      </c>
      <c r="F12" s="50">
        <v>0</v>
      </c>
      <c r="G12" s="50">
        <v>0</v>
      </c>
      <c r="H12" s="50">
        <v>3</v>
      </c>
      <c r="I12" s="50">
        <v>21</v>
      </c>
      <c r="J12" s="50">
        <v>0</v>
      </c>
      <c r="K12" s="50">
        <v>0</v>
      </c>
      <c r="L12" s="50">
        <v>8</v>
      </c>
      <c r="M12" s="50">
        <v>22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480</v>
      </c>
      <c r="U12" s="50">
        <v>1340</v>
      </c>
      <c r="V12" s="50">
        <v>0</v>
      </c>
      <c r="W12" s="50">
        <v>0</v>
      </c>
      <c r="X12" s="50">
        <v>6</v>
      </c>
      <c r="Y12" s="50">
        <v>12</v>
      </c>
      <c r="Z12" s="50">
        <v>2</v>
      </c>
      <c r="AA12" s="50">
        <v>10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24</v>
      </c>
      <c r="AS12" s="50">
        <v>73</v>
      </c>
      <c r="AT12" s="50">
        <v>0</v>
      </c>
      <c r="AU12" s="50">
        <v>0</v>
      </c>
      <c r="AV12" s="50">
        <v>24</v>
      </c>
      <c r="AW12" s="50">
        <v>73</v>
      </c>
      <c r="AX12" s="50">
        <v>0</v>
      </c>
      <c r="AY12" s="50">
        <v>0</v>
      </c>
    </row>
    <row r="13" spans="1:51" s="27" customFormat="1" ht="12" customHeight="1">
      <c r="A13" s="19" t="s">
        <v>169</v>
      </c>
      <c r="B13" s="20" t="s">
        <v>214</v>
      </c>
      <c r="C13" s="14" t="s">
        <v>215</v>
      </c>
      <c r="D13" s="50">
        <v>6</v>
      </c>
      <c r="E13" s="50">
        <v>12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20</v>
      </c>
      <c r="M13" s="50">
        <v>40</v>
      </c>
      <c r="N13" s="50">
        <v>4</v>
      </c>
      <c r="O13" s="50">
        <v>13</v>
      </c>
      <c r="P13" s="50">
        <v>0</v>
      </c>
      <c r="Q13" s="50">
        <v>0</v>
      </c>
      <c r="R13" s="50">
        <v>0</v>
      </c>
      <c r="S13" s="50">
        <v>0</v>
      </c>
      <c r="T13" s="50">
        <v>114</v>
      </c>
      <c r="U13" s="50">
        <v>300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4</v>
      </c>
      <c r="AK13" s="50">
        <v>10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8</v>
      </c>
      <c r="AS13" s="50">
        <v>19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169</v>
      </c>
      <c r="B14" s="20" t="s">
        <v>216</v>
      </c>
      <c r="C14" s="14" t="s">
        <v>217</v>
      </c>
      <c r="D14" s="50">
        <v>21</v>
      </c>
      <c r="E14" s="50">
        <v>32</v>
      </c>
      <c r="F14" s="50">
        <v>4</v>
      </c>
      <c r="G14" s="50">
        <v>9</v>
      </c>
      <c r="H14" s="50">
        <v>1</v>
      </c>
      <c r="I14" s="50">
        <v>2</v>
      </c>
      <c r="J14" s="50">
        <v>0</v>
      </c>
      <c r="K14" s="50">
        <v>0</v>
      </c>
      <c r="L14" s="50">
        <v>67</v>
      </c>
      <c r="M14" s="50">
        <v>153</v>
      </c>
      <c r="N14" s="50">
        <v>0</v>
      </c>
      <c r="O14" s="50">
        <v>0</v>
      </c>
      <c r="P14" s="50">
        <v>0</v>
      </c>
      <c r="Q14" s="50">
        <v>0</v>
      </c>
      <c r="R14" s="50">
        <v>3</v>
      </c>
      <c r="S14" s="50">
        <v>42</v>
      </c>
      <c r="T14" s="50">
        <v>411</v>
      </c>
      <c r="U14" s="50">
        <v>978</v>
      </c>
      <c r="V14" s="50">
        <v>0</v>
      </c>
      <c r="W14" s="50">
        <v>0</v>
      </c>
      <c r="X14" s="50">
        <v>0</v>
      </c>
      <c r="Y14" s="50">
        <v>0</v>
      </c>
      <c r="Z14" s="50">
        <v>1</v>
      </c>
      <c r="AA14" s="50">
        <v>5</v>
      </c>
      <c r="AB14" s="50">
        <v>5</v>
      </c>
      <c r="AC14" s="50">
        <v>8</v>
      </c>
      <c r="AD14" s="50">
        <v>0</v>
      </c>
      <c r="AE14" s="50">
        <v>0</v>
      </c>
      <c r="AF14" s="50">
        <v>1</v>
      </c>
      <c r="AG14" s="50">
        <v>2</v>
      </c>
      <c r="AH14" s="50">
        <v>0</v>
      </c>
      <c r="AI14" s="50">
        <v>0</v>
      </c>
      <c r="AJ14" s="50">
        <v>3</v>
      </c>
      <c r="AK14" s="50">
        <v>1</v>
      </c>
      <c r="AL14" s="50">
        <v>0</v>
      </c>
      <c r="AM14" s="50">
        <v>0</v>
      </c>
      <c r="AN14" s="50">
        <v>0</v>
      </c>
      <c r="AO14" s="50">
        <v>0</v>
      </c>
      <c r="AP14" s="50">
        <v>3</v>
      </c>
      <c r="AQ14" s="50">
        <v>74</v>
      </c>
      <c r="AR14" s="50">
        <v>46</v>
      </c>
      <c r="AS14" s="50">
        <v>122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169</v>
      </c>
      <c r="B15" s="20" t="s">
        <v>218</v>
      </c>
      <c r="C15" s="14" t="s">
        <v>219</v>
      </c>
      <c r="D15" s="50">
        <v>11</v>
      </c>
      <c r="E15" s="50">
        <v>32</v>
      </c>
      <c r="F15" s="50">
        <v>2</v>
      </c>
      <c r="G15" s="50">
        <v>1</v>
      </c>
      <c r="H15" s="50">
        <v>0</v>
      </c>
      <c r="I15" s="50">
        <v>0</v>
      </c>
      <c r="J15" s="50">
        <v>3</v>
      </c>
      <c r="K15" s="50">
        <v>3</v>
      </c>
      <c r="L15" s="50">
        <v>8</v>
      </c>
      <c r="M15" s="50">
        <v>16</v>
      </c>
      <c r="N15" s="50">
        <v>2</v>
      </c>
      <c r="O15" s="50">
        <v>4</v>
      </c>
      <c r="P15" s="50">
        <v>0</v>
      </c>
      <c r="Q15" s="50">
        <v>0</v>
      </c>
      <c r="R15" s="50">
        <v>0</v>
      </c>
      <c r="S15" s="50">
        <v>0</v>
      </c>
      <c r="T15" s="50">
        <v>57</v>
      </c>
      <c r="U15" s="50">
        <v>237</v>
      </c>
      <c r="V15" s="50">
        <v>156</v>
      </c>
      <c r="W15" s="50">
        <v>397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1</v>
      </c>
      <c r="AI15" s="50">
        <v>23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8</v>
      </c>
      <c r="AS15" s="50">
        <v>23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169</v>
      </c>
      <c r="B16" s="20" t="s">
        <v>220</v>
      </c>
      <c r="C16" s="14" t="s">
        <v>221</v>
      </c>
      <c r="D16" s="50">
        <v>2</v>
      </c>
      <c r="E16" s="50">
        <v>4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27</v>
      </c>
      <c r="M16" s="50">
        <v>60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10</v>
      </c>
      <c r="AS16" s="50">
        <v>26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169</v>
      </c>
      <c r="B17" s="20" t="s">
        <v>222</v>
      </c>
      <c r="C17" s="14" t="s">
        <v>223</v>
      </c>
      <c r="D17" s="50">
        <v>10</v>
      </c>
      <c r="E17" s="50">
        <v>20</v>
      </c>
      <c r="F17" s="50">
        <v>1</v>
      </c>
      <c r="G17" s="50">
        <v>1</v>
      </c>
      <c r="H17" s="50">
        <v>0</v>
      </c>
      <c r="I17" s="50">
        <v>0</v>
      </c>
      <c r="J17" s="50">
        <v>0</v>
      </c>
      <c r="K17" s="50">
        <v>0</v>
      </c>
      <c r="L17" s="50">
        <v>17</v>
      </c>
      <c r="M17" s="50">
        <v>49</v>
      </c>
      <c r="N17" s="50">
        <v>1</v>
      </c>
      <c r="O17" s="50">
        <v>10</v>
      </c>
      <c r="P17" s="50">
        <v>0</v>
      </c>
      <c r="Q17" s="50">
        <v>0</v>
      </c>
      <c r="R17" s="50">
        <v>0</v>
      </c>
      <c r="S17" s="50">
        <v>0</v>
      </c>
      <c r="T17" s="50">
        <v>58</v>
      </c>
      <c r="U17" s="50">
        <v>123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1</v>
      </c>
      <c r="AG17" s="50">
        <v>4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12</v>
      </c>
      <c r="AS17" s="50">
        <v>33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169</v>
      </c>
      <c r="B18" s="20" t="s">
        <v>224</v>
      </c>
      <c r="C18" s="14" t="s">
        <v>225</v>
      </c>
      <c r="D18" s="50">
        <v>0</v>
      </c>
      <c r="E18" s="50">
        <v>0</v>
      </c>
      <c r="F18" s="50">
        <v>2</v>
      </c>
      <c r="G18" s="50">
        <v>3</v>
      </c>
      <c r="H18" s="50">
        <v>0</v>
      </c>
      <c r="I18" s="50">
        <v>0</v>
      </c>
      <c r="J18" s="50">
        <v>0</v>
      </c>
      <c r="K18" s="50">
        <v>0</v>
      </c>
      <c r="L18" s="50">
        <v>9</v>
      </c>
      <c r="M18" s="50">
        <v>22</v>
      </c>
      <c r="N18" s="50">
        <v>11</v>
      </c>
      <c r="O18" s="50">
        <v>16</v>
      </c>
      <c r="P18" s="50">
        <v>0</v>
      </c>
      <c r="Q18" s="50">
        <v>0</v>
      </c>
      <c r="R18" s="50">
        <v>0</v>
      </c>
      <c r="S18" s="50">
        <v>0</v>
      </c>
      <c r="T18" s="50">
        <v>3</v>
      </c>
      <c r="U18" s="50">
        <v>9</v>
      </c>
      <c r="V18" s="50">
        <v>65</v>
      </c>
      <c r="W18" s="50">
        <v>169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19</v>
      </c>
      <c r="AS18" s="50">
        <v>68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169</v>
      </c>
      <c r="B19" s="20" t="s">
        <v>226</v>
      </c>
      <c r="C19" s="14" t="s">
        <v>227</v>
      </c>
      <c r="D19" s="50">
        <v>8</v>
      </c>
      <c r="E19" s="50">
        <v>22</v>
      </c>
      <c r="F19" s="50">
        <v>9</v>
      </c>
      <c r="G19" s="50">
        <v>14</v>
      </c>
      <c r="H19" s="50">
        <v>0</v>
      </c>
      <c r="I19" s="50">
        <v>0</v>
      </c>
      <c r="J19" s="50">
        <v>0</v>
      </c>
      <c r="K19" s="50">
        <v>0</v>
      </c>
      <c r="L19" s="50">
        <v>76</v>
      </c>
      <c r="M19" s="50">
        <v>196</v>
      </c>
      <c r="N19" s="50">
        <v>66</v>
      </c>
      <c r="O19" s="50">
        <v>161</v>
      </c>
      <c r="P19" s="50">
        <v>0</v>
      </c>
      <c r="Q19" s="50">
        <v>0</v>
      </c>
      <c r="R19" s="50">
        <v>0</v>
      </c>
      <c r="S19" s="50">
        <v>0</v>
      </c>
      <c r="T19" s="50">
        <v>103</v>
      </c>
      <c r="U19" s="50">
        <v>257</v>
      </c>
      <c r="V19" s="50">
        <v>406</v>
      </c>
      <c r="W19" s="50">
        <v>1065</v>
      </c>
      <c r="X19" s="50">
        <v>27</v>
      </c>
      <c r="Y19" s="50">
        <v>98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20</v>
      </c>
      <c r="AK19" s="50">
        <v>63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6</v>
      </c>
      <c r="AS19" s="50">
        <v>18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169</v>
      </c>
      <c r="B20" s="20" t="s">
        <v>228</v>
      </c>
      <c r="C20" s="14" t="s">
        <v>229</v>
      </c>
      <c r="D20" s="50">
        <v>22</v>
      </c>
      <c r="E20" s="50">
        <v>63</v>
      </c>
      <c r="F20" s="50">
        <v>0</v>
      </c>
      <c r="G20" s="50">
        <v>0</v>
      </c>
      <c r="H20" s="50">
        <v>1</v>
      </c>
      <c r="I20" s="50">
        <v>11</v>
      </c>
      <c r="J20" s="50">
        <v>0</v>
      </c>
      <c r="K20" s="50">
        <v>0</v>
      </c>
      <c r="L20" s="50">
        <v>5</v>
      </c>
      <c r="M20" s="50">
        <v>12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238</v>
      </c>
      <c r="U20" s="50">
        <v>132</v>
      </c>
      <c r="V20" s="50">
        <v>261</v>
      </c>
      <c r="W20" s="50">
        <v>665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18</v>
      </c>
      <c r="AS20" s="50">
        <v>65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169</v>
      </c>
      <c r="B21" s="20" t="s">
        <v>230</v>
      </c>
      <c r="C21" s="14" t="s">
        <v>231</v>
      </c>
      <c r="D21" s="50">
        <v>13</v>
      </c>
      <c r="E21" s="50">
        <v>28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2</v>
      </c>
      <c r="AC21" s="50">
        <v>2</v>
      </c>
      <c r="AD21" s="50">
        <v>0</v>
      </c>
      <c r="AE21" s="50">
        <v>0</v>
      </c>
      <c r="AF21" s="50">
        <v>0</v>
      </c>
      <c r="AG21" s="50">
        <v>0</v>
      </c>
      <c r="AH21" s="50">
        <v>1</v>
      </c>
      <c r="AI21" s="50">
        <v>17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7</v>
      </c>
      <c r="AS21" s="50">
        <v>17</v>
      </c>
      <c r="AT21" s="50">
        <v>0</v>
      </c>
      <c r="AU21" s="50">
        <v>0</v>
      </c>
      <c r="AV21" s="50">
        <v>2</v>
      </c>
      <c r="AW21" s="50">
        <v>14</v>
      </c>
      <c r="AX21" s="50">
        <v>0</v>
      </c>
      <c r="AY21" s="50">
        <v>0</v>
      </c>
    </row>
    <row r="22" spans="1:51" s="27" customFormat="1" ht="12" customHeight="1">
      <c r="A22" s="19" t="s">
        <v>169</v>
      </c>
      <c r="B22" s="20" t="s">
        <v>232</v>
      </c>
      <c r="C22" s="14" t="s">
        <v>233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3</v>
      </c>
      <c r="M22" s="50">
        <v>10</v>
      </c>
      <c r="N22" s="50">
        <v>2</v>
      </c>
      <c r="O22" s="50">
        <v>5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3</v>
      </c>
      <c r="AK22" s="50">
        <v>7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169</v>
      </c>
      <c r="B23" s="20" t="s">
        <v>234</v>
      </c>
      <c r="C23" s="14" t="s">
        <v>235</v>
      </c>
      <c r="D23" s="50">
        <v>2</v>
      </c>
      <c r="E23" s="50">
        <v>4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7</v>
      </c>
      <c r="M23" s="50">
        <v>21</v>
      </c>
      <c r="N23" s="50">
        <v>0</v>
      </c>
      <c r="O23" s="50">
        <v>0</v>
      </c>
      <c r="P23" s="50">
        <v>0</v>
      </c>
      <c r="Q23" s="50">
        <v>0</v>
      </c>
      <c r="R23" s="50">
        <v>3</v>
      </c>
      <c r="S23" s="50">
        <v>4</v>
      </c>
      <c r="T23" s="50">
        <v>8</v>
      </c>
      <c r="U23" s="50">
        <v>6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2</v>
      </c>
      <c r="AC23" s="50">
        <v>3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2</v>
      </c>
      <c r="AS23" s="50">
        <v>3</v>
      </c>
      <c r="AT23" s="50">
        <v>1</v>
      </c>
      <c r="AU23" s="50">
        <v>2</v>
      </c>
      <c r="AV23" s="50">
        <v>2</v>
      </c>
      <c r="AW23" s="50">
        <v>7</v>
      </c>
      <c r="AX23" s="50">
        <v>0</v>
      </c>
      <c r="AY23" s="50">
        <v>0</v>
      </c>
    </row>
    <row r="24" spans="1:51" s="27" customFormat="1" ht="12" customHeight="1">
      <c r="A24" s="19" t="s">
        <v>169</v>
      </c>
      <c r="B24" s="20" t="s">
        <v>236</v>
      </c>
      <c r="C24" s="14" t="s">
        <v>237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12</v>
      </c>
      <c r="U24" s="50">
        <v>28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5</v>
      </c>
      <c r="AS24" s="50">
        <v>15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169</v>
      </c>
      <c r="B25" s="20" t="s">
        <v>238</v>
      </c>
      <c r="C25" s="14" t="s">
        <v>239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58</v>
      </c>
      <c r="U25" s="50">
        <v>177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10</v>
      </c>
      <c r="AS25" s="50">
        <v>24</v>
      </c>
      <c r="AT25" s="50">
        <v>1</v>
      </c>
      <c r="AU25" s="50">
        <v>2</v>
      </c>
      <c r="AV25" s="50">
        <v>5</v>
      </c>
      <c r="AW25" s="50">
        <v>2</v>
      </c>
      <c r="AX25" s="50">
        <v>0</v>
      </c>
      <c r="AY25" s="50">
        <v>0</v>
      </c>
    </row>
    <row r="26" spans="1:51" s="27" customFormat="1" ht="12" customHeight="1">
      <c r="A26" s="19" t="s">
        <v>169</v>
      </c>
      <c r="B26" s="20" t="s">
        <v>240</v>
      </c>
      <c r="C26" s="14" t="s">
        <v>241</v>
      </c>
      <c r="D26" s="50">
        <v>2</v>
      </c>
      <c r="E26" s="50">
        <v>8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42</v>
      </c>
      <c r="U26" s="50">
        <v>95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8</v>
      </c>
      <c r="AS26" s="50">
        <v>20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242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2" t="s">
        <v>153</v>
      </c>
      <c r="B2" s="92" t="s">
        <v>154</v>
      </c>
      <c r="C2" s="92" t="s">
        <v>155</v>
      </c>
      <c r="D2" s="64" t="s">
        <v>189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190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3"/>
      <c r="B3" s="93"/>
      <c r="C3" s="110"/>
      <c r="D3" s="85" t="s">
        <v>191</v>
      </c>
      <c r="E3" s="67"/>
      <c r="F3" s="67"/>
      <c r="G3" s="67"/>
      <c r="H3" s="67"/>
      <c r="I3" s="67"/>
      <c r="J3" s="67"/>
      <c r="K3" s="68"/>
      <c r="L3" s="85" t="s">
        <v>192</v>
      </c>
      <c r="M3" s="67"/>
      <c r="N3" s="67"/>
      <c r="O3" s="67"/>
      <c r="P3" s="67"/>
      <c r="Q3" s="67"/>
      <c r="R3" s="67"/>
      <c r="S3" s="68"/>
      <c r="T3" s="85" t="s">
        <v>193</v>
      </c>
      <c r="U3" s="67"/>
      <c r="V3" s="67"/>
      <c r="W3" s="67"/>
      <c r="X3" s="67"/>
      <c r="Y3" s="67"/>
      <c r="Z3" s="67"/>
      <c r="AA3" s="68"/>
      <c r="AB3" s="86" t="s">
        <v>191</v>
      </c>
      <c r="AC3" s="69"/>
      <c r="AD3" s="69"/>
      <c r="AE3" s="69"/>
      <c r="AF3" s="69"/>
      <c r="AG3" s="69"/>
      <c r="AH3" s="69"/>
      <c r="AI3" s="69"/>
      <c r="AJ3" s="86" t="s">
        <v>192</v>
      </c>
      <c r="AK3" s="69"/>
      <c r="AL3" s="69"/>
      <c r="AM3" s="69"/>
      <c r="AN3" s="69"/>
      <c r="AO3" s="69"/>
      <c r="AP3" s="69"/>
      <c r="AQ3" s="69"/>
      <c r="AR3" s="86" t="s">
        <v>193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3"/>
      <c r="B4" s="93"/>
      <c r="C4" s="110"/>
      <c r="D4" s="121" t="s">
        <v>194</v>
      </c>
      <c r="E4" s="122"/>
      <c r="F4" s="117" t="s">
        <v>195</v>
      </c>
      <c r="G4" s="118"/>
      <c r="H4" s="117" t="s">
        <v>196</v>
      </c>
      <c r="I4" s="118"/>
      <c r="J4" s="121" t="s">
        <v>197</v>
      </c>
      <c r="K4" s="122"/>
      <c r="L4" s="121" t="s">
        <v>194</v>
      </c>
      <c r="M4" s="122"/>
      <c r="N4" s="117" t="s">
        <v>195</v>
      </c>
      <c r="O4" s="118"/>
      <c r="P4" s="117" t="s">
        <v>196</v>
      </c>
      <c r="Q4" s="118"/>
      <c r="R4" s="121" t="s">
        <v>197</v>
      </c>
      <c r="S4" s="122"/>
      <c r="T4" s="121" t="s">
        <v>194</v>
      </c>
      <c r="U4" s="122"/>
      <c r="V4" s="117" t="s">
        <v>195</v>
      </c>
      <c r="W4" s="118"/>
      <c r="X4" s="117" t="s">
        <v>196</v>
      </c>
      <c r="Y4" s="118"/>
      <c r="Z4" s="121" t="s">
        <v>197</v>
      </c>
      <c r="AA4" s="122"/>
      <c r="AB4" s="71" t="s">
        <v>194</v>
      </c>
      <c r="AC4" s="72"/>
      <c r="AD4" s="72"/>
      <c r="AE4" s="73"/>
      <c r="AF4" s="113" t="s">
        <v>198</v>
      </c>
      <c r="AG4" s="114"/>
      <c r="AH4" s="113" t="s">
        <v>197</v>
      </c>
      <c r="AI4" s="114"/>
      <c r="AJ4" s="71" t="s">
        <v>194</v>
      </c>
      <c r="AK4" s="72"/>
      <c r="AL4" s="72"/>
      <c r="AM4" s="73"/>
      <c r="AN4" s="113" t="s">
        <v>198</v>
      </c>
      <c r="AO4" s="114"/>
      <c r="AP4" s="113" t="s">
        <v>197</v>
      </c>
      <c r="AQ4" s="114"/>
      <c r="AR4" s="71" t="s">
        <v>194</v>
      </c>
      <c r="AS4" s="72"/>
      <c r="AT4" s="72"/>
      <c r="AU4" s="73"/>
      <c r="AV4" s="113" t="s">
        <v>198</v>
      </c>
      <c r="AW4" s="114"/>
      <c r="AX4" s="113" t="s">
        <v>197</v>
      </c>
      <c r="AY4" s="114"/>
    </row>
    <row r="5" spans="1:51" s="22" customFormat="1" ht="18" customHeight="1">
      <c r="A5" s="93"/>
      <c r="B5" s="93"/>
      <c r="C5" s="110"/>
      <c r="D5" s="123"/>
      <c r="E5" s="124"/>
      <c r="F5" s="119"/>
      <c r="G5" s="120"/>
      <c r="H5" s="119"/>
      <c r="I5" s="120"/>
      <c r="J5" s="123"/>
      <c r="K5" s="124"/>
      <c r="L5" s="123"/>
      <c r="M5" s="124"/>
      <c r="N5" s="119"/>
      <c r="O5" s="120"/>
      <c r="P5" s="119"/>
      <c r="Q5" s="120"/>
      <c r="R5" s="123"/>
      <c r="S5" s="124"/>
      <c r="T5" s="123"/>
      <c r="U5" s="124"/>
      <c r="V5" s="119"/>
      <c r="W5" s="120"/>
      <c r="X5" s="119"/>
      <c r="Y5" s="120"/>
      <c r="Z5" s="123"/>
      <c r="AA5" s="124"/>
      <c r="AB5" s="71" t="s">
        <v>199</v>
      </c>
      <c r="AC5" s="73"/>
      <c r="AD5" s="71" t="s">
        <v>167</v>
      </c>
      <c r="AE5" s="73"/>
      <c r="AF5" s="115"/>
      <c r="AG5" s="116"/>
      <c r="AH5" s="115"/>
      <c r="AI5" s="116"/>
      <c r="AJ5" s="71" t="s">
        <v>199</v>
      </c>
      <c r="AK5" s="73"/>
      <c r="AL5" s="71" t="s">
        <v>167</v>
      </c>
      <c r="AM5" s="73"/>
      <c r="AN5" s="115"/>
      <c r="AO5" s="116"/>
      <c r="AP5" s="115"/>
      <c r="AQ5" s="116"/>
      <c r="AR5" s="71" t="s">
        <v>199</v>
      </c>
      <c r="AS5" s="73"/>
      <c r="AT5" s="71" t="s">
        <v>167</v>
      </c>
      <c r="AU5" s="73"/>
      <c r="AV5" s="115"/>
      <c r="AW5" s="116"/>
      <c r="AX5" s="115"/>
      <c r="AY5" s="116"/>
    </row>
    <row r="6" spans="1:51" s="34" customFormat="1" ht="17.25" customHeight="1">
      <c r="A6" s="94"/>
      <c r="B6" s="94"/>
      <c r="C6" s="110"/>
      <c r="D6" s="74" t="s">
        <v>200</v>
      </c>
      <c r="E6" s="74" t="s">
        <v>201</v>
      </c>
      <c r="F6" s="74" t="s">
        <v>200</v>
      </c>
      <c r="G6" s="74" t="s">
        <v>201</v>
      </c>
      <c r="H6" s="74" t="s">
        <v>200</v>
      </c>
      <c r="I6" s="74" t="s">
        <v>201</v>
      </c>
      <c r="J6" s="74" t="s">
        <v>202</v>
      </c>
      <c r="K6" s="74" t="s">
        <v>201</v>
      </c>
      <c r="L6" s="74" t="s">
        <v>200</v>
      </c>
      <c r="M6" s="74" t="s">
        <v>201</v>
      </c>
      <c r="N6" s="74" t="s">
        <v>200</v>
      </c>
      <c r="O6" s="74" t="s">
        <v>201</v>
      </c>
      <c r="P6" s="74" t="s">
        <v>200</v>
      </c>
      <c r="Q6" s="74" t="s">
        <v>201</v>
      </c>
      <c r="R6" s="74" t="s">
        <v>202</v>
      </c>
      <c r="S6" s="74" t="s">
        <v>201</v>
      </c>
      <c r="T6" s="74" t="s">
        <v>200</v>
      </c>
      <c r="U6" s="74" t="s">
        <v>201</v>
      </c>
      <c r="V6" s="74" t="s">
        <v>200</v>
      </c>
      <c r="W6" s="74" t="s">
        <v>201</v>
      </c>
      <c r="X6" s="74" t="s">
        <v>200</v>
      </c>
      <c r="Y6" s="74" t="s">
        <v>201</v>
      </c>
      <c r="Z6" s="74" t="s">
        <v>202</v>
      </c>
      <c r="AA6" s="74" t="s">
        <v>201</v>
      </c>
      <c r="AB6" s="74" t="s">
        <v>200</v>
      </c>
      <c r="AC6" s="74" t="s">
        <v>203</v>
      </c>
      <c r="AD6" s="74" t="s">
        <v>200</v>
      </c>
      <c r="AE6" s="74" t="s">
        <v>203</v>
      </c>
      <c r="AF6" s="74" t="s">
        <v>200</v>
      </c>
      <c r="AG6" s="74" t="s">
        <v>203</v>
      </c>
      <c r="AH6" s="74" t="s">
        <v>202</v>
      </c>
      <c r="AI6" s="74" t="s">
        <v>203</v>
      </c>
      <c r="AJ6" s="74" t="s">
        <v>200</v>
      </c>
      <c r="AK6" s="74" t="s">
        <v>203</v>
      </c>
      <c r="AL6" s="74" t="s">
        <v>200</v>
      </c>
      <c r="AM6" s="74" t="s">
        <v>203</v>
      </c>
      <c r="AN6" s="74" t="s">
        <v>200</v>
      </c>
      <c r="AO6" s="74" t="s">
        <v>203</v>
      </c>
      <c r="AP6" s="74" t="s">
        <v>202</v>
      </c>
      <c r="AQ6" s="74" t="s">
        <v>203</v>
      </c>
      <c r="AR6" s="74" t="s">
        <v>200</v>
      </c>
      <c r="AS6" s="74" t="s">
        <v>203</v>
      </c>
      <c r="AT6" s="74" t="s">
        <v>200</v>
      </c>
      <c r="AU6" s="74" t="s">
        <v>203</v>
      </c>
      <c r="AV6" s="74" t="s">
        <v>200</v>
      </c>
      <c r="AW6" s="74" t="s">
        <v>203</v>
      </c>
      <c r="AX6" s="74" t="s">
        <v>202</v>
      </c>
      <c r="AY6" s="87" t="s">
        <v>203</v>
      </c>
    </row>
    <row r="7" spans="1:51" s="26" customFormat="1" ht="12" customHeight="1">
      <c r="A7" s="10" t="s">
        <v>169</v>
      </c>
      <c r="B7" s="35" t="s">
        <v>170</v>
      </c>
      <c r="C7" s="10" t="s">
        <v>159</v>
      </c>
      <c r="D7" s="48">
        <f aca="true" t="shared" si="0" ref="D7:AY7">SUM(D8:D15)</f>
        <v>0</v>
      </c>
      <c r="E7" s="48">
        <f t="shared" si="0"/>
        <v>0</v>
      </c>
      <c r="F7" s="48">
        <f t="shared" si="0"/>
        <v>0</v>
      </c>
      <c r="G7" s="48">
        <f t="shared" si="0"/>
        <v>0</v>
      </c>
      <c r="H7" s="48">
        <f t="shared" si="0"/>
        <v>3</v>
      </c>
      <c r="I7" s="48">
        <f t="shared" si="0"/>
        <v>6</v>
      </c>
      <c r="J7" s="48">
        <f t="shared" si="0"/>
        <v>0</v>
      </c>
      <c r="K7" s="48">
        <f t="shared" si="0"/>
        <v>0</v>
      </c>
      <c r="L7" s="48">
        <f t="shared" si="0"/>
        <v>16</v>
      </c>
      <c r="M7" s="48">
        <f t="shared" si="0"/>
        <v>32</v>
      </c>
      <c r="N7" s="48">
        <f t="shared" si="0"/>
        <v>0</v>
      </c>
      <c r="O7" s="48">
        <f t="shared" si="0"/>
        <v>0</v>
      </c>
      <c r="P7" s="48">
        <f t="shared" si="0"/>
        <v>0</v>
      </c>
      <c r="Q7" s="48">
        <f t="shared" si="0"/>
        <v>0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6</v>
      </c>
      <c r="AK7" s="48">
        <f t="shared" si="0"/>
        <v>19</v>
      </c>
      <c r="AL7" s="48">
        <f t="shared" si="0"/>
        <v>0</v>
      </c>
      <c r="AM7" s="48">
        <f t="shared" si="0"/>
        <v>0</v>
      </c>
      <c r="AN7" s="48">
        <f t="shared" si="0"/>
        <v>6</v>
      </c>
      <c r="AO7" s="48">
        <f t="shared" si="0"/>
        <v>22</v>
      </c>
      <c r="AP7" s="48">
        <f t="shared" si="0"/>
        <v>0</v>
      </c>
      <c r="AQ7" s="48">
        <f t="shared" si="0"/>
        <v>0</v>
      </c>
      <c r="AR7" s="48">
        <f t="shared" si="0"/>
        <v>0</v>
      </c>
      <c r="AS7" s="48">
        <f t="shared" si="0"/>
        <v>0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169</v>
      </c>
      <c r="B8" s="36" t="s">
        <v>171</v>
      </c>
      <c r="C8" s="12" t="s">
        <v>172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6</v>
      </c>
      <c r="AO8" s="49">
        <v>22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169</v>
      </c>
      <c r="B9" s="36" t="s">
        <v>173</v>
      </c>
      <c r="C9" s="12" t="s">
        <v>174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6</v>
      </c>
      <c r="AK9" s="49">
        <v>19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169</v>
      </c>
      <c r="B10" s="36" t="s">
        <v>175</v>
      </c>
      <c r="C10" s="12" t="s">
        <v>176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169</v>
      </c>
      <c r="B11" s="36" t="s">
        <v>177</v>
      </c>
      <c r="C11" s="12" t="s">
        <v>178</v>
      </c>
      <c r="D11" s="49">
        <v>0</v>
      </c>
      <c r="E11" s="49">
        <v>0</v>
      </c>
      <c r="F11" s="49">
        <v>0</v>
      </c>
      <c r="G11" s="49">
        <v>0</v>
      </c>
      <c r="H11" s="49">
        <v>3</v>
      </c>
      <c r="I11" s="49">
        <v>6</v>
      </c>
      <c r="J11" s="49">
        <v>0</v>
      </c>
      <c r="K11" s="49">
        <v>0</v>
      </c>
      <c r="L11" s="49">
        <v>16</v>
      </c>
      <c r="M11" s="49">
        <v>32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169</v>
      </c>
      <c r="B12" s="20" t="s">
        <v>179</v>
      </c>
      <c r="C12" s="14" t="s">
        <v>180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169</v>
      </c>
      <c r="B13" s="20" t="s">
        <v>181</v>
      </c>
      <c r="C13" s="14" t="s">
        <v>182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169</v>
      </c>
      <c r="B14" s="20" t="s">
        <v>183</v>
      </c>
      <c r="C14" s="14" t="s">
        <v>184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169</v>
      </c>
      <c r="B15" s="20" t="s">
        <v>185</v>
      </c>
      <c r="C15" s="14" t="s">
        <v>186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243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2" t="s">
        <v>153</v>
      </c>
      <c r="B2" s="92" t="s">
        <v>154</v>
      </c>
      <c r="C2" s="111" t="s">
        <v>244</v>
      </c>
      <c r="D2" s="75" t="s">
        <v>189</v>
      </c>
      <c r="E2" s="56"/>
      <c r="F2" s="56"/>
      <c r="G2" s="56"/>
      <c r="H2" s="56"/>
      <c r="I2" s="56"/>
      <c r="J2" s="56"/>
      <c r="K2" s="57"/>
      <c r="L2" s="75" t="s">
        <v>190</v>
      </c>
      <c r="M2" s="56"/>
      <c r="N2" s="56"/>
      <c r="O2" s="56"/>
      <c r="P2" s="56"/>
      <c r="Q2" s="56"/>
      <c r="R2" s="56"/>
      <c r="S2" s="57"/>
    </row>
    <row r="3" spans="1:19" ht="18" customHeight="1">
      <c r="A3" s="93"/>
      <c r="B3" s="93"/>
      <c r="C3" s="109"/>
      <c r="D3" s="84" t="s">
        <v>245</v>
      </c>
      <c r="E3" s="56"/>
      <c r="F3" s="56"/>
      <c r="G3" s="57"/>
      <c r="H3" s="84" t="s">
        <v>246</v>
      </c>
      <c r="I3" s="56"/>
      <c r="J3" s="56"/>
      <c r="K3" s="57"/>
      <c r="L3" s="84" t="s">
        <v>245</v>
      </c>
      <c r="M3" s="56"/>
      <c r="N3" s="56"/>
      <c r="O3" s="57"/>
      <c r="P3" s="84" t="s">
        <v>246</v>
      </c>
      <c r="Q3" s="56"/>
      <c r="R3" s="56"/>
      <c r="S3" s="57"/>
    </row>
    <row r="4" spans="1:19" ht="18" customHeight="1">
      <c r="A4" s="93"/>
      <c r="B4" s="93"/>
      <c r="C4" s="109"/>
      <c r="D4" s="109" t="s">
        <v>159</v>
      </c>
      <c r="E4" s="92" t="s">
        <v>164</v>
      </c>
      <c r="F4" s="92" t="s">
        <v>165</v>
      </c>
      <c r="G4" s="92" t="s">
        <v>166</v>
      </c>
      <c r="H4" s="109" t="s">
        <v>159</v>
      </c>
      <c r="I4" s="92" t="s">
        <v>164</v>
      </c>
      <c r="J4" s="92" t="s">
        <v>165</v>
      </c>
      <c r="K4" s="92" t="s">
        <v>166</v>
      </c>
      <c r="L4" s="109" t="s">
        <v>159</v>
      </c>
      <c r="M4" s="92" t="s">
        <v>164</v>
      </c>
      <c r="N4" s="92" t="s">
        <v>165</v>
      </c>
      <c r="O4" s="92" t="s">
        <v>166</v>
      </c>
      <c r="P4" s="109" t="s">
        <v>159</v>
      </c>
      <c r="Q4" s="92" t="s">
        <v>164</v>
      </c>
      <c r="R4" s="92" t="s">
        <v>165</v>
      </c>
      <c r="S4" s="92" t="s">
        <v>166</v>
      </c>
    </row>
    <row r="5" spans="1:19" ht="18" customHeight="1">
      <c r="A5" s="93"/>
      <c r="B5" s="93"/>
      <c r="C5" s="109"/>
      <c r="D5" s="109"/>
      <c r="E5" s="110"/>
      <c r="F5" s="110"/>
      <c r="G5" s="110"/>
      <c r="H5" s="109"/>
      <c r="I5" s="110"/>
      <c r="J5" s="110"/>
      <c r="K5" s="110"/>
      <c r="L5" s="109"/>
      <c r="M5" s="110"/>
      <c r="N5" s="110"/>
      <c r="O5" s="110"/>
      <c r="P5" s="109"/>
      <c r="Q5" s="110"/>
      <c r="R5" s="110"/>
      <c r="S5" s="110"/>
    </row>
    <row r="6" spans="1:19" ht="18" customHeight="1">
      <c r="A6" s="94"/>
      <c r="B6" s="94"/>
      <c r="C6" s="112"/>
      <c r="D6" s="82" t="s">
        <v>247</v>
      </c>
      <c r="E6" s="81" t="s">
        <v>247</v>
      </c>
      <c r="F6" s="81" t="s">
        <v>247</v>
      </c>
      <c r="G6" s="81" t="s">
        <v>247</v>
      </c>
      <c r="H6" s="82" t="s">
        <v>247</v>
      </c>
      <c r="I6" s="81" t="s">
        <v>247</v>
      </c>
      <c r="J6" s="81" t="s">
        <v>247</v>
      </c>
      <c r="K6" s="81" t="s">
        <v>247</v>
      </c>
      <c r="L6" s="82" t="s">
        <v>247</v>
      </c>
      <c r="M6" s="81" t="s">
        <v>247</v>
      </c>
      <c r="N6" s="81" t="s">
        <v>247</v>
      </c>
      <c r="O6" s="81" t="s">
        <v>247</v>
      </c>
      <c r="P6" s="82" t="s">
        <v>247</v>
      </c>
      <c r="Q6" s="81" t="s">
        <v>247</v>
      </c>
      <c r="R6" s="81" t="s">
        <v>247</v>
      </c>
      <c r="S6" s="81" t="s">
        <v>247</v>
      </c>
    </row>
    <row r="7" spans="1:19" s="11" customFormat="1" ht="12" customHeight="1">
      <c r="A7" s="10" t="s">
        <v>169</v>
      </c>
      <c r="B7" s="35" t="s">
        <v>170</v>
      </c>
      <c r="C7" s="10" t="s">
        <v>159</v>
      </c>
      <c r="D7" s="48">
        <f aca="true" t="shared" si="0" ref="D7:S7">SUM(D8:D26)</f>
        <v>184</v>
      </c>
      <c r="E7" s="48">
        <f t="shared" si="0"/>
        <v>155</v>
      </c>
      <c r="F7" s="48">
        <f t="shared" si="0"/>
        <v>19</v>
      </c>
      <c r="G7" s="48">
        <f t="shared" si="0"/>
        <v>10</v>
      </c>
      <c r="H7" s="48">
        <f t="shared" si="0"/>
        <v>878</v>
      </c>
      <c r="I7" s="48">
        <f t="shared" si="0"/>
        <v>814</v>
      </c>
      <c r="J7" s="48">
        <f t="shared" si="0"/>
        <v>63</v>
      </c>
      <c r="K7" s="48">
        <f t="shared" si="0"/>
        <v>1</v>
      </c>
      <c r="L7" s="48">
        <f t="shared" si="0"/>
        <v>23</v>
      </c>
      <c r="M7" s="48">
        <f t="shared" si="0"/>
        <v>18</v>
      </c>
      <c r="N7" s="48">
        <f t="shared" si="0"/>
        <v>5</v>
      </c>
      <c r="O7" s="48">
        <f t="shared" si="0"/>
        <v>0</v>
      </c>
      <c r="P7" s="48">
        <f t="shared" si="0"/>
        <v>86</v>
      </c>
      <c r="Q7" s="48">
        <f t="shared" si="0"/>
        <v>85</v>
      </c>
      <c r="R7" s="48">
        <f t="shared" si="0"/>
        <v>1</v>
      </c>
      <c r="S7" s="48">
        <f t="shared" si="0"/>
        <v>0</v>
      </c>
    </row>
    <row r="8" spans="1:19" s="13" customFormat="1" ht="12" customHeight="1">
      <c r="A8" s="12" t="s">
        <v>169</v>
      </c>
      <c r="B8" s="36" t="s">
        <v>204</v>
      </c>
      <c r="C8" s="12" t="s">
        <v>205</v>
      </c>
      <c r="D8" s="49">
        <f aca="true" t="shared" si="1" ref="D8:D26">SUM(E8:G8)</f>
        <v>24</v>
      </c>
      <c r="E8" s="49">
        <v>24</v>
      </c>
      <c r="F8" s="49">
        <v>0</v>
      </c>
      <c r="G8" s="49">
        <v>0</v>
      </c>
      <c r="H8" s="49">
        <f aca="true" t="shared" si="2" ref="H8:H26">SUM(I8:K8)</f>
        <v>44</v>
      </c>
      <c r="I8" s="49">
        <v>43</v>
      </c>
      <c r="J8" s="49">
        <v>1</v>
      </c>
      <c r="K8" s="49">
        <v>0</v>
      </c>
      <c r="L8" s="49">
        <f aca="true" t="shared" si="3" ref="L8:L26">SUM(M8:O8)</f>
        <v>1</v>
      </c>
      <c r="M8" s="49">
        <v>1</v>
      </c>
      <c r="N8" s="49">
        <v>0</v>
      </c>
      <c r="O8" s="49">
        <v>0</v>
      </c>
      <c r="P8" s="49">
        <f aca="true" t="shared" si="4" ref="P8:P26">SUM(Q8:S8)</f>
        <v>23</v>
      </c>
      <c r="Q8" s="49">
        <v>23</v>
      </c>
      <c r="R8" s="49">
        <v>0</v>
      </c>
      <c r="S8" s="49">
        <v>0</v>
      </c>
    </row>
    <row r="9" spans="1:19" s="13" customFormat="1" ht="12" customHeight="1">
      <c r="A9" s="12" t="s">
        <v>169</v>
      </c>
      <c r="B9" s="36" t="s">
        <v>206</v>
      </c>
      <c r="C9" s="12" t="s">
        <v>207</v>
      </c>
      <c r="D9" s="49">
        <f t="shared" si="1"/>
        <v>1</v>
      </c>
      <c r="E9" s="49">
        <v>1</v>
      </c>
      <c r="F9" s="49">
        <v>0</v>
      </c>
      <c r="G9" s="49">
        <v>0</v>
      </c>
      <c r="H9" s="49">
        <f t="shared" si="2"/>
        <v>133</v>
      </c>
      <c r="I9" s="49">
        <v>115</v>
      </c>
      <c r="J9" s="49">
        <v>18</v>
      </c>
      <c r="K9" s="49">
        <v>0</v>
      </c>
      <c r="L9" s="49">
        <f t="shared" si="3"/>
        <v>1</v>
      </c>
      <c r="M9" s="49">
        <v>1</v>
      </c>
      <c r="N9" s="49">
        <v>0</v>
      </c>
      <c r="O9" s="49">
        <v>0</v>
      </c>
      <c r="P9" s="49">
        <f t="shared" si="4"/>
        <v>5</v>
      </c>
      <c r="Q9" s="49">
        <v>5</v>
      </c>
      <c r="R9" s="49">
        <v>0</v>
      </c>
      <c r="S9" s="49">
        <v>0</v>
      </c>
    </row>
    <row r="10" spans="1:19" s="13" customFormat="1" ht="12" customHeight="1">
      <c r="A10" s="12" t="s">
        <v>169</v>
      </c>
      <c r="B10" s="36" t="s">
        <v>208</v>
      </c>
      <c r="C10" s="12" t="s">
        <v>209</v>
      </c>
      <c r="D10" s="49">
        <f t="shared" si="1"/>
        <v>10</v>
      </c>
      <c r="E10" s="49">
        <v>8</v>
      </c>
      <c r="F10" s="49">
        <v>1</v>
      </c>
      <c r="G10" s="49">
        <v>1</v>
      </c>
      <c r="H10" s="49">
        <f t="shared" si="2"/>
        <v>156</v>
      </c>
      <c r="I10" s="49">
        <v>142</v>
      </c>
      <c r="J10" s="49">
        <v>14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9</v>
      </c>
      <c r="Q10" s="49">
        <v>9</v>
      </c>
      <c r="R10" s="49">
        <v>0</v>
      </c>
      <c r="S10" s="49">
        <v>0</v>
      </c>
    </row>
    <row r="11" spans="1:19" s="13" customFormat="1" ht="12" customHeight="1">
      <c r="A11" s="12" t="s">
        <v>169</v>
      </c>
      <c r="B11" s="36" t="s">
        <v>210</v>
      </c>
      <c r="C11" s="12" t="s">
        <v>211</v>
      </c>
      <c r="D11" s="49">
        <f t="shared" si="1"/>
        <v>15</v>
      </c>
      <c r="E11" s="49">
        <v>11</v>
      </c>
      <c r="F11" s="49">
        <v>3</v>
      </c>
      <c r="G11" s="49">
        <v>1</v>
      </c>
      <c r="H11" s="49">
        <f t="shared" si="2"/>
        <v>24</v>
      </c>
      <c r="I11" s="49">
        <v>21</v>
      </c>
      <c r="J11" s="49">
        <v>3</v>
      </c>
      <c r="K11" s="49">
        <v>0</v>
      </c>
      <c r="L11" s="49">
        <f t="shared" si="3"/>
        <v>4</v>
      </c>
      <c r="M11" s="49">
        <v>2</v>
      </c>
      <c r="N11" s="49">
        <v>2</v>
      </c>
      <c r="O11" s="49">
        <v>0</v>
      </c>
      <c r="P11" s="49">
        <f t="shared" si="4"/>
        <v>4</v>
      </c>
      <c r="Q11" s="49">
        <v>4</v>
      </c>
      <c r="R11" s="49">
        <v>0</v>
      </c>
      <c r="S11" s="49">
        <v>0</v>
      </c>
    </row>
    <row r="12" spans="1:19" s="13" customFormat="1" ht="12" customHeight="1">
      <c r="A12" s="19" t="s">
        <v>169</v>
      </c>
      <c r="B12" s="20" t="s">
        <v>212</v>
      </c>
      <c r="C12" s="14" t="s">
        <v>213</v>
      </c>
      <c r="D12" s="50">
        <f t="shared" si="1"/>
        <v>10</v>
      </c>
      <c r="E12" s="50">
        <v>8</v>
      </c>
      <c r="F12" s="50">
        <v>2</v>
      </c>
      <c r="G12" s="50">
        <v>0</v>
      </c>
      <c r="H12" s="50">
        <f t="shared" si="2"/>
        <v>81</v>
      </c>
      <c r="I12" s="50">
        <v>79</v>
      </c>
      <c r="J12" s="50">
        <v>2</v>
      </c>
      <c r="K12" s="50">
        <v>0</v>
      </c>
      <c r="L12" s="50">
        <f t="shared" si="3"/>
        <v>1</v>
      </c>
      <c r="M12" s="50">
        <v>0</v>
      </c>
      <c r="N12" s="50">
        <v>1</v>
      </c>
      <c r="O12" s="50">
        <v>0</v>
      </c>
      <c r="P12" s="50">
        <f t="shared" si="4"/>
        <v>2</v>
      </c>
      <c r="Q12" s="50">
        <v>2</v>
      </c>
      <c r="R12" s="50">
        <v>0</v>
      </c>
      <c r="S12" s="50">
        <v>0</v>
      </c>
    </row>
    <row r="13" spans="1:19" s="13" customFormat="1" ht="12" customHeight="1">
      <c r="A13" s="19" t="s">
        <v>169</v>
      </c>
      <c r="B13" s="20" t="s">
        <v>214</v>
      </c>
      <c r="C13" s="14" t="s">
        <v>215</v>
      </c>
      <c r="D13" s="50">
        <f t="shared" si="1"/>
        <v>8</v>
      </c>
      <c r="E13" s="50">
        <v>8</v>
      </c>
      <c r="F13" s="50">
        <v>0</v>
      </c>
      <c r="G13" s="50">
        <v>0</v>
      </c>
      <c r="H13" s="50">
        <f t="shared" si="2"/>
        <v>21</v>
      </c>
      <c r="I13" s="50">
        <v>17</v>
      </c>
      <c r="J13" s="50">
        <v>4</v>
      </c>
      <c r="K13" s="50">
        <v>0</v>
      </c>
      <c r="L13" s="50">
        <f t="shared" si="3"/>
        <v>1</v>
      </c>
      <c r="M13" s="50">
        <v>1</v>
      </c>
      <c r="N13" s="50">
        <v>0</v>
      </c>
      <c r="O13" s="50">
        <v>0</v>
      </c>
      <c r="P13" s="50">
        <f t="shared" si="4"/>
        <v>4</v>
      </c>
      <c r="Q13" s="50">
        <v>3</v>
      </c>
      <c r="R13" s="50">
        <v>1</v>
      </c>
      <c r="S13" s="50">
        <v>0</v>
      </c>
    </row>
    <row r="14" spans="1:19" s="13" customFormat="1" ht="12" customHeight="1">
      <c r="A14" s="19" t="s">
        <v>169</v>
      </c>
      <c r="B14" s="20" t="s">
        <v>216</v>
      </c>
      <c r="C14" s="14" t="s">
        <v>217</v>
      </c>
      <c r="D14" s="50">
        <f t="shared" si="1"/>
        <v>49</v>
      </c>
      <c r="E14" s="50">
        <v>45</v>
      </c>
      <c r="F14" s="50"/>
      <c r="G14" s="50">
        <v>4</v>
      </c>
      <c r="H14" s="50">
        <f t="shared" si="2"/>
        <v>74</v>
      </c>
      <c r="I14" s="50">
        <v>64</v>
      </c>
      <c r="J14" s="50">
        <v>10</v>
      </c>
      <c r="K14" s="50">
        <v>0</v>
      </c>
      <c r="L14" s="50">
        <f t="shared" si="3"/>
        <v>6</v>
      </c>
      <c r="M14" s="50">
        <v>6</v>
      </c>
      <c r="N14" s="50">
        <v>0</v>
      </c>
      <c r="O14" s="50">
        <v>0</v>
      </c>
      <c r="P14" s="50">
        <f t="shared" si="4"/>
        <v>9</v>
      </c>
      <c r="Q14" s="50">
        <v>9</v>
      </c>
      <c r="R14" s="50">
        <v>0</v>
      </c>
      <c r="S14" s="50">
        <v>0</v>
      </c>
    </row>
    <row r="15" spans="1:19" s="13" customFormat="1" ht="12" customHeight="1">
      <c r="A15" s="19" t="s">
        <v>169</v>
      </c>
      <c r="B15" s="20" t="s">
        <v>218</v>
      </c>
      <c r="C15" s="14" t="s">
        <v>219</v>
      </c>
      <c r="D15" s="50">
        <f t="shared" si="1"/>
        <v>4</v>
      </c>
      <c r="E15" s="50">
        <v>4</v>
      </c>
      <c r="F15" s="50">
        <v>0</v>
      </c>
      <c r="G15" s="50">
        <v>0</v>
      </c>
      <c r="H15" s="50">
        <f t="shared" si="2"/>
        <v>30</v>
      </c>
      <c r="I15" s="50">
        <v>30</v>
      </c>
      <c r="J15" s="50">
        <v>0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3</v>
      </c>
      <c r="Q15" s="50">
        <v>3</v>
      </c>
      <c r="R15" s="50">
        <v>0</v>
      </c>
      <c r="S15" s="50">
        <v>0</v>
      </c>
    </row>
    <row r="16" spans="1:19" s="13" customFormat="1" ht="12" customHeight="1">
      <c r="A16" s="19" t="s">
        <v>169</v>
      </c>
      <c r="B16" s="20" t="s">
        <v>220</v>
      </c>
      <c r="C16" s="14" t="s">
        <v>221</v>
      </c>
      <c r="D16" s="50">
        <f t="shared" si="1"/>
        <v>2</v>
      </c>
      <c r="E16" s="50">
        <v>2</v>
      </c>
      <c r="F16" s="50">
        <v>0</v>
      </c>
      <c r="G16" s="50">
        <v>0</v>
      </c>
      <c r="H16" s="50">
        <f t="shared" si="2"/>
        <v>33</v>
      </c>
      <c r="I16" s="50">
        <v>33</v>
      </c>
      <c r="J16" s="50">
        <v>0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2</v>
      </c>
      <c r="Q16" s="50">
        <v>2</v>
      </c>
      <c r="R16" s="50">
        <v>0</v>
      </c>
      <c r="S16" s="50">
        <v>0</v>
      </c>
    </row>
    <row r="17" spans="1:19" s="13" customFormat="1" ht="12" customHeight="1">
      <c r="A17" s="19" t="s">
        <v>169</v>
      </c>
      <c r="B17" s="20" t="s">
        <v>222</v>
      </c>
      <c r="C17" s="14" t="s">
        <v>223</v>
      </c>
      <c r="D17" s="50">
        <f t="shared" si="1"/>
        <v>9</v>
      </c>
      <c r="E17" s="50">
        <v>6</v>
      </c>
      <c r="F17" s="50">
        <v>2</v>
      </c>
      <c r="G17" s="50">
        <v>1</v>
      </c>
      <c r="H17" s="50">
        <f t="shared" si="2"/>
        <v>21</v>
      </c>
      <c r="I17" s="50">
        <v>18</v>
      </c>
      <c r="J17" s="50">
        <v>3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4</v>
      </c>
      <c r="Q17" s="50">
        <v>4</v>
      </c>
      <c r="R17" s="50">
        <v>0</v>
      </c>
      <c r="S17" s="50">
        <v>0</v>
      </c>
    </row>
    <row r="18" spans="1:19" s="13" customFormat="1" ht="12" customHeight="1">
      <c r="A18" s="19" t="s">
        <v>169</v>
      </c>
      <c r="B18" s="20" t="s">
        <v>224</v>
      </c>
      <c r="C18" s="14" t="s">
        <v>225</v>
      </c>
      <c r="D18" s="50">
        <f t="shared" si="1"/>
        <v>5</v>
      </c>
      <c r="E18" s="50">
        <v>5</v>
      </c>
      <c r="F18" s="50">
        <v>0</v>
      </c>
      <c r="G18" s="50">
        <v>0</v>
      </c>
      <c r="H18" s="50">
        <f t="shared" si="2"/>
        <v>23</v>
      </c>
      <c r="I18" s="50">
        <v>23</v>
      </c>
      <c r="J18" s="50">
        <v>0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3</v>
      </c>
      <c r="Q18" s="50">
        <v>3</v>
      </c>
      <c r="R18" s="50">
        <v>0</v>
      </c>
      <c r="S18" s="50">
        <v>0</v>
      </c>
    </row>
    <row r="19" spans="1:19" s="13" customFormat="1" ht="12" customHeight="1">
      <c r="A19" s="19" t="s">
        <v>169</v>
      </c>
      <c r="B19" s="20" t="s">
        <v>226</v>
      </c>
      <c r="C19" s="14" t="s">
        <v>227</v>
      </c>
      <c r="D19" s="50">
        <f t="shared" si="1"/>
        <v>18</v>
      </c>
      <c r="E19" s="50">
        <v>13</v>
      </c>
      <c r="F19" s="50">
        <v>5</v>
      </c>
      <c r="G19" s="50">
        <v>0</v>
      </c>
      <c r="H19" s="50">
        <f t="shared" si="2"/>
        <v>108</v>
      </c>
      <c r="I19" s="50">
        <v>102</v>
      </c>
      <c r="J19" s="50">
        <v>6</v>
      </c>
      <c r="K19" s="50">
        <v>0</v>
      </c>
      <c r="L19" s="50">
        <f t="shared" si="3"/>
        <v>6</v>
      </c>
      <c r="M19" s="50">
        <v>6</v>
      </c>
      <c r="N19" s="50">
        <v>0</v>
      </c>
      <c r="O19" s="50">
        <v>0</v>
      </c>
      <c r="P19" s="50">
        <f t="shared" si="4"/>
        <v>6</v>
      </c>
      <c r="Q19" s="50">
        <v>6</v>
      </c>
      <c r="R19" s="50">
        <v>0</v>
      </c>
      <c r="S19" s="50">
        <v>0</v>
      </c>
    </row>
    <row r="20" spans="1:19" s="13" customFormat="1" ht="12" customHeight="1">
      <c r="A20" s="19" t="s">
        <v>169</v>
      </c>
      <c r="B20" s="20" t="s">
        <v>228</v>
      </c>
      <c r="C20" s="14" t="s">
        <v>229</v>
      </c>
      <c r="D20" s="50">
        <f t="shared" si="1"/>
        <v>1</v>
      </c>
      <c r="E20" s="50">
        <v>1</v>
      </c>
      <c r="F20" s="50">
        <v>0</v>
      </c>
      <c r="G20" s="50">
        <v>0</v>
      </c>
      <c r="H20" s="50">
        <f t="shared" si="2"/>
        <v>102</v>
      </c>
      <c r="I20" s="50">
        <v>102</v>
      </c>
      <c r="J20" s="50">
        <v>0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3</v>
      </c>
      <c r="Q20" s="50">
        <v>3</v>
      </c>
      <c r="R20" s="50">
        <v>0</v>
      </c>
      <c r="S20" s="50">
        <v>0</v>
      </c>
    </row>
    <row r="21" spans="1:19" s="13" customFormat="1" ht="12" customHeight="1">
      <c r="A21" s="19" t="s">
        <v>169</v>
      </c>
      <c r="B21" s="20" t="s">
        <v>230</v>
      </c>
      <c r="C21" s="14" t="s">
        <v>231</v>
      </c>
      <c r="D21" s="50">
        <f t="shared" si="1"/>
        <v>6</v>
      </c>
      <c r="E21" s="50">
        <v>6</v>
      </c>
      <c r="F21" s="50">
        <v>0</v>
      </c>
      <c r="G21" s="50">
        <v>0</v>
      </c>
      <c r="H21" s="50">
        <f t="shared" si="2"/>
        <v>4</v>
      </c>
      <c r="I21" s="50">
        <v>4</v>
      </c>
      <c r="J21" s="50">
        <v>0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2</v>
      </c>
      <c r="Q21" s="50">
        <v>2</v>
      </c>
      <c r="R21" s="50">
        <v>0</v>
      </c>
      <c r="S21" s="50">
        <v>0</v>
      </c>
    </row>
    <row r="22" spans="1:19" s="13" customFormat="1" ht="12" customHeight="1">
      <c r="A22" s="19" t="s">
        <v>169</v>
      </c>
      <c r="B22" s="20" t="s">
        <v>232</v>
      </c>
      <c r="C22" s="14" t="s">
        <v>233</v>
      </c>
      <c r="D22" s="50">
        <f t="shared" si="1"/>
        <v>2</v>
      </c>
      <c r="E22" s="50">
        <v>1</v>
      </c>
      <c r="F22" s="50">
        <v>1</v>
      </c>
      <c r="G22" s="50">
        <v>0</v>
      </c>
      <c r="H22" s="50">
        <f t="shared" si="2"/>
        <v>0</v>
      </c>
      <c r="I22" s="50">
        <v>0</v>
      </c>
      <c r="J22" s="50">
        <v>0</v>
      </c>
      <c r="K22" s="50">
        <v>0</v>
      </c>
      <c r="L22" s="50">
        <f t="shared" si="3"/>
        <v>1</v>
      </c>
      <c r="M22" s="50">
        <v>1</v>
      </c>
      <c r="N22" s="50">
        <v>0</v>
      </c>
      <c r="O22" s="50">
        <v>0</v>
      </c>
      <c r="P22" s="50">
        <f t="shared" si="4"/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169</v>
      </c>
      <c r="B23" s="20" t="s">
        <v>234</v>
      </c>
      <c r="C23" s="14" t="s">
        <v>235</v>
      </c>
      <c r="D23" s="50">
        <f t="shared" si="1"/>
        <v>13</v>
      </c>
      <c r="E23" s="50">
        <v>9</v>
      </c>
      <c r="F23" s="50">
        <v>2</v>
      </c>
      <c r="G23" s="50">
        <v>2</v>
      </c>
      <c r="H23" s="50">
        <f t="shared" si="2"/>
        <v>2</v>
      </c>
      <c r="I23" s="50">
        <v>2</v>
      </c>
      <c r="J23" s="50">
        <v>0</v>
      </c>
      <c r="K23" s="50">
        <v>0</v>
      </c>
      <c r="L23" s="50">
        <f t="shared" si="3"/>
        <v>1</v>
      </c>
      <c r="M23" s="50">
        <v>0</v>
      </c>
      <c r="N23" s="50">
        <v>1</v>
      </c>
      <c r="O23" s="50">
        <v>0</v>
      </c>
      <c r="P23" s="50">
        <f t="shared" si="4"/>
        <v>1</v>
      </c>
      <c r="Q23" s="50">
        <v>1</v>
      </c>
      <c r="R23" s="50">
        <v>0</v>
      </c>
      <c r="S23" s="50">
        <v>0</v>
      </c>
    </row>
    <row r="24" spans="1:19" s="13" customFormat="1" ht="12" customHeight="1">
      <c r="A24" s="19" t="s">
        <v>169</v>
      </c>
      <c r="B24" s="20" t="s">
        <v>236</v>
      </c>
      <c r="C24" s="14" t="s">
        <v>237</v>
      </c>
      <c r="D24" s="50">
        <f t="shared" si="1"/>
        <v>0</v>
      </c>
      <c r="E24" s="50">
        <v>0</v>
      </c>
      <c r="F24" s="50">
        <v>0</v>
      </c>
      <c r="G24" s="50">
        <v>0</v>
      </c>
      <c r="H24" s="50">
        <f t="shared" si="2"/>
        <v>7</v>
      </c>
      <c r="I24" s="50">
        <v>6</v>
      </c>
      <c r="J24" s="50">
        <v>0</v>
      </c>
      <c r="K24" s="50">
        <v>1</v>
      </c>
      <c r="L24" s="50">
        <f t="shared" si="3"/>
        <v>0</v>
      </c>
      <c r="M24" s="50">
        <v>0</v>
      </c>
      <c r="N24" s="50">
        <v>0</v>
      </c>
      <c r="O24" s="50">
        <v>0</v>
      </c>
      <c r="P24" s="50">
        <f t="shared" si="4"/>
        <v>2</v>
      </c>
      <c r="Q24" s="50">
        <v>2</v>
      </c>
      <c r="R24" s="50">
        <v>0</v>
      </c>
      <c r="S24" s="50">
        <v>0</v>
      </c>
    </row>
    <row r="25" spans="1:19" s="13" customFormat="1" ht="12" customHeight="1">
      <c r="A25" s="19" t="s">
        <v>169</v>
      </c>
      <c r="B25" s="20" t="s">
        <v>238</v>
      </c>
      <c r="C25" s="14" t="s">
        <v>239</v>
      </c>
      <c r="D25" s="50">
        <f t="shared" si="1"/>
        <v>0</v>
      </c>
      <c r="E25" s="50"/>
      <c r="F25" s="50">
        <v>0</v>
      </c>
      <c r="G25" s="50">
        <v>0</v>
      </c>
      <c r="H25" s="50">
        <f t="shared" si="2"/>
        <v>8</v>
      </c>
      <c r="I25" s="50">
        <v>8</v>
      </c>
      <c r="J25" s="50">
        <v>0</v>
      </c>
      <c r="K25" s="50">
        <v>0</v>
      </c>
      <c r="L25" s="50">
        <f t="shared" si="3"/>
        <v>0</v>
      </c>
      <c r="M25" s="50">
        <v>0</v>
      </c>
      <c r="N25" s="50">
        <v>0</v>
      </c>
      <c r="O25" s="50">
        <v>0</v>
      </c>
      <c r="P25" s="50">
        <f t="shared" si="4"/>
        <v>3</v>
      </c>
      <c r="Q25" s="50">
        <v>3</v>
      </c>
      <c r="R25" s="50">
        <v>0</v>
      </c>
      <c r="S25" s="50">
        <v>0</v>
      </c>
    </row>
    <row r="26" spans="1:19" s="13" customFormat="1" ht="12" customHeight="1">
      <c r="A26" s="19" t="s">
        <v>169</v>
      </c>
      <c r="B26" s="20" t="s">
        <v>240</v>
      </c>
      <c r="C26" s="14" t="s">
        <v>241</v>
      </c>
      <c r="D26" s="50">
        <f t="shared" si="1"/>
        <v>7</v>
      </c>
      <c r="E26" s="50">
        <v>3</v>
      </c>
      <c r="F26" s="50">
        <v>3</v>
      </c>
      <c r="G26" s="50">
        <v>1</v>
      </c>
      <c r="H26" s="50">
        <f t="shared" si="2"/>
        <v>7</v>
      </c>
      <c r="I26" s="50">
        <v>5</v>
      </c>
      <c r="J26" s="50">
        <v>2</v>
      </c>
      <c r="K26" s="50">
        <v>0</v>
      </c>
      <c r="L26" s="50">
        <f t="shared" si="3"/>
        <v>1</v>
      </c>
      <c r="M26" s="50">
        <v>0</v>
      </c>
      <c r="N26" s="50">
        <v>1</v>
      </c>
      <c r="O26" s="50">
        <v>0</v>
      </c>
      <c r="P26" s="50">
        <f t="shared" si="4"/>
        <v>1</v>
      </c>
      <c r="Q26" s="50">
        <v>1</v>
      </c>
      <c r="R26" s="50">
        <v>0</v>
      </c>
      <c r="S26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248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2" t="s">
        <v>153</v>
      </c>
      <c r="B2" s="92" t="s">
        <v>154</v>
      </c>
      <c r="C2" s="111" t="s">
        <v>155</v>
      </c>
      <c r="D2" s="75" t="s">
        <v>189</v>
      </c>
      <c r="E2" s="56"/>
      <c r="F2" s="56"/>
      <c r="G2" s="56"/>
      <c r="H2" s="56"/>
      <c r="I2" s="56"/>
      <c r="J2" s="56"/>
      <c r="K2" s="57"/>
      <c r="L2" s="75" t="s">
        <v>190</v>
      </c>
      <c r="M2" s="56"/>
      <c r="N2" s="56"/>
      <c r="O2" s="56"/>
      <c r="P2" s="56"/>
      <c r="Q2" s="56"/>
      <c r="R2" s="56"/>
      <c r="S2" s="57"/>
    </row>
    <row r="3" spans="1:19" ht="18" customHeight="1">
      <c r="A3" s="93"/>
      <c r="B3" s="93"/>
      <c r="C3" s="109"/>
      <c r="D3" s="84" t="s">
        <v>245</v>
      </c>
      <c r="E3" s="56"/>
      <c r="F3" s="56"/>
      <c r="G3" s="57"/>
      <c r="H3" s="84" t="s">
        <v>246</v>
      </c>
      <c r="I3" s="56"/>
      <c r="J3" s="56"/>
      <c r="K3" s="57"/>
      <c r="L3" s="84" t="s">
        <v>245</v>
      </c>
      <c r="M3" s="56"/>
      <c r="N3" s="56"/>
      <c r="O3" s="57"/>
      <c r="P3" s="84" t="s">
        <v>246</v>
      </c>
      <c r="Q3" s="56"/>
      <c r="R3" s="56"/>
      <c r="S3" s="57"/>
    </row>
    <row r="4" spans="1:19" ht="18" customHeight="1">
      <c r="A4" s="93"/>
      <c r="B4" s="93"/>
      <c r="C4" s="109"/>
      <c r="D4" s="109" t="s">
        <v>159</v>
      </c>
      <c r="E4" s="92" t="s">
        <v>164</v>
      </c>
      <c r="F4" s="92" t="s">
        <v>165</v>
      </c>
      <c r="G4" s="92" t="s">
        <v>166</v>
      </c>
      <c r="H4" s="109" t="s">
        <v>159</v>
      </c>
      <c r="I4" s="92" t="s">
        <v>164</v>
      </c>
      <c r="J4" s="92" t="s">
        <v>165</v>
      </c>
      <c r="K4" s="92" t="s">
        <v>166</v>
      </c>
      <c r="L4" s="109" t="s">
        <v>159</v>
      </c>
      <c r="M4" s="92" t="s">
        <v>164</v>
      </c>
      <c r="N4" s="92" t="s">
        <v>165</v>
      </c>
      <c r="O4" s="92" t="s">
        <v>166</v>
      </c>
      <c r="P4" s="109" t="s">
        <v>159</v>
      </c>
      <c r="Q4" s="92" t="s">
        <v>164</v>
      </c>
      <c r="R4" s="92" t="s">
        <v>165</v>
      </c>
      <c r="S4" s="92" t="s">
        <v>166</v>
      </c>
    </row>
    <row r="5" spans="1:19" ht="18" customHeight="1">
      <c r="A5" s="93"/>
      <c r="B5" s="93"/>
      <c r="C5" s="109"/>
      <c r="D5" s="109"/>
      <c r="E5" s="110"/>
      <c r="F5" s="110"/>
      <c r="G5" s="110"/>
      <c r="H5" s="109"/>
      <c r="I5" s="110"/>
      <c r="J5" s="110"/>
      <c r="K5" s="110"/>
      <c r="L5" s="109"/>
      <c r="M5" s="110"/>
      <c r="N5" s="110"/>
      <c r="O5" s="110"/>
      <c r="P5" s="109"/>
      <c r="Q5" s="110"/>
      <c r="R5" s="110"/>
      <c r="S5" s="110"/>
    </row>
    <row r="6" spans="1:19" s="16" customFormat="1" ht="18" customHeight="1">
      <c r="A6" s="94"/>
      <c r="B6" s="94"/>
      <c r="C6" s="112"/>
      <c r="D6" s="58" t="s">
        <v>247</v>
      </c>
      <c r="E6" s="78" t="s">
        <v>247</v>
      </c>
      <c r="F6" s="78" t="s">
        <v>247</v>
      </c>
      <c r="G6" s="78" t="s">
        <v>247</v>
      </c>
      <c r="H6" s="58" t="s">
        <v>247</v>
      </c>
      <c r="I6" s="78" t="s">
        <v>247</v>
      </c>
      <c r="J6" s="78" t="s">
        <v>247</v>
      </c>
      <c r="K6" s="78" t="s">
        <v>247</v>
      </c>
      <c r="L6" s="58" t="s">
        <v>247</v>
      </c>
      <c r="M6" s="78" t="s">
        <v>247</v>
      </c>
      <c r="N6" s="78" t="s">
        <v>247</v>
      </c>
      <c r="O6" s="78" t="s">
        <v>247</v>
      </c>
      <c r="P6" s="58" t="s">
        <v>247</v>
      </c>
      <c r="Q6" s="78" t="s">
        <v>247</v>
      </c>
      <c r="R6" s="78" t="s">
        <v>247</v>
      </c>
      <c r="S6" s="78" t="s">
        <v>247</v>
      </c>
    </row>
    <row r="7" spans="1:19" s="11" customFormat="1" ht="12" customHeight="1">
      <c r="A7" s="10" t="s">
        <v>169</v>
      </c>
      <c r="B7" s="35" t="s">
        <v>170</v>
      </c>
      <c r="C7" s="10" t="s">
        <v>159</v>
      </c>
      <c r="D7" s="48">
        <f aca="true" t="shared" si="0" ref="D7:S7">SUM(D8:D15)</f>
        <v>13</v>
      </c>
      <c r="E7" s="48">
        <f t="shared" si="0"/>
        <v>2</v>
      </c>
      <c r="F7" s="48">
        <f t="shared" si="0"/>
        <v>11</v>
      </c>
      <c r="G7" s="48">
        <f t="shared" si="0"/>
        <v>0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8</v>
      </c>
      <c r="M7" s="48">
        <f t="shared" si="0"/>
        <v>2</v>
      </c>
      <c r="N7" s="48">
        <f t="shared" si="0"/>
        <v>3</v>
      </c>
      <c r="O7" s="48">
        <f t="shared" si="0"/>
        <v>3</v>
      </c>
      <c r="P7" s="48">
        <f t="shared" si="0"/>
        <v>0</v>
      </c>
      <c r="Q7" s="48">
        <f t="shared" si="0"/>
        <v>0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169</v>
      </c>
      <c r="B8" s="36" t="s">
        <v>171</v>
      </c>
      <c r="C8" s="12" t="s">
        <v>172</v>
      </c>
      <c r="D8" s="49">
        <f aca="true" t="shared" si="1" ref="D8:D15">SUM(E8:G8)</f>
        <v>0</v>
      </c>
      <c r="E8" s="49">
        <v>0</v>
      </c>
      <c r="F8" s="49">
        <v>0</v>
      </c>
      <c r="G8" s="49">
        <v>0</v>
      </c>
      <c r="H8" s="49">
        <f aca="true" t="shared" si="2" ref="H8:H15">SUM(I8:K8)</f>
        <v>0</v>
      </c>
      <c r="I8" s="49">
        <v>0</v>
      </c>
      <c r="J8" s="49">
        <v>0</v>
      </c>
      <c r="K8" s="49">
        <v>0</v>
      </c>
      <c r="L8" s="49">
        <f aca="true" t="shared" si="3" ref="L8:L15">SUM(M8:O8)</f>
        <v>7</v>
      </c>
      <c r="M8" s="49">
        <v>1</v>
      </c>
      <c r="N8" s="49">
        <v>3</v>
      </c>
      <c r="O8" s="49">
        <v>3</v>
      </c>
      <c r="P8" s="49">
        <f aca="true" t="shared" si="4" ref="P8:P15"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169</v>
      </c>
      <c r="B9" s="36" t="s">
        <v>173</v>
      </c>
      <c r="C9" s="12" t="s">
        <v>174</v>
      </c>
      <c r="D9" s="49">
        <f t="shared" si="1"/>
        <v>0</v>
      </c>
      <c r="E9" s="49">
        <v>0</v>
      </c>
      <c r="F9" s="49">
        <v>0</v>
      </c>
      <c r="G9" s="49">
        <v>0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1</v>
      </c>
      <c r="M9" s="49">
        <v>1</v>
      </c>
      <c r="N9" s="49">
        <v>0</v>
      </c>
      <c r="O9" s="49">
        <v>0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169</v>
      </c>
      <c r="B10" s="36" t="s">
        <v>175</v>
      </c>
      <c r="C10" s="12" t="s">
        <v>176</v>
      </c>
      <c r="D10" s="49">
        <f t="shared" si="1"/>
        <v>0</v>
      </c>
      <c r="E10" s="49">
        <v>0</v>
      </c>
      <c r="F10" s="49">
        <v>0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169</v>
      </c>
      <c r="B11" s="36" t="s">
        <v>177</v>
      </c>
      <c r="C11" s="12" t="s">
        <v>178</v>
      </c>
      <c r="D11" s="49">
        <f t="shared" si="1"/>
        <v>10</v>
      </c>
      <c r="E11" s="49">
        <v>2</v>
      </c>
      <c r="F11" s="49">
        <v>8</v>
      </c>
      <c r="G11" s="49">
        <v>0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169</v>
      </c>
      <c r="B12" s="20" t="s">
        <v>179</v>
      </c>
      <c r="C12" s="14" t="s">
        <v>180</v>
      </c>
      <c r="D12" s="50">
        <f t="shared" si="1"/>
        <v>0</v>
      </c>
      <c r="E12" s="50">
        <v>0</v>
      </c>
      <c r="F12" s="50">
        <v>0</v>
      </c>
      <c r="G12" s="50">
        <v>0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169</v>
      </c>
      <c r="B13" s="20" t="s">
        <v>181</v>
      </c>
      <c r="C13" s="14" t="s">
        <v>182</v>
      </c>
      <c r="D13" s="50">
        <f t="shared" si="1"/>
        <v>0</v>
      </c>
      <c r="E13" s="50">
        <v>0</v>
      </c>
      <c r="F13" s="50">
        <v>0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169</v>
      </c>
      <c r="B14" s="20" t="s">
        <v>183</v>
      </c>
      <c r="C14" s="14" t="s">
        <v>184</v>
      </c>
      <c r="D14" s="50">
        <f t="shared" si="1"/>
        <v>3</v>
      </c>
      <c r="E14" s="50">
        <v>0</v>
      </c>
      <c r="F14" s="50">
        <v>3</v>
      </c>
      <c r="G14" s="50">
        <v>0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169</v>
      </c>
      <c r="B15" s="20" t="s">
        <v>185</v>
      </c>
      <c r="C15" s="14" t="s">
        <v>186</v>
      </c>
      <c r="D15" s="50">
        <f t="shared" si="1"/>
        <v>0</v>
      </c>
      <c r="E15" s="50">
        <v>0</v>
      </c>
      <c r="F15" s="50">
        <v>0</v>
      </c>
      <c r="G15" s="50">
        <v>0</v>
      </c>
      <c r="H15" s="50">
        <f t="shared" si="2"/>
        <v>0</v>
      </c>
      <c r="I15" s="50">
        <v>0</v>
      </c>
      <c r="J15" s="50">
        <v>0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249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2" t="s">
        <v>250</v>
      </c>
      <c r="B2" s="92" t="s">
        <v>251</v>
      </c>
      <c r="C2" s="111" t="s">
        <v>252</v>
      </c>
      <c r="D2" s="83" t="s">
        <v>253</v>
      </c>
      <c r="E2" s="76"/>
      <c r="F2" s="76"/>
      <c r="G2" s="83" t="s">
        <v>254</v>
      </c>
      <c r="H2" s="76"/>
      <c r="I2" s="76"/>
      <c r="J2" s="77"/>
    </row>
    <row r="3" spans="1:10" ht="13.5" customHeight="1">
      <c r="A3" s="93"/>
      <c r="B3" s="93"/>
      <c r="C3" s="109"/>
      <c r="D3" s="109" t="s">
        <v>255</v>
      </c>
      <c r="E3" s="111" t="s">
        <v>256</v>
      </c>
      <c r="F3" s="111" t="s">
        <v>257</v>
      </c>
      <c r="G3" s="109" t="s">
        <v>255</v>
      </c>
      <c r="H3" s="92" t="s">
        <v>258</v>
      </c>
      <c r="I3" s="92" t="s">
        <v>259</v>
      </c>
      <c r="J3" s="92" t="s">
        <v>260</v>
      </c>
    </row>
    <row r="4" spans="1:10" ht="13.5" customHeight="1">
      <c r="A4" s="93"/>
      <c r="B4" s="93"/>
      <c r="C4" s="109"/>
      <c r="D4" s="109"/>
      <c r="E4" s="109"/>
      <c r="F4" s="109"/>
      <c r="G4" s="109"/>
      <c r="H4" s="110"/>
      <c r="I4" s="110"/>
      <c r="J4" s="110"/>
    </row>
    <row r="5" spans="1:10" ht="20.25" customHeight="1">
      <c r="A5" s="93"/>
      <c r="B5" s="93"/>
      <c r="C5" s="109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4"/>
      <c r="B6" s="94"/>
      <c r="C6" s="112"/>
      <c r="D6" s="58" t="s">
        <v>261</v>
      </c>
      <c r="E6" s="58" t="s">
        <v>261</v>
      </c>
      <c r="F6" s="58" t="s">
        <v>261</v>
      </c>
      <c r="G6" s="58" t="s">
        <v>262</v>
      </c>
      <c r="H6" s="78" t="s">
        <v>262</v>
      </c>
      <c r="I6" s="78" t="s">
        <v>262</v>
      </c>
      <c r="J6" s="78" t="s">
        <v>262</v>
      </c>
    </row>
    <row r="7" spans="1:10" s="11" customFormat="1" ht="12" customHeight="1">
      <c r="A7" s="10" t="s">
        <v>263</v>
      </c>
      <c r="B7" s="35" t="s">
        <v>264</v>
      </c>
      <c r="C7" s="10" t="s">
        <v>255</v>
      </c>
      <c r="D7" s="48">
        <f aca="true" t="shared" si="0" ref="D7:J7">SUM(D8:D26)</f>
        <v>857</v>
      </c>
      <c r="E7" s="48">
        <f t="shared" si="0"/>
        <v>791</v>
      </c>
      <c r="F7" s="48">
        <f t="shared" si="0"/>
        <v>82</v>
      </c>
      <c r="G7" s="48">
        <f t="shared" si="0"/>
        <v>10355</v>
      </c>
      <c r="H7" s="48">
        <f t="shared" si="0"/>
        <v>8821</v>
      </c>
      <c r="I7" s="48">
        <f t="shared" si="0"/>
        <v>1690</v>
      </c>
      <c r="J7" s="48">
        <f t="shared" si="0"/>
        <v>102</v>
      </c>
    </row>
    <row r="8" spans="1:10" s="13" customFormat="1" ht="12" customHeight="1">
      <c r="A8" s="12" t="s">
        <v>263</v>
      </c>
      <c r="B8" s="36" t="s">
        <v>265</v>
      </c>
      <c r="C8" s="12" t="s">
        <v>266</v>
      </c>
      <c r="D8" s="49">
        <v>67</v>
      </c>
      <c r="E8" s="49">
        <v>44</v>
      </c>
      <c r="F8" s="49">
        <v>23</v>
      </c>
      <c r="G8" s="49">
        <v>701</v>
      </c>
      <c r="H8" s="49">
        <v>669</v>
      </c>
      <c r="I8" s="49">
        <v>5</v>
      </c>
      <c r="J8" s="49">
        <v>32</v>
      </c>
    </row>
    <row r="9" spans="1:10" s="13" customFormat="1" ht="12" customHeight="1">
      <c r="A9" s="12" t="s">
        <v>263</v>
      </c>
      <c r="B9" s="36" t="s">
        <v>267</v>
      </c>
      <c r="C9" s="12" t="s">
        <v>268</v>
      </c>
      <c r="D9" s="49">
        <v>139</v>
      </c>
      <c r="E9" s="49">
        <v>133</v>
      </c>
      <c r="F9" s="49">
        <v>6</v>
      </c>
      <c r="G9" s="49">
        <v>1633</v>
      </c>
      <c r="H9" s="49">
        <v>1423</v>
      </c>
      <c r="I9" s="49">
        <v>210</v>
      </c>
      <c r="J9" s="49">
        <v>0</v>
      </c>
    </row>
    <row r="10" spans="1:10" s="13" customFormat="1" ht="12" customHeight="1">
      <c r="A10" s="12" t="s">
        <v>263</v>
      </c>
      <c r="B10" s="36" t="s">
        <v>269</v>
      </c>
      <c r="C10" s="12" t="s">
        <v>270</v>
      </c>
      <c r="D10" s="49">
        <v>120</v>
      </c>
      <c r="E10" s="49">
        <v>118</v>
      </c>
      <c r="F10" s="49">
        <v>7</v>
      </c>
      <c r="G10" s="49">
        <v>1179</v>
      </c>
      <c r="H10" s="49">
        <v>1176</v>
      </c>
      <c r="I10" s="49">
        <v>130</v>
      </c>
      <c r="J10" s="49">
        <v>1</v>
      </c>
    </row>
    <row r="11" spans="1:10" s="13" customFormat="1" ht="12" customHeight="1">
      <c r="A11" s="12" t="s">
        <v>263</v>
      </c>
      <c r="B11" s="36" t="s">
        <v>271</v>
      </c>
      <c r="C11" s="12" t="s">
        <v>272</v>
      </c>
      <c r="D11" s="49">
        <v>19</v>
      </c>
      <c r="E11" s="49">
        <v>19</v>
      </c>
      <c r="F11" s="49">
        <v>5</v>
      </c>
      <c r="G11" s="130">
        <v>282</v>
      </c>
      <c r="H11" s="49">
        <v>209</v>
      </c>
      <c r="I11" s="49">
        <v>32</v>
      </c>
      <c r="J11" s="49">
        <v>41</v>
      </c>
    </row>
    <row r="12" spans="1:10" s="13" customFormat="1" ht="12" customHeight="1">
      <c r="A12" s="19" t="s">
        <v>263</v>
      </c>
      <c r="B12" s="20" t="s">
        <v>273</v>
      </c>
      <c r="C12" s="14" t="s">
        <v>274</v>
      </c>
      <c r="D12" s="50">
        <v>81</v>
      </c>
      <c r="E12" s="50">
        <v>79</v>
      </c>
      <c r="F12" s="50">
        <v>2</v>
      </c>
      <c r="G12" s="50">
        <v>1017</v>
      </c>
      <c r="H12" s="50">
        <v>899</v>
      </c>
      <c r="I12" s="50">
        <v>118</v>
      </c>
      <c r="J12" s="50">
        <v>0</v>
      </c>
    </row>
    <row r="13" spans="1:10" s="13" customFormat="1" ht="12" customHeight="1">
      <c r="A13" s="19" t="s">
        <v>263</v>
      </c>
      <c r="B13" s="20" t="s">
        <v>275</v>
      </c>
      <c r="C13" s="14" t="s">
        <v>276</v>
      </c>
      <c r="D13" s="50">
        <v>22</v>
      </c>
      <c r="E13" s="50">
        <v>20</v>
      </c>
      <c r="F13" s="50">
        <v>4</v>
      </c>
      <c r="G13" s="50">
        <v>219</v>
      </c>
      <c r="H13" s="50">
        <v>180</v>
      </c>
      <c r="I13" s="50">
        <v>39</v>
      </c>
      <c r="J13" s="50">
        <v>0</v>
      </c>
    </row>
    <row r="14" spans="1:10" s="13" customFormat="1" ht="12" customHeight="1">
      <c r="A14" s="19" t="s">
        <v>263</v>
      </c>
      <c r="B14" s="20" t="s">
        <v>277</v>
      </c>
      <c r="C14" s="14" t="s">
        <v>278</v>
      </c>
      <c r="D14" s="131">
        <v>90</v>
      </c>
      <c r="E14" s="50">
        <v>81</v>
      </c>
      <c r="F14" s="50">
        <v>9</v>
      </c>
      <c r="G14" s="131">
        <v>1346</v>
      </c>
      <c r="H14" s="50">
        <v>1165</v>
      </c>
      <c r="I14" s="50">
        <v>181</v>
      </c>
      <c r="J14" s="50">
        <v>0</v>
      </c>
    </row>
    <row r="15" spans="1:10" s="13" customFormat="1" ht="12" customHeight="1">
      <c r="A15" s="19" t="s">
        <v>263</v>
      </c>
      <c r="B15" s="20" t="s">
        <v>279</v>
      </c>
      <c r="C15" s="14" t="s">
        <v>280</v>
      </c>
      <c r="D15" s="50">
        <v>30</v>
      </c>
      <c r="E15" s="50">
        <v>27</v>
      </c>
      <c r="F15" s="50">
        <v>3</v>
      </c>
      <c r="G15" s="50">
        <v>443</v>
      </c>
      <c r="H15" s="50">
        <v>443</v>
      </c>
      <c r="I15" s="50">
        <v>0</v>
      </c>
      <c r="J15" s="50">
        <v>0</v>
      </c>
    </row>
    <row r="16" spans="1:10" s="13" customFormat="1" ht="12" customHeight="1">
      <c r="A16" s="19" t="s">
        <v>263</v>
      </c>
      <c r="B16" s="20" t="s">
        <v>281</v>
      </c>
      <c r="C16" s="14" t="s">
        <v>282</v>
      </c>
      <c r="D16" s="50">
        <v>35</v>
      </c>
      <c r="E16" s="50">
        <v>33</v>
      </c>
      <c r="F16" s="50">
        <v>2</v>
      </c>
      <c r="G16" s="50">
        <v>59</v>
      </c>
      <c r="H16" s="50">
        <v>59</v>
      </c>
      <c r="I16" s="50">
        <v>0</v>
      </c>
      <c r="J16" s="50">
        <v>0</v>
      </c>
    </row>
    <row r="17" spans="1:10" s="13" customFormat="1" ht="12" customHeight="1">
      <c r="A17" s="19" t="s">
        <v>263</v>
      </c>
      <c r="B17" s="20" t="s">
        <v>283</v>
      </c>
      <c r="C17" s="14" t="s">
        <v>284</v>
      </c>
      <c r="D17" s="50">
        <v>16</v>
      </c>
      <c r="E17" s="50">
        <v>12</v>
      </c>
      <c r="F17" s="50">
        <v>4</v>
      </c>
      <c r="G17" s="50">
        <v>247</v>
      </c>
      <c r="H17" s="50">
        <v>180</v>
      </c>
      <c r="I17" s="50">
        <v>57</v>
      </c>
      <c r="J17" s="50">
        <v>10</v>
      </c>
    </row>
    <row r="18" spans="1:10" s="13" customFormat="1" ht="12" customHeight="1">
      <c r="A18" s="19" t="s">
        <v>263</v>
      </c>
      <c r="B18" s="20" t="s">
        <v>285</v>
      </c>
      <c r="C18" s="14" t="s">
        <v>286</v>
      </c>
      <c r="D18" s="50">
        <v>18</v>
      </c>
      <c r="E18" s="50">
        <v>17</v>
      </c>
      <c r="F18" s="50">
        <v>3</v>
      </c>
      <c r="G18" s="50">
        <v>111</v>
      </c>
      <c r="H18" s="50">
        <v>111</v>
      </c>
      <c r="I18" s="50">
        <v>0</v>
      </c>
      <c r="J18" s="50">
        <v>0</v>
      </c>
    </row>
    <row r="19" spans="1:10" s="13" customFormat="1" ht="12" customHeight="1">
      <c r="A19" s="19" t="s">
        <v>263</v>
      </c>
      <c r="B19" s="20" t="s">
        <v>287</v>
      </c>
      <c r="C19" s="14" t="s">
        <v>288</v>
      </c>
      <c r="D19" s="50">
        <v>94</v>
      </c>
      <c r="E19" s="50">
        <v>91</v>
      </c>
      <c r="F19" s="50">
        <v>5</v>
      </c>
      <c r="G19" s="50">
        <v>916</v>
      </c>
      <c r="H19" s="50">
        <v>855</v>
      </c>
      <c r="I19" s="50">
        <v>186</v>
      </c>
      <c r="J19" s="50">
        <v>0</v>
      </c>
    </row>
    <row r="20" spans="1:10" s="13" customFormat="1" ht="12" customHeight="1">
      <c r="A20" s="19" t="s">
        <v>263</v>
      </c>
      <c r="B20" s="20" t="s">
        <v>289</v>
      </c>
      <c r="C20" s="14" t="s">
        <v>290</v>
      </c>
      <c r="D20" s="50">
        <v>105</v>
      </c>
      <c r="E20" s="50">
        <v>102</v>
      </c>
      <c r="F20" s="50">
        <v>3</v>
      </c>
      <c r="G20" s="50">
        <v>2023</v>
      </c>
      <c r="H20" s="50">
        <v>1350</v>
      </c>
      <c r="I20" s="50">
        <v>673</v>
      </c>
      <c r="J20" s="50">
        <v>0</v>
      </c>
    </row>
    <row r="21" spans="1:10" s="13" customFormat="1" ht="12" customHeight="1">
      <c r="A21" s="19" t="s">
        <v>263</v>
      </c>
      <c r="B21" s="20" t="s">
        <v>291</v>
      </c>
      <c r="C21" s="14" t="s">
        <v>292</v>
      </c>
      <c r="D21" s="50">
        <v>7</v>
      </c>
      <c r="E21" s="50">
        <v>5</v>
      </c>
      <c r="F21" s="50">
        <v>2</v>
      </c>
      <c r="G21" s="50">
        <v>55</v>
      </c>
      <c r="H21" s="50">
        <v>15</v>
      </c>
      <c r="I21" s="50">
        <v>22</v>
      </c>
      <c r="J21" s="50">
        <v>18</v>
      </c>
    </row>
    <row r="22" spans="1:10" s="13" customFormat="1" ht="12" customHeight="1">
      <c r="A22" s="19" t="s">
        <v>263</v>
      </c>
      <c r="B22" s="20" t="s">
        <v>293</v>
      </c>
      <c r="C22" s="14" t="s">
        <v>294</v>
      </c>
      <c r="D22" s="50">
        <v>1</v>
      </c>
      <c r="E22" s="50">
        <v>1</v>
      </c>
      <c r="F22" s="50"/>
      <c r="G22" s="50">
        <v>5</v>
      </c>
      <c r="H22" s="50">
        <v>5</v>
      </c>
      <c r="I22" s="50">
        <v>0</v>
      </c>
      <c r="J22" s="50">
        <v>0</v>
      </c>
    </row>
    <row r="23" spans="1:10" s="13" customFormat="1" ht="12" customHeight="1">
      <c r="A23" s="19" t="s">
        <v>263</v>
      </c>
      <c r="B23" s="20" t="s">
        <v>295</v>
      </c>
      <c r="C23" s="14" t="s">
        <v>296</v>
      </c>
      <c r="D23" s="50">
        <v>2</v>
      </c>
      <c r="E23" s="50">
        <v>2</v>
      </c>
      <c r="F23" s="50"/>
      <c r="G23" s="50">
        <v>20</v>
      </c>
      <c r="H23" s="50">
        <v>20</v>
      </c>
      <c r="I23" s="50">
        <v>0</v>
      </c>
      <c r="J23" s="50">
        <v>0</v>
      </c>
    </row>
    <row r="24" spans="1:10" s="13" customFormat="1" ht="12" customHeight="1">
      <c r="A24" s="19" t="s">
        <v>263</v>
      </c>
      <c r="B24" s="20" t="s">
        <v>297</v>
      </c>
      <c r="C24" s="14" t="s">
        <v>298</v>
      </c>
      <c r="D24" s="50">
        <v>3</v>
      </c>
      <c r="E24" s="50">
        <v>2</v>
      </c>
      <c r="F24" s="50">
        <v>1</v>
      </c>
      <c r="G24" s="50">
        <v>20</v>
      </c>
      <c r="H24" s="50">
        <v>14</v>
      </c>
      <c r="I24" s="50">
        <v>6</v>
      </c>
      <c r="J24" s="50">
        <v>0</v>
      </c>
    </row>
    <row r="25" spans="1:10" s="13" customFormat="1" ht="12" customHeight="1">
      <c r="A25" s="19" t="s">
        <v>263</v>
      </c>
      <c r="B25" s="20" t="s">
        <v>299</v>
      </c>
      <c r="C25" s="14" t="s">
        <v>300</v>
      </c>
      <c r="D25" s="50">
        <v>6</v>
      </c>
      <c r="E25" s="50">
        <v>3</v>
      </c>
      <c r="F25" s="50">
        <v>3</v>
      </c>
      <c r="G25" s="50">
        <v>46</v>
      </c>
      <c r="H25" s="50">
        <v>46</v>
      </c>
      <c r="I25" s="50">
        <v>0</v>
      </c>
      <c r="J25" s="50"/>
    </row>
    <row r="26" spans="1:10" s="13" customFormat="1" ht="12" customHeight="1">
      <c r="A26" s="19" t="s">
        <v>263</v>
      </c>
      <c r="B26" s="20" t="s">
        <v>301</v>
      </c>
      <c r="C26" s="14" t="s">
        <v>302</v>
      </c>
      <c r="D26" s="50">
        <v>2</v>
      </c>
      <c r="E26" s="50">
        <v>2</v>
      </c>
      <c r="F26" s="50">
        <v>0</v>
      </c>
      <c r="G26" s="50">
        <v>33</v>
      </c>
      <c r="H26" s="50">
        <v>2</v>
      </c>
      <c r="I26" s="50">
        <v>31</v>
      </c>
      <c r="J26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2013-04-09T02:20:40Z</dcterms:modified>
  <cp:category/>
  <cp:version/>
  <cp:contentType/>
  <cp:contentStatus/>
</cp:coreProperties>
</file>