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5480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'委託許可件数（市町村）'!$2:$30</definedName>
    <definedName name="_xlnm.Print_Area" localSheetId="6">'委託許可件数（組合）'!$2:$13</definedName>
    <definedName name="_xlnm.Print_Area" localSheetId="3">'収集運搬機材（市町村）'!$2:$30</definedName>
    <definedName name="_xlnm.Print_Area" localSheetId="4">'収集運搬機材（組合）'!$2:$13</definedName>
    <definedName name="_xlnm.Print_Area" localSheetId="7">'処理業者と従業員数'!$2:$30</definedName>
    <definedName name="_xlnm.Print_Area" localSheetId="0">'組合状況'!$2:$13</definedName>
    <definedName name="_xlnm.Print_Area" localSheetId="1">'廃棄物処理従事職員数（市町村）'!$2:$30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<sst xmlns="http://schemas.openxmlformats.org/spreadsheetml/2006/main" count="967" uniqueCount="318">
  <si>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</si>
  <si>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</si>
  <si>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</si>
  <si>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</si>
  <si>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</si>
  <si>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</si>
  <si>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</si>
  <si>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</si>
  <si>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</si>
  <si>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</si>
  <si>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</si>
  <si>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</si>
  <si>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</si>
  <si>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</si>
  <si>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</si>
  <si>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</si>
  <si>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</si>
  <si>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</si>
  <si>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</si>
  <si>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</si>
  <si>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</si>
  <si>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</si>
  <si>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</si>
  <si>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</si>
  <si>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</si>
  <si>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</si>
  <si>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</si>
  <si>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</si>
  <si>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</si>
  <si>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</si>
  <si>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</si>
  <si>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</si>
  <si>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</si>
  <si>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</si>
  <si>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</si>
  <si>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</si>
  <si>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</si>
  <si>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</si>
  <si>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</si>
  <si>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</si>
  <si>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</si>
  <si>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</si>
  <si>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</si>
  <si>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</si>
  <si>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</si>
  <si>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</si>
  <si>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</si>
  <si>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</si>
  <si>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</si>
  <si>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</si>
  <si>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</si>
  <si>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広島県</t>
  </si>
  <si>
    <t>34000</t>
  </si>
  <si>
    <t>合計</t>
  </si>
  <si>
    <t>広島県</t>
  </si>
  <si>
    <t>34839</t>
  </si>
  <si>
    <t>安芸地区衛生施設管理組合</t>
  </si>
  <si>
    <t>○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</si>
  <si>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</si>
  <si>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</si>
  <si>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</si>
  <si>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</si>
  <si>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</si>
  <si>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</si>
  <si>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</si>
  <si>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</si>
  <si>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34100</t>
  </si>
  <si>
    <t>広島市</t>
  </si>
  <si>
    <t>34842</t>
  </si>
  <si>
    <t>山県郡西部衛生組合</t>
  </si>
  <si>
    <t>24368</t>
  </si>
  <si>
    <t>安芸太田町</t>
  </si>
  <si>
    <t>24369</t>
  </si>
  <si>
    <t>北広島町</t>
  </si>
  <si>
    <t>34845</t>
  </si>
  <si>
    <t>甲世衛生組合</t>
  </si>
  <si>
    <t>34462</t>
  </si>
  <si>
    <t>世羅町</t>
  </si>
  <si>
    <t>34204</t>
  </si>
  <si>
    <t>三原市</t>
  </si>
  <si>
    <t>34205</t>
  </si>
  <si>
    <t>尾道市</t>
  </si>
  <si>
    <t>34876</t>
  </si>
  <si>
    <t>三原広域市町村圏事務組合</t>
  </si>
  <si>
    <t>34908</t>
  </si>
  <si>
    <t>芸北広域環境施設組合</t>
  </si>
  <si>
    <t>34214</t>
  </si>
  <si>
    <t>安芸高田市</t>
  </si>
  <si>
    <t>34369</t>
  </si>
  <si>
    <t>34918</t>
  </si>
  <si>
    <t>広島中央環境衛生組合</t>
  </si>
  <si>
    <t>34212</t>
  </si>
  <si>
    <t>東広島市</t>
  </si>
  <si>
    <t>34203</t>
  </si>
  <si>
    <t>竹原市</t>
  </si>
  <si>
    <t>34431</t>
  </si>
  <si>
    <t>大崎上島町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</si>
  <si>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</si>
  <si>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</si>
  <si>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</si>
  <si>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</si>
  <si>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</si>
  <si>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</si>
  <si>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</si>
  <si>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</si>
  <si>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</si>
  <si>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</si>
  <si>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</si>
  <si>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</si>
  <si>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</si>
  <si>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</si>
  <si>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</si>
  <si>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</si>
  <si>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</si>
  <si>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広島県</t>
  </si>
  <si>
    <t>34000</t>
  </si>
  <si>
    <t>34100</t>
  </si>
  <si>
    <t>広島市</t>
  </si>
  <si>
    <t>34202</t>
  </si>
  <si>
    <t>呉市</t>
  </si>
  <si>
    <t>広島県</t>
  </si>
  <si>
    <t>34203</t>
  </si>
  <si>
    <t>竹原市</t>
  </si>
  <si>
    <t>広島県</t>
  </si>
  <si>
    <t>34204</t>
  </si>
  <si>
    <t>三原市</t>
  </si>
  <si>
    <t>広島県</t>
  </si>
  <si>
    <t>34205</t>
  </si>
  <si>
    <t>尾道市</t>
  </si>
  <si>
    <t>広島県</t>
  </si>
  <si>
    <t>34207</t>
  </si>
  <si>
    <t>福山市</t>
  </si>
  <si>
    <t>広島県</t>
  </si>
  <si>
    <t>34208</t>
  </si>
  <si>
    <t>府中市</t>
  </si>
  <si>
    <t>広島県</t>
  </si>
  <si>
    <t>34209</t>
  </si>
  <si>
    <t>三次市</t>
  </si>
  <si>
    <t>広島県</t>
  </si>
  <si>
    <t>34210</t>
  </si>
  <si>
    <t>庄原市</t>
  </si>
  <si>
    <t>34211</t>
  </si>
  <si>
    <t>大竹市</t>
  </si>
  <si>
    <t>34212</t>
  </si>
  <si>
    <t>東広島市</t>
  </si>
  <si>
    <t>広島県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</si>
  <si>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</si>
  <si>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</si>
  <si>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</si>
  <si>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</si>
  <si>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</si>
  <si>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</si>
  <si>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</si>
  <si>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</si>
  <si>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</si>
  <si>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</si>
  <si>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</si>
  <si>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</si>
  <si>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</si>
  <si>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</si>
  <si>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</si>
  <si>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</si>
  <si>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広島県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</si>
  <si>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</si>
  <si>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</si>
  <si>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</si>
  <si>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</si>
  <si>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</si>
  <si>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</si>
  <si>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</si>
  <si>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</si>
  <si>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廃棄物処理従事職員数（一部事務組合・広域連合）（平成23年度実績）</t>
  </si>
  <si>
    <t>一部事務組合・広域連合名</t>
  </si>
  <si>
    <t>34839</t>
  </si>
  <si>
    <t>安芸地区衛生施設管理組合</t>
  </si>
  <si>
    <t>34842</t>
  </si>
  <si>
    <t>山県郡西部衛生組合</t>
  </si>
  <si>
    <t>広島県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</si>
  <si>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</si>
  <si>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</si>
  <si>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</si>
  <si>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</si>
  <si>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</si>
  <si>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</si>
  <si>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</si>
  <si>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</si>
  <si>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</si>
  <si>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</si>
  <si>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</si>
  <si>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</si>
  <si>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</si>
  <si>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</si>
  <si>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</si>
  <si>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</si>
  <si>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</si>
  <si>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</si>
  <si>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</si>
  <si>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</si>
  <si>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</si>
  <si>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</si>
  <si>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</si>
  <si>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</si>
  <si>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</si>
  <si>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</si>
  <si>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</si>
  <si>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</si>
  <si>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</si>
  <si>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</si>
  <si>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</si>
  <si>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</si>
  <si>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</si>
  <si>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</si>
  <si>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</si>
  <si>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</si>
  <si>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</si>
  <si>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</si>
  <si>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</si>
  <si>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</si>
  <si>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34213</t>
  </si>
  <si>
    <t>廿日市市</t>
  </si>
  <si>
    <t>34304</t>
  </si>
  <si>
    <t>海田町</t>
  </si>
  <si>
    <t>34307</t>
  </si>
  <si>
    <t>熊野町</t>
  </si>
  <si>
    <t>34369</t>
  </si>
  <si>
    <t>北広島町</t>
  </si>
  <si>
    <t>34545</t>
  </si>
  <si>
    <t>神石高原町</t>
  </si>
  <si>
    <t>収集運搬機材の状況（一部事務組合・広域連合）（平成23年度実績）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</si>
  <si>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</si>
  <si>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</si>
  <si>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</si>
  <si>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</si>
  <si>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</si>
  <si>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</si>
  <si>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</si>
  <si>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</si>
  <si>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</si>
  <si>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</si>
  <si>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</si>
  <si>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</si>
  <si>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</si>
  <si>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広島県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</si>
  <si>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</si>
  <si>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</si>
  <si>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</si>
  <si>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</si>
  <si>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</si>
  <si>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</si>
  <si>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</si>
  <si>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</si>
  <si>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</si>
  <si>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</si>
  <si>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</si>
  <si>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</si>
  <si>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</si>
  <si>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</si>
  <si>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</si>
  <si>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</si>
  <si>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</si>
  <si>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</si>
  <si>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34309</t>
  </si>
  <si>
    <t>坂町</t>
  </si>
  <si>
    <t>34368</t>
  </si>
  <si>
    <t>安芸太田町</t>
  </si>
  <si>
    <t>委託・許可件数（一部事務組合・広域連合）（平成23年度実績）</t>
  </si>
  <si>
    <t>34918</t>
  </si>
  <si>
    <t>広島中央環境衛生組合</t>
  </si>
  <si>
    <t>処理業者と従業員数（平成23年度実績）</t>
  </si>
  <si>
    <t>業者数 (ごみ+し尿)</t>
  </si>
  <si>
    <t>従業員数 (収集運搬+中間処理+最終処分)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</si>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</sst>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6</v>
      </c>
      <c r="B2" s="93" t="s">
        <v>7</v>
      </c>
      <c r="C2" s="90" t="s">
        <v>8</v>
      </c>
      <c r="D2" s="96" t="s">
        <v>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10</v>
      </c>
      <c r="V2" s="86" t="s">
        <v>11</v>
      </c>
      <c r="W2" s="87"/>
      <c r="X2" s="86" t="s">
        <v>12</v>
      </c>
      <c r="Y2" s="87"/>
      <c r="Z2" s="86" t="s">
        <v>13</v>
      </c>
      <c r="AA2" s="87"/>
      <c r="AB2" s="86" t="s">
        <v>14</v>
      </c>
      <c r="AC2" s="87"/>
      <c r="AD2" s="86" t="s">
        <v>15</v>
      </c>
      <c r="AE2" s="87"/>
      <c r="AF2" s="86" t="s">
        <v>16</v>
      </c>
      <c r="AG2" s="87"/>
      <c r="AH2" s="86" t="s">
        <v>17</v>
      </c>
      <c r="AI2" s="87"/>
      <c r="AJ2" s="86" t="s">
        <v>18</v>
      </c>
      <c r="AK2" s="87"/>
      <c r="AL2" s="86" t="s">
        <v>19</v>
      </c>
      <c r="AM2" s="87"/>
      <c r="AN2" s="86" t="s">
        <v>20</v>
      </c>
      <c r="AO2" s="87"/>
      <c r="AP2" s="86" t="s">
        <v>21</v>
      </c>
      <c r="AQ2" s="87"/>
      <c r="AR2" s="86" t="s">
        <v>22</v>
      </c>
      <c r="AS2" s="87"/>
      <c r="AT2" s="86" t="s">
        <v>23</v>
      </c>
      <c r="AU2" s="87"/>
      <c r="AV2" s="86" t="s">
        <v>24</v>
      </c>
      <c r="AW2" s="87"/>
      <c r="AX2" s="86" t="s">
        <v>25</v>
      </c>
      <c r="AY2" s="87"/>
      <c r="AZ2" s="86" t="s">
        <v>26</v>
      </c>
      <c r="BA2" s="87"/>
      <c r="BB2" s="86" t="s">
        <v>27</v>
      </c>
      <c r="BC2" s="87"/>
      <c r="BD2" s="86" t="s">
        <v>28</v>
      </c>
      <c r="BE2" s="87"/>
      <c r="BF2" s="86" t="s">
        <v>29</v>
      </c>
      <c r="BG2" s="87"/>
      <c r="BH2" s="86" t="s">
        <v>30</v>
      </c>
      <c r="BI2" s="87"/>
      <c r="BJ2" s="86" t="s">
        <v>31</v>
      </c>
      <c r="BK2" s="87"/>
      <c r="BL2" s="86" t="s">
        <v>32</v>
      </c>
      <c r="BM2" s="87"/>
      <c r="BN2" s="86" t="s">
        <v>33</v>
      </c>
      <c r="BO2" s="87"/>
      <c r="BP2" s="86" t="s">
        <v>34</v>
      </c>
      <c r="BQ2" s="87"/>
      <c r="BR2" s="86" t="s">
        <v>35</v>
      </c>
      <c r="BS2" s="87"/>
      <c r="BT2" s="86" t="s">
        <v>36</v>
      </c>
      <c r="BU2" s="87"/>
      <c r="BV2" s="86" t="s">
        <v>37</v>
      </c>
      <c r="BW2" s="87"/>
      <c r="BX2" s="86" t="s">
        <v>38</v>
      </c>
      <c r="BY2" s="87"/>
      <c r="BZ2" s="86" t="s">
        <v>39</v>
      </c>
      <c r="CA2" s="87"/>
      <c r="CB2" s="86" t="s">
        <v>40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41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42</v>
      </c>
      <c r="E4" s="99" t="s">
        <v>0</v>
      </c>
      <c r="F4" s="99" t="s">
        <v>1</v>
      </c>
      <c r="G4" s="99" t="s">
        <v>2</v>
      </c>
      <c r="H4" s="99" t="s">
        <v>43</v>
      </c>
      <c r="I4" s="99" t="s">
        <v>44</v>
      </c>
      <c r="J4" s="99" t="s">
        <v>45</v>
      </c>
      <c r="K4" s="99" t="s">
        <v>46</v>
      </c>
      <c r="L4" s="99" t="s">
        <v>3</v>
      </c>
      <c r="M4" s="99" t="s">
        <v>42</v>
      </c>
      <c r="N4" s="99" t="s">
        <v>0</v>
      </c>
      <c r="O4" s="99" t="s">
        <v>1</v>
      </c>
      <c r="P4" s="99" t="s">
        <v>47</v>
      </c>
      <c r="Q4" s="99" t="s">
        <v>43</v>
      </c>
      <c r="R4" s="99" t="s">
        <v>44</v>
      </c>
      <c r="S4" s="99" t="s">
        <v>48</v>
      </c>
      <c r="T4" s="99" t="s">
        <v>3</v>
      </c>
      <c r="U4" s="91"/>
      <c r="V4" s="100" t="s">
        <v>49</v>
      </c>
      <c r="W4" s="103" t="s">
        <v>50</v>
      </c>
      <c r="X4" s="100" t="s">
        <v>49</v>
      </c>
      <c r="Y4" s="103" t="s">
        <v>50</v>
      </c>
      <c r="Z4" s="100" t="s">
        <v>49</v>
      </c>
      <c r="AA4" s="103" t="s">
        <v>50</v>
      </c>
      <c r="AB4" s="100" t="s">
        <v>49</v>
      </c>
      <c r="AC4" s="103" t="s">
        <v>50</v>
      </c>
      <c r="AD4" s="100" t="s">
        <v>49</v>
      </c>
      <c r="AE4" s="103" t="s">
        <v>50</v>
      </c>
      <c r="AF4" s="100" t="s">
        <v>49</v>
      </c>
      <c r="AG4" s="103" t="s">
        <v>50</v>
      </c>
      <c r="AH4" s="100" t="s">
        <v>49</v>
      </c>
      <c r="AI4" s="103" t="s">
        <v>50</v>
      </c>
      <c r="AJ4" s="100" t="s">
        <v>49</v>
      </c>
      <c r="AK4" s="103" t="s">
        <v>50</v>
      </c>
      <c r="AL4" s="100" t="s">
        <v>49</v>
      </c>
      <c r="AM4" s="103" t="s">
        <v>50</v>
      </c>
      <c r="AN4" s="100" t="s">
        <v>49</v>
      </c>
      <c r="AO4" s="103" t="s">
        <v>50</v>
      </c>
      <c r="AP4" s="100" t="s">
        <v>49</v>
      </c>
      <c r="AQ4" s="103" t="s">
        <v>50</v>
      </c>
      <c r="AR4" s="100" t="s">
        <v>49</v>
      </c>
      <c r="AS4" s="103" t="s">
        <v>50</v>
      </c>
      <c r="AT4" s="100" t="s">
        <v>49</v>
      </c>
      <c r="AU4" s="103" t="s">
        <v>50</v>
      </c>
      <c r="AV4" s="100" t="s">
        <v>49</v>
      </c>
      <c r="AW4" s="103" t="s">
        <v>50</v>
      </c>
      <c r="AX4" s="100" t="s">
        <v>49</v>
      </c>
      <c r="AY4" s="103" t="s">
        <v>50</v>
      </c>
      <c r="AZ4" s="100" t="s">
        <v>49</v>
      </c>
      <c r="BA4" s="103" t="s">
        <v>50</v>
      </c>
      <c r="BB4" s="100" t="s">
        <v>49</v>
      </c>
      <c r="BC4" s="103" t="s">
        <v>50</v>
      </c>
      <c r="BD4" s="100" t="s">
        <v>49</v>
      </c>
      <c r="BE4" s="103" t="s">
        <v>50</v>
      </c>
      <c r="BF4" s="100" t="s">
        <v>49</v>
      </c>
      <c r="BG4" s="103" t="s">
        <v>50</v>
      </c>
      <c r="BH4" s="100" t="s">
        <v>49</v>
      </c>
      <c r="BI4" s="103" t="s">
        <v>50</v>
      </c>
      <c r="BJ4" s="100" t="s">
        <v>49</v>
      </c>
      <c r="BK4" s="103" t="s">
        <v>50</v>
      </c>
      <c r="BL4" s="100" t="s">
        <v>49</v>
      </c>
      <c r="BM4" s="103" t="s">
        <v>50</v>
      </c>
      <c r="BN4" s="100" t="s">
        <v>49</v>
      </c>
      <c r="BO4" s="103" t="s">
        <v>50</v>
      </c>
      <c r="BP4" s="100" t="s">
        <v>49</v>
      </c>
      <c r="BQ4" s="103" t="s">
        <v>50</v>
      </c>
      <c r="BR4" s="100" t="s">
        <v>49</v>
      </c>
      <c r="BS4" s="103" t="s">
        <v>50</v>
      </c>
      <c r="BT4" s="100" t="s">
        <v>49</v>
      </c>
      <c r="BU4" s="103" t="s">
        <v>50</v>
      </c>
      <c r="BV4" s="100" t="s">
        <v>49</v>
      </c>
      <c r="BW4" s="103" t="s">
        <v>50</v>
      </c>
      <c r="BX4" s="100" t="s">
        <v>49</v>
      </c>
      <c r="BY4" s="103" t="s">
        <v>50</v>
      </c>
      <c r="BZ4" s="100" t="s">
        <v>49</v>
      </c>
      <c r="CA4" s="103" t="s">
        <v>50</v>
      </c>
      <c r="CB4" s="100" t="s">
        <v>49</v>
      </c>
      <c r="CC4" s="103" t="s">
        <v>50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COUNTIF(D8:D13,"○")</f>
        <v>0</v>
      </c>
      <c r="E7" s="38">
        <f t="shared" si="0"/>
        <v>1</v>
      </c>
      <c r="F7" s="38">
        <f t="shared" si="0"/>
        <v>6</v>
      </c>
      <c r="G7" s="38">
        <f t="shared" si="0"/>
        <v>1</v>
      </c>
      <c r="H7" s="38">
        <f t="shared" si="0"/>
        <v>1</v>
      </c>
      <c r="I7" s="38">
        <f t="shared" si="0"/>
        <v>2</v>
      </c>
      <c r="J7" s="38">
        <f t="shared" si="0"/>
        <v>5</v>
      </c>
      <c r="K7" s="38">
        <f t="shared" si="0"/>
        <v>4</v>
      </c>
      <c r="L7" s="38">
        <f t="shared" si="0"/>
        <v>0</v>
      </c>
      <c r="M7" s="38">
        <f t="shared" si="0"/>
        <v>2</v>
      </c>
      <c r="N7" s="38">
        <f t="shared" si="0"/>
        <v>2</v>
      </c>
      <c r="O7" s="38">
        <f t="shared" si="0"/>
        <v>4</v>
      </c>
      <c r="P7" s="38">
        <f t="shared" si="0"/>
        <v>2</v>
      </c>
      <c r="Q7" s="38">
        <f t="shared" si="0"/>
        <v>2</v>
      </c>
      <c r="R7" s="38">
        <f t="shared" si="0"/>
        <v>2</v>
      </c>
      <c r="S7" s="38">
        <f t="shared" si="0"/>
        <v>1</v>
      </c>
      <c r="T7" s="38">
        <f t="shared" si="0"/>
        <v>1</v>
      </c>
      <c r="U7" s="38">
        <f aca="true" t="shared" si="1" ref="U7:AZ7">COUNTIF(U8:U13,"&lt;&gt;")</f>
        <v>6</v>
      </c>
      <c r="V7" s="38">
        <f t="shared" si="1"/>
        <v>6</v>
      </c>
      <c r="W7" s="38">
        <f t="shared" si="1"/>
        <v>6</v>
      </c>
      <c r="X7" s="38">
        <f t="shared" si="1"/>
        <v>6</v>
      </c>
      <c r="Y7" s="38">
        <f t="shared" si="1"/>
        <v>6</v>
      </c>
      <c r="Z7" s="38">
        <f t="shared" si="1"/>
        <v>3</v>
      </c>
      <c r="AA7" s="38">
        <f t="shared" si="1"/>
        <v>3</v>
      </c>
      <c r="AB7" s="38">
        <f t="shared" si="1"/>
        <v>1</v>
      </c>
      <c r="AC7" s="38">
        <f t="shared" si="1"/>
        <v>1</v>
      </c>
      <c r="AD7" s="38">
        <f t="shared" si="1"/>
        <v>1</v>
      </c>
      <c r="AE7" s="38">
        <f t="shared" si="1"/>
        <v>1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COUNTIF(BA8:BA13,"&lt;&gt;")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54</v>
      </c>
      <c r="B8" s="41" t="s">
        <v>55</v>
      </c>
      <c r="C8" s="40" t="s">
        <v>56</v>
      </c>
      <c r="D8" s="40"/>
      <c r="E8" s="40"/>
      <c r="F8" s="40" t="s">
        <v>57</v>
      </c>
      <c r="G8" s="40"/>
      <c r="H8" s="40"/>
      <c r="I8" s="40"/>
      <c r="J8" s="40" t="s">
        <v>57</v>
      </c>
      <c r="K8" s="40" t="s">
        <v>57</v>
      </c>
      <c r="L8" s="40"/>
      <c r="M8" s="40"/>
      <c r="N8" s="40" t="s">
        <v>57</v>
      </c>
      <c r="O8" s="40" t="s">
        <v>57</v>
      </c>
      <c r="P8" s="40"/>
      <c r="Q8" s="40" t="s">
        <v>57</v>
      </c>
      <c r="R8" s="40"/>
      <c r="S8" s="40"/>
      <c r="T8" s="40"/>
      <c r="U8" s="40">
        <v>5</v>
      </c>
      <c r="V8" s="41" t="s">
        <v>58</v>
      </c>
      <c r="W8" s="40" t="s">
        <v>59</v>
      </c>
      <c r="X8" s="41" t="s">
        <v>60</v>
      </c>
      <c r="Y8" s="40" t="s">
        <v>61</v>
      </c>
      <c r="Z8" s="41" t="s">
        <v>62</v>
      </c>
      <c r="AA8" s="40" t="s">
        <v>63</v>
      </c>
      <c r="AB8" s="41" t="s">
        <v>64</v>
      </c>
      <c r="AC8" s="40" t="s">
        <v>65</v>
      </c>
      <c r="AD8" s="41" t="s">
        <v>66</v>
      </c>
      <c r="AE8" s="40" t="s">
        <v>67</v>
      </c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54</v>
      </c>
      <c r="B9" s="41" t="s">
        <v>68</v>
      </c>
      <c r="C9" s="40" t="s">
        <v>69</v>
      </c>
      <c r="D9" s="40"/>
      <c r="E9" s="40" t="s">
        <v>57</v>
      </c>
      <c r="F9" s="40" t="s">
        <v>57</v>
      </c>
      <c r="G9" s="40"/>
      <c r="H9" s="40" t="s">
        <v>57</v>
      </c>
      <c r="I9" s="40" t="s">
        <v>57</v>
      </c>
      <c r="J9" s="40" t="s">
        <v>57</v>
      </c>
      <c r="K9" s="40" t="s">
        <v>57</v>
      </c>
      <c r="L9" s="40"/>
      <c r="M9" s="40"/>
      <c r="N9" s="40" t="s">
        <v>57</v>
      </c>
      <c r="O9" s="40" t="s">
        <v>57</v>
      </c>
      <c r="P9" s="40" t="s">
        <v>57</v>
      </c>
      <c r="Q9" s="40" t="s">
        <v>57</v>
      </c>
      <c r="R9" s="40" t="s">
        <v>57</v>
      </c>
      <c r="S9" s="40" t="s">
        <v>57</v>
      </c>
      <c r="T9" s="40"/>
      <c r="U9" s="40">
        <v>2</v>
      </c>
      <c r="V9" s="41" t="s">
        <v>70</v>
      </c>
      <c r="W9" s="40" t="s">
        <v>71</v>
      </c>
      <c r="X9" s="41" t="s">
        <v>72</v>
      </c>
      <c r="Y9" s="40" t="s">
        <v>73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54</v>
      </c>
      <c r="B10" s="43" t="s">
        <v>74</v>
      </c>
      <c r="C10" s="42" t="s">
        <v>75</v>
      </c>
      <c r="D10" s="42"/>
      <c r="E10" s="42"/>
      <c r="F10" s="42" t="s">
        <v>57</v>
      </c>
      <c r="G10" s="42"/>
      <c r="H10" s="42"/>
      <c r="I10" s="42"/>
      <c r="J10" s="42" t="s">
        <v>57</v>
      </c>
      <c r="K10" s="42" t="s">
        <v>57</v>
      </c>
      <c r="L10" s="42"/>
      <c r="M10" s="42"/>
      <c r="N10" s="42"/>
      <c r="O10" s="42" t="s">
        <v>57</v>
      </c>
      <c r="P10" s="42"/>
      <c r="Q10" s="42"/>
      <c r="R10" s="42"/>
      <c r="S10" s="42"/>
      <c r="T10" s="42" t="s">
        <v>57</v>
      </c>
      <c r="U10" s="42">
        <v>3</v>
      </c>
      <c r="V10" s="43" t="s">
        <v>76</v>
      </c>
      <c r="W10" s="42" t="s">
        <v>77</v>
      </c>
      <c r="X10" s="43" t="s">
        <v>78</v>
      </c>
      <c r="Y10" s="42" t="s">
        <v>79</v>
      </c>
      <c r="Z10" s="43" t="s">
        <v>80</v>
      </c>
      <c r="AA10" s="42" t="s">
        <v>81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54</v>
      </c>
      <c r="B11" s="43" t="s">
        <v>82</v>
      </c>
      <c r="C11" s="42" t="s">
        <v>83</v>
      </c>
      <c r="D11" s="42"/>
      <c r="E11" s="42"/>
      <c r="F11" s="42" t="s">
        <v>57</v>
      </c>
      <c r="G11" s="42"/>
      <c r="H11" s="42"/>
      <c r="I11" s="42"/>
      <c r="J11" s="42" t="s">
        <v>57</v>
      </c>
      <c r="K11" s="42"/>
      <c r="L11" s="42"/>
      <c r="M11" s="42" t="s">
        <v>57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78</v>
      </c>
      <c r="W11" s="42" t="s">
        <v>79</v>
      </c>
      <c r="X11" s="43" t="s">
        <v>76</v>
      </c>
      <c r="Y11" s="42" t="s">
        <v>77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54</v>
      </c>
      <c r="B12" s="41" t="s">
        <v>84</v>
      </c>
      <c r="C12" s="40" t="s">
        <v>85</v>
      </c>
      <c r="D12" s="40"/>
      <c r="E12" s="40"/>
      <c r="F12" s="40" t="s">
        <v>57</v>
      </c>
      <c r="G12" s="40"/>
      <c r="H12" s="40"/>
      <c r="I12" s="40"/>
      <c r="J12" s="40"/>
      <c r="K12" s="40"/>
      <c r="L12" s="40"/>
      <c r="M12" s="40" t="s">
        <v>57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86</v>
      </c>
      <c r="W12" s="40" t="s">
        <v>87</v>
      </c>
      <c r="X12" s="41" t="s">
        <v>88</v>
      </c>
      <c r="Y12" s="40" t="s">
        <v>73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54</v>
      </c>
      <c r="B13" s="41" t="s">
        <v>89</v>
      </c>
      <c r="C13" s="40" t="s">
        <v>90</v>
      </c>
      <c r="D13" s="40"/>
      <c r="E13" s="40"/>
      <c r="F13" s="40" t="s">
        <v>57</v>
      </c>
      <c r="G13" s="40" t="s">
        <v>57</v>
      </c>
      <c r="H13" s="40"/>
      <c r="I13" s="40" t="s">
        <v>57</v>
      </c>
      <c r="J13" s="40" t="s">
        <v>57</v>
      </c>
      <c r="K13" s="40" t="s">
        <v>57</v>
      </c>
      <c r="L13" s="40"/>
      <c r="M13" s="40"/>
      <c r="N13" s="40"/>
      <c r="O13" s="40" t="s">
        <v>57</v>
      </c>
      <c r="P13" s="40" t="s">
        <v>57</v>
      </c>
      <c r="Q13" s="40"/>
      <c r="R13" s="40" t="s">
        <v>57</v>
      </c>
      <c r="S13" s="40"/>
      <c r="T13" s="40"/>
      <c r="U13" s="40">
        <v>3</v>
      </c>
      <c r="V13" s="41" t="s">
        <v>91</v>
      </c>
      <c r="W13" s="40" t="s">
        <v>92</v>
      </c>
      <c r="X13" s="41" t="s">
        <v>93</v>
      </c>
      <c r="Y13" s="40" t="s">
        <v>94</v>
      </c>
      <c r="Z13" s="41" t="s">
        <v>95</v>
      </c>
      <c r="AA13" s="40" t="s">
        <v>96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97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98</v>
      </c>
      <c r="B2" s="90" t="s">
        <v>99</v>
      </c>
      <c r="C2" s="109" t="s">
        <v>100</v>
      </c>
      <c r="D2" s="81" t="s">
        <v>101</v>
      </c>
      <c r="E2" s="56"/>
      <c r="F2" s="46"/>
      <c r="G2" s="56"/>
      <c r="H2" s="56"/>
      <c r="I2" s="56"/>
      <c r="J2" s="56"/>
      <c r="K2" s="56"/>
      <c r="L2" s="57"/>
      <c r="M2" s="81" t="s">
        <v>102</v>
      </c>
      <c r="N2" s="56"/>
      <c r="O2" s="46"/>
      <c r="P2" s="56"/>
      <c r="Q2" s="56"/>
      <c r="R2" s="56"/>
      <c r="S2" s="56"/>
      <c r="T2" s="56"/>
      <c r="U2" s="57"/>
      <c r="V2" s="81" t="s">
        <v>103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104</v>
      </c>
      <c r="E3" s="82" t="s">
        <v>105</v>
      </c>
      <c r="F3" s="46"/>
      <c r="G3" s="57"/>
      <c r="H3" s="82" t="s">
        <v>106</v>
      </c>
      <c r="I3" s="56"/>
      <c r="J3" s="56"/>
      <c r="K3" s="56"/>
      <c r="L3" s="57"/>
      <c r="M3" s="47" t="s">
        <v>104</v>
      </c>
      <c r="N3" s="82" t="s">
        <v>105</v>
      </c>
      <c r="O3" s="46"/>
      <c r="P3" s="57"/>
      <c r="Q3" s="82" t="s">
        <v>106</v>
      </c>
      <c r="R3" s="56"/>
      <c r="S3" s="56"/>
      <c r="T3" s="56"/>
      <c r="U3" s="57"/>
      <c r="V3" s="47"/>
      <c r="W3" s="82" t="s">
        <v>105</v>
      </c>
      <c r="X3" s="46"/>
      <c r="Y3" s="57"/>
      <c r="Z3" s="82" t="s">
        <v>106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104</v>
      </c>
      <c r="F4" s="90" t="s">
        <v>107</v>
      </c>
      <c r="G4" s="90" t="s">
        <v>108</v>
      </c>
      <c r="H4" s="107" t="s">
        <v>104</v>
      </c>
      <c r="I4" s="90" t="s">
        <v>109</v>
      </c>
      <c r="J4" s="90" t="s">
        <v>110</v>
      </c>
      <c r="K4" s="90" t="s">
        <v>111</v>
      </c>
      <c r="L4" s="90" t="s">
        <v>112</v>
      </c>
      <c r="M4" s="47"/>
      <c r="N4" s="107" t="s">
        <v>104</v>
      </c>
      <c r="O4" s="90" t="s">
        <v>107</v>
      </c>
      <c r="P4" s="90" t="s">
        <v>108</v>
      </c>
      <c r="Q4" s="107" t="s">
        <v>104</v>
      </c>
      <c r="R4" s="90" t="s">
        <v>109</v>
      </c>
      <c r="S4" s="90" t="s">
        <v>110</v>
      </c>
      <c r="T4" s="90" t="s">
        <v>111</v>
      </c>
      <c r="U4" s="90" t="s">
        <v>112</v>
      </c>
      <c r="V4" s="47"/>
      <c r="W4" s="107" t="s">
        <v>104</v>
      </c>
      <c r="X4" s="90" t="s">
        <v>107</v>
      </c>
      <c r="Y4" s="90" t="s">
        <v>108</v>
      </c>
      <c r="Z4" s="107" t="s">
        <v>104</v>
      </c>
      <c r="AA4" s="90" t="s">
        <v>109</v>
      </c>
      <c r="AB4" s="90" t="s">
        <v>110</v>
      </c>
      <c r="AC4" s="90" t="s">
        <v>111</v>
      </c>
      <c r="AD4" s="90" t="s">
        <v>112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113</v>
      </c>
      <c r="E6" s="58" t="s">
        <v>113</v>
      </c>
      <c r="F6" s="78" t="s">
        <v>113</v>
      </c>
      <c r="G6" s="78" t="s">
        <v>113</v>
      </c>
      <c r="H6" s="58" t="s">
        <v>113</v>
      </c>
      <c r="I6" s="78" t="s">
        <v>113</v>
      </c>
      <c r="J6" s="78" t="s">
        <v>113</v>
      </c>
      <c r="K6" s="78" t="s">
        <v>113</v>
      </c>
      <c r="L6" s="78" t="s">
        <v>113</v>
      </c>
      <c r="M6" s="58" t="s">
        <v>113</v>
      </c>
      <c r="N6" s="58" t="s">
        <v>113</v>
      </c>
      <c r="O6" s="78" t="s">
        <v>113</v>
      </c>
      <c r="P6" s="78" t="s">
        <v>113</v>
      </c>
      <c r="Q6" s="58" t="s">
        <v>113</v>
      </c>
      <c r="R6" s="78" t="s">
        <v>113</v>
      </c>
      <c r="S6" s="78" t="s">
        <v>113</v>
      </c>
      <c r="T6" s="78" t="s">
        <v>113</v>
      </c>
      <c r="U6" s="78" t="s">
        <v>113</v>
      </c>
      <c r="V6" s="58" t="s">
        <v>113</v>
      </c>
      <c r="W6" s="58" t="s">
        <v>113</v>
      </c>
      <c r="X6" s="78" t="s">
        <v>113</v>
      </c>
      <c r="Y6" s="78" t="s">
        <v>113</v>
      </c>
      <c r="Z6" s="58" t="s">
        <v>113</v>
      </c>
      <c r="AA6" s="78" t="s">
        <v>113</v>
      </c>
      <c r="AB6" s="78" t="s">
        <v>113</v>
      </c>
      <c r="AC6" s="78" t="s">
        <v>113</v>
      </c>
      <c r="AD6" s="78" t="s">
        <v>113</v>
      </c>
    </row>
    <row r="7" spans="1:30" s="11" customFormat="1" ht="12" customHeight="1">
      <c r="A7" s="10" t="s">
        <v>114</v>
      </c>
      <c r="B7" s="35" t="s">
        <v>115</v>
      </c>
      <c r="C7" s="10" t="s">
        <v>104</v>
      </c>
      <c r="D7" s="48">
        <f aca="true" t="shared" si="0" ref="D7:AD7">SUM(D8:D30)</f>
        <v>999</v>
      </c>
      <c r="E7" s="48">
        <f t="shared" si="0"/>
        <v>405</v>
      </c>
      <c r="F7" s="48">
        <f t="shared" si="0"/>
        <v>324</v>
      </c>
      <c r="G7" s="48">
        <f t="shared" si="0"/>
        <v>81</v>
      </c>
      <c r="H7" s="48">
        <f t="shared" si="0"/>
        <v>594</v>
      </c>
      <c r="I7" s="48">
        <f t="shared" si="0"/>
        <v>546</v>
      </c>
      <c r="J7" s="48">
        <f t="shared" si="0"/>
        <v>38</v>
      </c>
      <c r="K7" s="48">
        <f t="shared" si="0"/>
        <v>10</v>
      </c>
      <c r="L7" s="48">
        <f t="shared" si="0"/>
        <v>0</v>
      </c>
      <c r="M7" s="48">
        <f t="shared" si="0"/>
        <v>130</v>
      </c>
      <c r="N7" s="48">
        <f t="shared" si="0"/>
        <v>74</v>
      </c>
      <c r="O7" s="48">
        <f t="shared" si="0"/>
        <v>53</v>
      </c>
      <c r="P7" s="48">
        <f t="shared" si="0"/>
        <v>21</v>
      </c>
      <c r="Q7" s="48">
        <f t="shared" si="0"/>
        <v>56</v>
      </c>
      <c r="R7" s="48">
        <f t="shared" si="0"/>
        <v>20</v>
      </c>
      <c r="S7" s="48">
        <f t="shared" si="0"/>
        <v>30</v>
      </c>
      <c r="T7" s="48">
        <f t="shared" si="0"/>
        <v>3</v>
      </c>
      <c r="U7" s="48">
        <f t="shared" si="0"/>
        <v>3</v>
      </c>
      <c r="V7" s="48">
        <f t="shared" si="0"/>
        <v>1129</v>
      </c>
      <c r="W7" s="48">
        <f t="shared" si="0"/>
        <v>479</v>
      </c>
      <c r="X7" s="48">
        <f t="shared" si="0"/>
        <v>377</v>
      </c>
      <c r="Y7" s="48">
        <f t="shared" si="0"/>
        <v>102</v>
      </c>
      <c r="Z7" s="48">
        <f t="shared" si="0"/>
        <v>650</v>
      </c>
      <c r="AA7" s="48">
        <f t="shared" si="0"/>
        <v>566</v>
      </c>
      <c r="AB7" s="48">
        <f t="shared" si="0"/>
        <v>68</v>
      </c>
      <c r="AC7" s="48">
        <f t="shared" si="0"/>
        <v>13</v>
      </c>
      <c r="AD7" s="48">
        <f t="shared" si="0"/>
        <v>3</v>
      </c>
    </row>
    <row r="8" spans="1:30" s="13" customFormat="1" ht="12" customHeight="1">
      <c r="A8" s="12" t="s">
        <v>51</v>
      </c>
      <c r="B8" s="36" t="s">
        <v>116</v>
      </c>
      <c r="C8" s="12" t="s">
        <v>117</v>
      </c>
      <c r="D8" s="49">
        <f aca="true" t="shared" si="1" ref="D8:D30">SUM(E8,+H8)</f>
        <v>458</v>
      </c>
      <c r="E8" s="49">
        <f aca="true" t="shared" si="2" ref="E8:E30">SUM(F8:G8)</f>
        <v>240</v>
      </c>
      <c r="F8" s="49">
        <v>180</v>
      </c>
      <c r="G8" s="49">
        <v>60</v>
      </c>
      <c r="H8" s="49">
        <f aca="true" t="shared" si="3" ref="H8:H30">SUM(I8:L8)</f>
        <v>218</v>
      </c>
      <c r="I8" s="49">
        <v>216</v>
      </c>
      <c r="J8" s="49">
        <v>0</v>
      </c>
      <c r="K8" s="49">
        <v>2</v>
      </c>
      <c r="L8" s="49">
        <v>0</v>
      </c>
      <c r="M8" s="49">
        <f aca="true" t="shared" si="4" ref="M8:M30">SUM(N8,+Q8)</f>
        <v>13</v>
      </c>
      <c r="N8" s="49">
        <f aca="true" t="shared" si="5" ref="N8:N30">SUM(O8:P8)</f>
        <v>13</v>
      </c>
      <c r="O8" s="49">
        <v>9</v>
      </c>
      <c r="P8" s="49">
        <v>4</v>
      </c>
      <c r="Q8" s="49">
        <f aca="true" t="shared" si="6" ref="Q8:Q30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30">SUM(D8,+M8)</f>
        <v>471</v>
      </c>
      <c r="W8" s="49">
        <f aca="true" t="shared" si="8" ref="W8:W30">SUM(E8,+N8)</f>
        <v>253</v>
      </c>
      <c r="X8" s="49">
        <f aca="true" t="shared" si="9" ref="X8:X30">SUM(F8,+O8)</f>
        <v>189</v>
      </c>
      <c r="Y8" s="49">
        <f aca="true" t="shared" si="10" ref="Y8:Y30">SUM(G8,+P8)</f>
        <v>64</v>
      </c>
      <c r="Z8" s="49">
        <f aca="true" t="shared" si="11" ref="Z8:Z30">SUM(H8,+Q8)</f>
        <v>218</v>
      </c>
      <c r="AA8" s="49">
        <f aca="true" t="shared" si="12" ref="AA8:AA30">SUM(I8,+R8)</f>
        <v>216</v>
      </c>
      <c r="AB8" s="49">
        <f aca="true" t="shared" si="13" ref="AB8:AB30">SUM(J8,+S8)</f>
        <v>0</v>
      </c>
      <c r="AC8" s="49">
        <f aca="true" t="shared" si="14" ref="AC8:AC30">SUM(K8,+T8)</f>
        <v>2</v>
      </c>
      <c r="AD8" s="49">
        <f aca="true" t="shared" si="15" ref="AD8:AD30">SUM(L8,+U8)</f>
        <v>0</v>
      </c>
    </row>
    <row r="9" spans="1:30" s="13" customFormat="1" ht="12" customHeight="1">
      <c r="A9" s="12" t="s">
        <v>51</v>
      </c>
      <c r="B9" s="36" t="s">
        <v>118</v>
      </c>
      <c r="C9" s="12" t="s">
        <v>119</v>
      </c>
      <c r="D9" s="49">
        <f t="shared" si="1"/>
        <v>139</v>
      </c>
      <c r="E9" s="49">
        <f t="shared" si="2"/>
        <v>36</v>
      </c>
      <c r="F9" s="49">
        <v>32</v>
      </c>
      <c r="G9" s="49">
        <v>4</v>
      </c>
      <c r="H9" s="49">
        <f t="shared" si="3"/>
        <v>103</v>
      </c>
      <c r="I9" s="49">
        <v>97</v>
      </c>
      <c r="J9" s="49">
        <v>3</v>
      </c>
      <c r="K9" s="49">
        <v>3</v>
      </c>
      <c r="L9" s="49">
        <v>0</v>
      </c>
      <c r="M9" s="49">
        <f t="shared" si="4"/>
        <v>12</v>
      </c>
      <c r="N9" s="49">
        <f t="shared" si="5"/>
        <v>12</v>
      </c>
      <c r="O9" s="49">
        <v>9</v>
      </c>
      <c r="P9" s="49">
        <v>3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151</v>
      </c>
      <c r="W9" s="49">
        <f t="shared" si="8"/>
        <v>48</v>
      </c>
      <c r="X9" s="49">
        <f t="shared" si="9"/>
        <v>41</v>
      </c>
      <c r="Y9" s="49">
        <f t="shared" si="10"/>
        <v>7</v>
      </c>
      <c r="Z9" s="49">
        <f t="shared" si="11"/>
        <v>103</v>
      </c>
      <c r="AA9" s="49">
        <f t="shared" si="12"/>
        <v>97</v>
      </c>
      <c r="AB9" s="49">
        <f t="shared" si="13"/>
        <v>3</v>
      </c>
      <c r="AC9" s="49">
        <f t="shared" si="14"/>
        <v>3</v>
      </c>
      <c r="AD9" s="49">
        <f t="shared" si="15"/>
        <v>0</v>
      </c>
    </row>
    <row r="10" spans="1:30" s="13" customFormat="1" ht="12" customHeight="1">
      <c r="A10" s="12" t="s">
        <v>120</v>
      </c>
      <c r="B10" s="36" t="s">
        <v>121</v>
      </c>
      <c r="C10" s="12" t="s">
        <v>122</v>
      </c>
      <c r="D10" s="49">
        <f t="shared" si="1"/>
        <v>1</v>
      </c>
      <c r="E10" s="49">
        <f t="shared" si="2"/>
        <v>1</v>
      </c>
      <c r="F10" s="49">
        <v>1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1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</v>
      </c>
      <c r="W10" s="49">
        <f t="shared" si="8"/>
        <v>2</v>
      </c>
      <c r="X10" s="49">
        <f t="shared" si="9"/>
        <v>2</v>
      </c>
      <c r="Y10" s="49">
        <f t="shared" si="10"/>
        <v>0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123</v>
      </c>
      <c r="B11" s="36" t="s">
        <v>124</v>
      </c>
      <c r="C11" s="12" t="s">
        <v>125</v>
      </c>
      <c r="D11" s="49">
        <f t="shared" si="1"/>
        <v>27</v>
      </c>
      <c r="E11" s="49">
        <f t="shared" si="2"/>
        <v>8</v>
      </c>
      <c r="F11" s="49">
        <v>8</v>
      </c>
      <c r="G11" s="49">
        <v>0</v>
      </c>
      <c r="H11" s="49">
        <f t="shared" si="3"/>
        <v>19</v>
      </c>
      <c r="I11" s="49">
        <v>16</v>
      </c>
      <c r="J11" s="49">
        <v>3</v>
      </c>
      <c r="K11" s="49">
        <v>0</v>
      </c>
      <c r="L11" s="49">
        <v>0</v>
      </c>
      <c r="M11" s="49">
        <f t="shared" si="4"/>
        <v>6</v>
      </c>
      <c r="N11" s="49">
        <f t="shared" si="5"/>
        <v>3</v>
      </c>
      <c r="O11" s="49">
        <v>3</v>
      </c>
      <c r="P11" s="49">
        <v>0</v>
      </c>
      <c r="Q11" s="49">
        <f t="shared" si="6"/>
        <v>3</v>
      </c>
      <c r="R11" s="49">
        <v>0</v>
      </c>
      <c r="S11" s="49">
        <v>0</v>
      </c>
      <c r="T11" s="49">
        <v>0</v>
      </c>
      <c r="U11" s="49">
        <v>3</v>
      </c>
      <c r="V11" s="49">
        <f t="shared" si="7"/>
        <v>33</v>
      </c>
      <c r="W11" s="49">
        <f t="shared" si="8"/>
        <v>11</v>
      </c>
      <c r="X11" s="49">
        <f t="shared" si="9"/>
        <v>11</v>
      </c>
      <c r="Y11" s="49">
        <f t="shared" si="10"/>
        <v>0</v>
      </c>
      <c r="Z11" s="49">
        <f t="shared" si="11"/>
        <v>22</v>
      </c>
      <c r="AA11" s="49">
        <f t="shared" si="12"/>
        <v>16</v>
      </c>
      <c r="AB11" s="49">
        <f t="shared" si="13"/>
        <v>3</v>
      </c>
      <c r="AC11" s="49">
        <f t="shared" si="14"/>
        <v>0</v>
      </c>
      <c r="AD11" s="49">
        <f t="shared" si="15"/>
        <v>3</v>
      </c>
    </row>
    <row r="12" spans="1:30" s="13" customFormat="1" ht="12" customHeight="1">
      <c r="A12" s="19" t="s">
        <v>126</v>
      </c>
      <c r="B12" s="20" t="s">
        <v>127</v>
      </c>
      <c r="C12" s="14" t="s">
        <v>128</v>
      </c>
      <c r="D12" s="50">
        <f t="shared" si="1"/>
        <v>68</v>
      </c>
      <c r="E12" s="50">
        <f t="shared" si="2"/>
        <v>13</v>
      </c>
      <c r="F12" s="50">
        <v>9</v>
      </c>
      <c r="G12" s="50">
        <v>4</v>
      </c>
      <c r="H12" s="50">
        <f t="shared" si="3"/>
        <v>55</v>
      </c>
      <c r="I12" s="50">
        <v>49</v>
      </c>
      <c r="J12" s="50">
        <v>6</v>
      </c>
      <c r="K12" s="50">
        <v>0</v>
      </c>
      <c r="L12" s="50">
        <v>0</v>
      </c>
      <c r="M12" s="50">
        <f t="shared" si="4"/>
        <v>38</v>
      </c>
      <c r="N12" s="50">
        <f t="shared" si="5"/>
        <v>15</v>
      </c>
      <c r="O12" s="50">
        <v>7</v>
      </c>
      <c r="P12" s="50">
        <v>8</v>
      </c>
      <c r="Q12" s="50">
        <f t="shared" si="6"/>
        <v>23</v>
      </c>
      <c r="R12" s="50">
        <v>18</v>
      </c>
      <c r="S12" s="50">
        <v>5</v>
      </c>
      <c r="T12" s="50">
        <v>0</v>
      </c>
      <c r="U12" s="50">
        <v>0</v>
      </c>
      <c r="V12" s="50">
        <f t="shared" si="7"/>
        <v>106</v>
      </c>
      <c r="W12" s="50">
        <f t="shared" si="8"/>
        <v>28</v>
      </c>
      <c r="X12" s="50">
        <f t="shared" si="9"/>
        <v>16</v>
      </c>
      <c r="Y12" s="50">
        <f t="shared" si="10"/>
        <v>12</v>
      </c>
      <c r="Z12" s="50">
        <f t="shared" si="11"/>
        <v>78</v>
      </c>
      <c r="AA12" s="50">
        <f t="shared" si="12"/>
        <v>67</v>
      </c>
      <c r="AB12" s="50">
        <f t="shared" si="13"/>
        <v>11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129</v>
      </c>
      <c r="B13" s="20" t="s">
        <v>130</v>
      </c>
      <c r="C13" s="14" t="s">
        <v>131</v>
      </c>
      <c r="D13" s="50">
        <f t="shared" si="1"/>
        <v>208</v>
      </c>
      <c r="E13" s="50">
        <f t="shared" si="2"/>
        <v>38</v>
      </c>
      <c r="F13" s="50">
        <v>31</v>
      </c>
      <c r="G13" s="50">
        <v>7</v>
      </c>
      <c r="H13" s="50">
        <f t="shared" si="3"/>
        <v>170</v>
      </c>
      <c r="I13" s="50">
        <v>152</v>
      </c>
      <c r="J13" s="50">
        <v>14</v>
      </c>
      <c r="K13" s="50">
        <v>4</v>
      </c>
      <c r="L13" s="50">
        <v>0</v>
      </c>
      <c r="M13" s="50">
        <f t="shared" si="4"/>
        <v>19</v>
      </c>
      <c r="N13" s="50">
        <f t="shared" si="5"/>
        <v>7</v>
      </c>
      <c r="O13" s="50">
        <v>6</v>
      </c>
      <c r="P13" s="50">
        <v>1</v>
      </c>
      <c r="Q13" s="50">
        <f t="shared" si="6"/>
        <v>12</v>
      </c>
      <c r="R13" s="50">
        <v>0</v>
      </c>
      <c r="S13" s="50">
        <v>12</v>
      </c>
      <c r="T13" s="50">
        <v>0</v>
      </c>
      <c r="U13" s="50">
        <v>0</v>
      </c>
      <c r="V13" s="50">
        <f t="shared" si="7"/>
        <v>227</v>
      </c>
      <c r="W13" s="50">
        <f t="shared" si="8"/>
        <v>45</v>
      </c>
      <c r="X13" s="50">
        <f t="shared" si="9"/>
        <v>37</v>
      </c>
      <c r="Y13" s="50">
        <f t="shared" si="10"/>
        <v>8</v>
      </c>
      <c r="Z13" s="50">
        <f t="shared" si="11"/>
        <v>182</v>
      </c>
      <c r="AA13" s="50">
        <f t="shared" si="12"/>
        <v>152</v>
      </c>
      <c r="AB13" s="50">
        <f t="shared" si="13"/>
        <v>26</v>
      </c>
      <c r="AC13" s="50">
        <f t="shared" si="14"/>
        <v>4</v>
      </c>
      <c r="AD13" s="50">
        <f t="shared" si="15"/>
        <v>0</v>
      </c>
    </row>
    <row r="14" spans="1:30" s="13" customFormat="1" ht="12" customHeight="1">
      <c r="A14" s="19" t="s">
        <v>132</v>
      </c>
      <c r="B14" s="20" t="s">
        <v>133</v>
      </c>
      <c r="C14" s="14" t="s">
        <v>134</v>
      </c>
      <c r="D14" s="50">
        <f t="shared" si="1"/>
        <v>6</v>
      </c>
      <c r="E14" s="50">
        <f t="shared" si="2"/>
        <v>5</v>
      </c>
      <c r="F14" s="50">
        <v>5</v>
      </c>
      <c r="G14" s="50">
        <v>0</v>
      </c>
      <c r="H14" s="50">
        <f t="shared" si="3"/>
        <v>1</v>
      </c>
      <c r="I14" s="50">
        <v>0</v>
      </c>
      <c r="J14" s="50">
        <v>0</v>
      </c>
      <c r="K14" s="50">
        <v>1</v>
      </c>
      <c r="L14" s="50">
        <v>0</v>
      </c>
      <c r="M14" s="50">
        <f t="shared" si="4"/>
        <v>5</v>
      </c>
      <c r="N14" s="50">
        <f t="shared" si="5"/>
        <v>1</v>
      </c>
      <c r="O14" s="50">
        <v>1</v>
      </c>
      <c r="P14" s="50">
        <v>0</v>
      </c>
      <c r="Q14" s="50">
        <f t="shared" si="6"/>
        <v>4</v>
      </c>
      <c r="R14" s="50">
        <v>0</v>
      </c>
      <c r="S14" s="50">
        <v>4</v>
      </c>
      <c r="T14" s="50">
        <v>0</v>
      </c>
      <c r="U14" s="50">
        <v>0</v>
      </c>
      <c r="V14" s="50">
        <f t="shared" si="7"/>
        <v>11</v>
      </c>
      <c r="W14" s="50">
        <f t="shared" si="8"/>
        <v>6</v>
      </c>
      <c r="X14" s="50">
        <f t="shared" si="9"/>
        <v>6</v>
      </c>
      <c r="Y14" s="50">
        <f t="shared" si="10"/>
        <v>0</v>
      </c>
      <c r="Z14" s="50">
        <f t="shared" si="11"/>
        <v>5</v>
      </c>
      <c r="AA14" s="50">
        <f t="shared" si="12"/>
        <v>0</v>
      </c>
      <c r="AB14" s="50">
        <f t="shared" si="13"/>
        <v>4</v>
      </c>
      <c r="AC14" s="50">
        <f t="shared" si="14"/>
        <v>1</v>
      </c>
      <c r="AD14" s="50">
        <f t="shared" si="15"/>
        <v>0</v>
      </c>
    </row>
    <row r="15" spans="1:30" s="13" customFormat="1" ht="12" customHeight="1">
      <c r="A15" s="19" t="s">
        <v>135</v>
      </c>
      <c r="B15" s="20" t="s">
        <v>136</v>
      </c>
      <c r="C15" s="14" t="s">
        <v>137</v>
      </c>
      <c r="D15" s="50">
        <f t="shared" si="1"/>
        <v>9</v>
      </c>
      <c r="E15" s="50">
        <f t="shared" si="2"/>
        <v>9</v>
      </c>
      <c r="F15" s="50">
        <v>9</v>
      </c>
      <c r="G15" s="50">
        <v>0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5</v>
      </c>
      <c r="N15" s="50">
        <f t="shared" si="5"/>
        <v>5</v>
      </c>
      <c r="O15" s="50">
        <v>5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14</v>
      </c>
      <c r="W15" s="50">
        <f t="shared" si="8"/>
        <v>14</v>
      </c>
      <c r="X15" s="50">
        <f t="shared" si="9"/>
        <v>14</v>
      </c>
      <c r="Y15" s="50">
        <f t="shared" si="10"/>
        <v>0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138</v>
      </c>
      <c r="B16" s="20" t="s">
        <v>139</v>
      </c>
      <c r="C16" s="14" t="s">
        <v>140</v>
      </c>
      <c r="D16" s="50">
        <f t="shared" si="1"/>
        <v>17</v>
      </c>
      <c r="E16" s="50">
        <f t="shared" si="2"/>
        <v>13</v>
      </c>
      <c r="F16" s="50">
        <v>9</v>
      </c>
      <c r="G16" s="50">
        <v>4</v>
      </c>
      <c r="H16" s="50">
        <f t="shared" si="3"/>
        <v>4</v>
      </c>
      <c r="I16" s="50">
        <v>0</v>
      </c>
      <c r="J16" s="50">
        <v>4</v>
      </c>
      <c r="K16" s="50">
        <v>0</v>
      </c>
      <c r="L16" s="50">
        <v>0</v>
      </c>
      <c r="M16" s="50">
        <f t="shared" si="4"/>
        <v>6</v>
      </c>
      <c r="N16" s="50">
        <f t="shared" si="5"/>
        <v>6</v>
      </c>
      <c r="O16" s="50">
        <v>3</v>
      </c>
      <c r="P16" s="50">
        <v>3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23</v>
      </c>
      <c r="W16" s="50">
        <f t="shared" si="8"/>
        <v>19</v>
      </c>
      <c r="X16" s="50">
        <f t="shared" si="9"/>
        <v>12</v>
      </c>
      <c r="Y16" s="50">
        <f t="shared" si="10"/>
        <v>7</v>
      </c>
      <c r="Z16" s="50">
        <f t="shared" si="11"/>
        <v>4</v>
      </c>
      <c r="AA16" s="50">
        <f t="shared" si="12"/>
        <v>0</v>
      </c>
      <c r="AB16" s="50">
        <f t="shared" si="13"/>
        <v>4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123</v>
      </c>
      <c r="B17" s="20" t="s">
        <v>141</v>
      </c>
      <c r="C17" s="14" t="s">
        <v>142</v>
      </c>
      <c r="D17" s="50">
        <f t="shared" si="1"/>
        <v>14</v>
      </c>
      <c r="E17" s="50">
        <f t="shared" si="2"/>
        <v>4</v>
      </c>
      <c r="F17" s="50">
        <v>3</v>
      </c>
      <c r="G17" s="50">
        <v>1</v>
      </c>
      <c r="H17" s="50">
        <f t="shared" si="3"/>
        <v>10</v>
      </c>
      <c r="I17" s="50">
        <v>5</v>
      </c>
      <c r="J17" s="50">
        <v>5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15</v>
      </c>
      <c r="W17" s="50">
        <f t="shared" si="8"/>
        <v>5</v>
      </c>
      <c r="X17" s="50">
        <f t="shared" si="9"/>
        <v>4</v>
      </c>
      <c r="Y17" s="50">
        <f t="shared" si="10"/>
        <v>1</v>
      </c>
      <c r="Z17" s="50">
        <f t="shared" si="11"/>
        <v>10</v>
      </c>
      <c r="AA17" s="50">
        <f t="shared" si="12"/>
        <v>5</v>
      </c>
      <c r="AB17" s="50">
        <f t="shared" si="13"/>
        <v>5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51</v>
      </c>
      <c r="B18" s="20" t="s">
        <v>143</v>
      </c>
      <c r="C18" s="14" t="s">
        <v>144</v>
      </c>
      <c r="D18" s="50">
        <f t="shared" si="1"/>
        <v>7</v>
      </c>
      <c r="E18" s="50">
        <f t="shared" si="2"/>
        <v>7</v>
      </c>
      <c r="F18" s="50">
        <v>7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2</v>
      </c>
      <c r="N18" s="50">
        <f t="shared" si="5"/>
        <v>2</v>
      </c>
      <c r="O18" s="50">
        <v>2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9</v>
      </c>
      <c r="W18" s="50">
        <f t="shared" si="8"/>
        <v>9</v>
      </c>
      <c r="X18" s="50">
        <f t="shared" si="9"/>
        <v>9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145</v>
      </c>
      <c r="B19" s="20" t="s">
        <v>146</v>
      </c>
      <c r="C19" s="14" t="s">
        <v>147</v>
      </c>
      <c r="D19" s="50">
        <f t="shared" si="1"/>
        <v>16</v>
      </c>
      <c r="E19" s="50">
        <f t="shared" si="2"/>
        <v>14</v>
      </c>
      <c r="F19" s="50">
        <v>13</v>
      </c>
      <c r="G19" s="50">
        <v>1</v>
      </c>
      <c r="H19" s="50">
        <f t="shared" si="3"/>
        <v>2</v>
      </c>
      <c r="I19" s="50">
        <v>0</v>
      </c>
      <c r="J19" s="50">
        <v>2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17</v>
      </c>
      <c r="W19" s="50">
        <f t="shared" si="8"/>
        <v>15</v>
      </c>
      <c r="X19" s="50">
        <f t="shared" si="9"/>
        <v>14</v>
      </c>
      <c r="Y19" s="50">
        <f t="shared" si="10"/>
        <v>1</v>
      </c>
      <c r="Z19" s="50">
        <f t="shared" si="11"/>
        <v>2</v>
      </c>
      <c r="AA19" s="50">
        <f t="shared" si="12"/>
        <v>0</v>
      </c>
      <c r="AB19" s="50">
        <f t="shared" si="13"/>
        <v>2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51</v>
      </c>
      <c r="B20" s="20" t="s">
        <v>148</v>
      </c>
      <c r="C20" s="14" t="s">
        <v>149</v>
      </c>
      <c r="D20" s="50">
        <f t="shared" si="1"/>
        <v>0</v>
      </c>
      <c r="E20" s="50">
        <f t="shared" si="2"/>
        <v>0</v>
      </c>
      <c r="F20" s="50">
        <v>0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4</v>
      </c>
      <c r="N20" s="50">
        <f t="shared" si="5"/>
        <v>1</v>
      </c>
      <c r="O20" s="50">
        <v>1</v>
      </c>
      <c r="P20" s="50">
        <v>0</v>
      </c>
      <c r="Q20" s="50">
        <f t="shared" si="6"/>
        <v>3</v>
      </c>
      <c r="R20" s="50">
        <v>0</v>
      </c>
      <c r="S20" s="50">
        <v>0</v>
      </c>
      <c r="T20" s="50">
        <v>3</v>
      </c>
      <c r="U20" s="50">
        <v>0</v>
      </c>
      <c r="V20" s="50">
        <f t="shared" si="7"/>
        <v>4</v>
      </c>
      <c r="W20" s="50">
        <f t="shared" si="8"/>
        <v>1</v>
      </c>
      <c r="X20" s="50">
        <f t="shared" si="9"/>
        <v>1</v>
      </c>
      <c r="Y20" s="50">
        <f t="shared" si="10"/>
        <v>0</v>
      </c>
      <c r="Z20" s="50">
        <f t="shared" si="11"/>
        <v>3</v>
      </c>
      <c r="AA20" s="50">
        <f t="shared" si="12"/>
        <v>0</v>
      </c>
      <c r="AB20" s="50">
        <f t="shared" si="13"/>
        <v>0</v>
      </c>
      <c r="AC20" s="50">
        <f t="shared" si="14"/>
        <v>3</v>
      </c>
      <c r="AD20" s="50">
        <f t="shared" si="15"/>
        <v>0</v>
      </c>
    </row>
    <row r="21" spans="1:30" s="13" customFormat="1" ht="12" customHeight="1">
      <c r="A21" s="19" t="s">
        <v>51</v>
      </c>
      <c r="B21" s="20" t="s">
        <v>150</v>
      </c>
      <c r="C21" s="14" t="s">
        <v>151</v>
      </c>
      <c r="D21" s="50">
        <f t="shared" si="1"/>
        <v>5</v>
      </c>
      <c r="E21" s="50">
        <f t="shared" si="2"/>
        <v>5</v>
      </c>
      <c r="F21" s="50">
        <v>5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6</v>
      </c>
      <c r="N21" s="50">
        <f t="shared" si="5"/>
        <v>1</v>
      </c>
      <c r="O21" s="50">
        <v>1</v>
      </c>
      <c r="P21" s="50">
        <v>0</v>
      </c>
      <c r="Q21" s="50">
        <f t="shared" si="6"/>
        <v>5</v>
      </c>
      <c r="R21" s="50">
        <v>0</v>
      </c>
      <c r="S21" s="50">
        <v>5</v>
      </c>
      <c r="T21" s="50">
        <v>0</v>
      </c>
      <c r="U21" s="50">
        <v>0</v>
      </c>
      <c r="V21" s="50">
        <f t="shared" si="7"/>
        <v>11</v>
      </c>
      <c r="W21" s="50">
        <f t="shared" si="8"/>
        <v>6</v>
      </c>
      <c r="X21" s="50">
        <f t="shared" si="9"/>
        <v>6</v>
      </c>
      <c r="Y21" s="50">
        <f t="shared" si="10"/>
        <v>0</v>
      </c>
      <c r="Z21" s="50">
        <f t="shared" si="11"/>
        <v>5</v>
      </c>
      <c r="AA21" s="50">
        <f t="shared" si="12"/>
        <v>0</v>
      </c>
      <c r="AB21" s="50">
        <f t="shared" si="13"/>
        <v>5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51</v>
      </c>
      <c r="B22" s="20" t="s">
        <v>152</v>
      </c>
      <c r="C22" s="14" t="s">
        <v>153</v>
      </c>
      <c r="D22" s="50">
        <f t="shared" si="1"/>
        <v>12</v>
      </c>
      <c r="E22" s="50">
        <f t="shared" si="2"/>
        <v>4</v>
      </c>
      <c r="F22" s="50">
        <v>4</v>
      </c>
      <c r="G22" s="50">
        <v>0</v>
      </c>
      <c r="H22" s="50">
        <f t="shared" si="3"/>
        <v>8</v>
      </c>
      <c r="I22" s="50">
        <v>8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12</v>
      </c>
      <c r="W22" s="50">
        <f t="shared" si="8"/>
        <v>4</v>
      </c>
      <c r="X22" s="50">
        <f t="shared" si="9"/>
        <v>4</v>
      </c>
      <c r="Y22" s="50">
        <f t="shared" si="10"/>
        <v>0</v>
      </c>
      <c r="Z22" s="50">
        <f t="shared" si="11"/>
        <v>8</v>
      </c>
      <c r="AA22" s="50">
        <f t="shared" si="12"/>
        <v>8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135</v>
      </c>
      <c r="B23" s="20" t="s">
        <v>154</v>
      </c>
      <c r="C23" s="14" t="s">
        <v>155</v>
      </c>
      <c r="D23" s="50">
        <f t="shared" si="1"/>
        <v>7</v>
      </c>
      <c r="E23" s="50">
        <f t="shared" si="2"/>
        <v>3</v>
      </c>
      <c r="F23" s="50">
        <v>3</v>
      </c>
      <c r="G23" s="50">
        <v>0</v>
      </c>
      <c r="H23" s="50">
        <f t="shared" si="3"/>
        <v>4</v>
      </c>
      <c r="I23" s="50">
        <v>3</v>
      </c>
      <c r="J23" s="50">
        <v>1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7</v>
      </c>
      <c r="W23" s="50">
        <f t="shared" si="8"/>
        <v>3</v>
      </c>
      <c r="X23" s="50">
        <f t="shared" si="9"/>
        <v>3</v>
      </c>
      <c r="Y23" s="50">
        <f t="shared" si="10"/>
        <v>0</v>
      </c>
      <c r="Z23" s="50">
        <f t="shared" si="11"/>
        <v>4</v>
      </c>
      <c r="AA23" s="50">
        <f t="shared" si="12"/>
        <v>3</v>
      </c>
      <c r="AB23" s="50">
        <f t="shared" si="13"/>
        <v>1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135</v>
      </c>
      <c r="B24" s="20" t="s">
        <v>156</v>
      </c>
      <c r="C24" s="14" t="s">
        <v>157</v>
      </c>
      <c r="D24" s="50">
        <f t="shared" si="1"/>
        <v>0</v>
      </c>
      <c r="E24" s="50">
        <f t="shared" si="2"/>
        <v>0</v>
      </c>
      <c r="F24" s="50">
        <v>0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0</v>
      </c>
      <c r="W24" s="50">
        <f t="shared" si="8"/>
        <v>0</v>
      </c>
      <c r="X24" s="50">
        <f t="shared" si="9"/>
        <v>0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51</v>
      </c>
      <c r="B25" s="20" t="s">
        <v>158</v>
      </c>
      <c r="C25" s="14" t="s">
        <v>159</v>
      </c>
      <c r="D25" s="50">
        <f t="shared" si="1"/>
        <v>1</v>
      </c>
      <c r="E25" s="50">
        <f t="shared" si="2"/>
        <v>1</v>
      </c>
      <c r="F25" s="50">
        <v>1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1</v>
      </c>
      <c r="W25" s="50">
        <f t="shared" si="8"/>
        <v>1</v>
      </c>
      <c r="X25" s="50">
        <f t="shared" si="9"/>
        <v>1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51</v>
      </c>
      <c r="B26" s="20" t="s">
        <v>160</v>
      </c>
      <c r="C26" s="14" t="s">
        <v>161</v>
      </c>
      <c r="D26" s="50">
        <f t="shared" si="1"/>
        <v>0</v>
      </c>
      <c r="E26" s="50">
        <f t="shared" si="2"/>
        <v>0</v>
      </c>
      <c r="F26" s="50">
        <v>0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0</v>
      </c>
      <c r="W26" s="50">
        <f t="shared" si="8"/>
        <v>0</v>
      </c>
      <c r="X26" s="50">
        <f t="shared" si="9"/>
        <v>0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162</v>
      </c>
      <c r="B27" s="20" t="s">
        <v>163</v>
      </c>
      <c r="C27" s="14" t="s">
        <v>164</v>
      </c>
      <c r="D27" s="50">
        <f t="shared" si="1"/>
        <v>0</v>
      </c>
      <c r="E27" s="50">
        <f t="shared" si="2"/>
        <v>0</v>
      </c>
      <c r="F27" s="50">
        <v>0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4</v>
      </c>
      <c r="N27" s="50">
        <f t="shared" si="5"/>
        <v>2</v>
      </c>
      <c r="O27" s="50">
        <v>0</v>
      </c>
      <c r="P27" s="50">
        <v>2</v>
      </c>
      <c r="Q27" s="50">
        <f t="shared" si="6"/>
        <v>2</v>
      </c>
      <c r="R27" s="50">
        <v>0</v>
      </c>
      <c r="S27" s="50">
        <v>2</v>
      </c>
      <c r="T27" s="50">
        <v>0</v>
      </c>
      <c r="U27" s="50">
        <v>0</v>
      </c>
      <c r="V27" s="50">
        <f t="shared" si="7"/>
        <v>4</v>
      </c>
      <c r="W27" s="50">
        <f t="shared" si="8"/>
        <v>2</v>
      </c>
      <c r="X27" s="50">
        <f t="shared" si="9"/>
        <v>0</v>
      </c>
      <c r="Y27" s="50">
        <f t="shared" si="10"/>
        <v>2</v>
      </c>
      <c r="Z27" s="50">
        <f t="shared" si="11"/>
        <v>2</v>
      </c>
      <c r="AA27" s="50">
        <f t="shared" si="12"/>
        <v>0</v>
      </c>
      <c r="AB27" s="50">
        <f t="shared" si="13"/>
        <v>2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51</v>
      </c>
      <c r="B28" s="20" t="s">
        <v>165</v>
      </c>
      <c r="C28" s="14" t="s">
        <v>166</v>
      </c>
      <c r="D28" s="50">
        <f t="shared" si="1"/>
        <v>0</v>
      </c>
      <c r="E28" s="50">
        <f t="shared" si="2"/>
        <v>0</v>
      </c>
      <c r="F28" s="50">
        <v>0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0</v>
      </c>
      <c r="W28" s="50">
        <f t="shared" si="8"/>
        <v>0</v>
      </c>
      <c r="X28" s="50">
        <f t="shared" si="9"/>
        <v>0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51</v>
      </c>
      <c r="B29" s="20" t="s">
        <v>167</v>
      </c>
      <c r="C29" s="14" t="s">
        <v>168</v>
      </c>
      <c r="D29" s="50">
        <f t="shared" si="1"/>
        <v>2</v>
      </c>
      <c r="E29" s="50">
        <f t="shared" si="2"/>
        <v>2</v>
      </c>
      <c r="F29" s="50">
        <v>2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2</v>
      </c>
      <c r="N29" s="50">
        <f t="shared" si="5"/>
        <v>2</v>
      </c>
      <c r="O29" s="50">
        <v>2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4</v>
      </c>
      <c r="W29" s="50">
        <f t="shared" si="8"/>
        <v>4</v>
      </c>
      <c r="X29" s="50">
        <f t="shared" si="9"/>
        <v>4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114</v>
      </c>
      <c r="B30" s="20" t="s">
        <v>169</v>
      </c>
      <c r="C30" s="14" t="s">
        <v>170</v>
      </c>
      <c r="D30" s="50">
        <f t="shared" si="1"/>
        <v>2</v>
      </c>
      <c r="E30" s="50">
        <f t="shared" si="2"/>
        <v>2</v>
      </c>
      <c r="F30" s="50">
        <v>2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5</v>
      </c>
      <c r="N30" s="50">
        <f t="shared" si="5"/>
        <v>1</v>
      </c>
      <c r="O30" s="50">
        <v>1</v>
      </c>
      <c r="P30" s="50">
        <v>0</v>
      </c>
      <c r="Q30" s="50">
        <f t="shared" si="6"/>
        <v>4</v>
      </c>
      <c r="R30" s="50">
        <v>2</v>
      </c>
      <c r="S30" s="50">
        <v>2</v>
      </c>
      <c r="T30" s="50">
        <v>0</v>
      </c>
      <c r="U30" s="50">
        <v>0</v>
      </c>
      <c r="V30" s="50">
        <f t="shared" si="7"/>
        <v>7</v>
      </c>
      <c r="W30" s="50">
        <f t="shared" si="8"/>
        <v>3</v>
      </c>
      <c r="X30" s="50">
        <f t="shared" si="9"/>
        <v>3</v>
      </c>
      <c r="Y30" s="50">
        <f t="shared" si="10"/>
        <v>0</v>
      </c>
      <c r="Z30" s="50">
        <f t="shared" si="11"/>
        <v>4</v>
      </c>
      <c r="AA30" s="50">
        <f t="shared" si="12"/>
        <v>2</v>
      </c>
      <c r="AB30" s="50">
        <f t="shared" si="13"/>
        <v>2</v>
      </c>
      <c r="AC30" s="50">
        <f t="shared" si="14"/>
        <v>0</v>
      </c>
      <c r="AD30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171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98</v>
      </c>
      <c r="B2" s="90" t="s">
        <v>99</v>
      </c>
      <c r="C2" s="109" t="s">
        <v>172</v>
      </c>
      <c r="D2" s="81" t="s">
        <v>101</v>
      </c>
      <c r="E2" s="56"/>
      <c r="F2" s="46"/>
      <c r="G2" s="56"/>
      <c r="H2" s="56"/>
      <c r="I2" s="56"/>
      <c r="J2" s="56"/>
      <c r="K2" s="56"/>
      <c r="L2" s="57"/>
      <c r="M2" s="81" t="s">
        <v>102</v>
      </c>
      <c r="N2" s="56"/>
      <c r="O2" s="46"/>
      <c r="P2" s="56"/>
      <c r="Q2" s="56"/>
      <c r="R2" s="56"/>
      <c r="S2" s="56"/>
      <c r="T2" s="56"/>
      <c r="U2" s="57"/>
      <c r="V2" s="81" t="s">
        <v>103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104</v>
      </c>
      <c r="E3" s="82" t="s">
        <v>105</v>
      </c>
      <c r="F3" s="46"/>
      <c r="G3" s="57"/>
      <c r="H3" s="82" t="s">
        <v>106</v>
      </c>
      <c r="I3" s="56"/>
      <c r="J3" s="56"/>
      <c r="K3" s="56"/>
      <c r="L3" s="57"/>
      <c r="M3" s="47" t="s">
        <v>104</v>
      </c>
      <c r="N3" s="82" t="s">
        <v>105</v>
      </c>
      <c r="O3" s="46"/>
      <c r="P3" s="57"/>
      <c r="Q3" s="82" t="s">
        <v>106</v>
      </c>
      <c r="R3" s="56"/>
      <c r="S3" s="56"/>
      <c r="T3" s="56"/>
      <c r="U3" s="57"/>
      <c r="V3" s="47"/>
      <c r="W3" s="82" t="s">
        <v>105</v>
      </c>
      <c r="X3" s="46"/>
      <c r="Y3" s="57"/>
      <c r="Z3" s="82" t="s">
        <v>106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104</v>
      </c>
      <c r="F4" s="90" t="s">
        <v>107</v>
      </c>
      <c r="G4" s="90" t="s">
        <v>108</v>
      </c>
      <c r="H4" s="107" t="s">
        <v>104</v>
      </c>
      <c r="I4" s="90" t="s">
        <v>109</v>
      </c>
      <c r="J4" s="90" t="s">
        <v>110</v>
      </c>
      <c r="K4" s="90" t="s">
        <v>111</v>
      </c>
      <c r="L4" s="90" t="s">
        <v>112</v>
      </c>
      <c r="M4" s="47"/>
      <c r="N4" s="107" t="s">
        <v>104</v>
      </c>
      <c r="O4" s="90" t="s">
        <v>107</v>
      </c>
      <c r="P4" s="90" t="s">
        <v>108</v>
      </c>
      <c r="Q4" s="107" t="s">
        <v>104</v>
      </c>
      <c r="R4" s="90" t="s">
        <v>109</v>
      </c>
      <c r="S4" s="90" t="s">
        <v>110</v>
      </c>
      <c r="T4" s="90" t="s">
        <v>111</v>
      </c>
      <c r="U4" s="90" t="s">
        <v>112</v>
      </c>
      <c r="V4" s="47"/>
      <c r="W4" s="107" t="s">
        <v>104</v>
      </c>
      <c r="X4" s="90" t="s">
        <v>107</v>
      </c>
      <c r="Y4" s="90" t="s">
        <v>108</v>
      </c>
      <c r="Z4" s="107" t="s">
        <v>104</v>
      </c>
      <c r="AA4" s="90" t="s">
        <v>109</v>
      </c>
      <c r="AB4" s="90" t="s">
        <v>110</v>
      </c>
      <c r="AC4" s="90" t="s">
        <v>111</v>
      </c>
      <c r="AD4" s="90" t="s">
        <v>112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113</v>
      </c>
      <c r="E6" s="58" t="s">
        <v>113</v>
      </c>
      <c r="F6" s="78" t="s">
        <v>113</v>
      </c>
      <c r="G6" s="78" t="s">
        <v>113</v>
      </c>
      <c r="H6" s="58" t="s">
        <v>113</v>
      </c>
      <c r="I6" s="78" t="s">
        <v>113</v>
      </c>
      <c r="J6" s="78" t="s">
        <v>113</v>
      </c>
      <c r="K6" s="78" t="s">
        <v>113</v>
      </c>
      <c r="L6" s="78" t="s">
        <v>113</v>
      </c>
      <c r="M6" s="58" t="s">
        <v>113</v>
      </c>
      <c r="N6" s="58" t="s">
        <v>113</v>
      </c>
      <c r="O6" s="78" t="s">
        <v>113</v>
      </c>
      <c r="P6" s="78" t="s">
        <v>113</v>
      </c>
      <c r="Q6" s="58" t="s">
        <v>113</v>
      </c>
      <c r="R6" s="78" t="s">
        <v>113</v>
      </c>
      <c r="S6" s="78" t="s">
        <v>113</v>
      </c>
      <c r="T6" s="78" t="s">
        <v>113</v>
      </c>
      <c r="U6" s="78" t="s">
        <v>113</v>
      </c>
      <c r="V6" s="58" t="s">
        <v>113</v>
      </c>
      <c r="W6" s="58" t="s">
        <v>113</v>
      </c>
      <c r="X6" s="78" t="s">
        <v>113</v>
      </c>
      <c r="Y6" s="78" t="s">
        <v>113</v>
      </c>
      <c r="Z6" s="58" t="s">
        <v>113</v>
      </c>
      <c r="AA6" s="78" t="s">
        <v>113</v>
      </c>
      <c r="AB6" s="78" t="s">
        <v>113</v>
      </c>
      <c r="AC6" s="78" t="s">
        <v>113</v>
      </c>
      <c r="AD6" s="78" t="s">
        <v>113</v>
      </c>
    </row>
    <row r="7" spans="1:30" s="26" customFormat="1" ht="12" customHeight="1">
      <c r="A7" s="10" t="s">
        <v>114</v>
      </c>
      <c r="B7" s="35" t="s">
        <v>115</v>
      </c>
      <c r="C7" s="10" t="s">
        <v>104</v>
      </c>
      <c r="D7" s="48">
        <f aca="true" t="shared" si="0" ref="D7:AD7">SUM(D8:D13)</f>
        <v>46</v>
      </c>
      <c r="E7" s="48">
        <f t="shared" si="0"/>
        <v>36</v>
      </c>
      <c r="F7" s="48">
        <f t="shared" si="0"/>
        <v>23</v>
      </c>
      <c r="G7" s="48">
        <f t="shared" si="0"/>
        <v>13</v>
      </c>
      <c r="H7" s="48">
        <f t="shared" si="0"/>
        <v>10</v>
      </c>
      <c r="I7" s="48">
        <f t="shared" si="0"/>
        <v>0</v>
      </c>
      <c r="J7" s="48">
        <f t="shared" si="0"/>
        <v>10</v>
      </c>
      <c r="K7" s="48">
        <f t="shared" si="0"/>
        <v>0</v>
      </c>
      <c r="L7" s="48">
        <f t="shared" si="0"/>
        <v>0</v>
      </c>
      <c r="M7" s="48">
        <f t="shared" si="0"/>
        <v>30</v>
      </c>
      <c r="N7" s="48">
        <f t="shared" si="0"/>
        <v>23</v>
      </c>
      <c r="O7" s="48">
        <f t="shared" si="0"/>
        <v>19</v>
      </c>
      <c r="P7" s="48">
        <f t="shared" si="0"/>
        <v>4</v>
      </c>
      <c r="Q7" s="48">
        <f t="shared" si="0"/>
        <v>7</v>
      </c>
      <c r="R7" s="48">
        <f t="shared" si="0"/>
        <v>5</v>
      </c>
      <c r="S7" s="48">
        <f t="shared" si="0"/>
        <v>2</v>
      </c>
      <c r="T7" s="48">
        <f t="shared" si="0"/>
        <v>0</v>
      </c>
      <c r="U7" s="48">
        <f t="shared" si="0"/>
        <v>0</v>
      </c>
      <c r="V7" s="48">
        <f t="shared" si="0"/>
        <v>76</v>
      </c>
      <c r="W7" s="48">
        <f t="shared" si="0"/>
        <v>59</v>
      </c>
      <c r="X7" s="48">
        <f t="shared" si="0"/>
        <v>42</v>
      </c>
      <c r="Y7" s="48">
        <f t="shared" si="0"/>
        <v>17</v>
      </c>
      <c r="Z7" s="48">
        <f t="shared" si="0"/>
        <v>17</v>
      </c>
      <c r="AA7" s="48">
        <f t="shared" si="0"/>
        <v>5</v>
      </c>
      <c r="AB7" s="48">
        <f t="shared" si="0"/>
        <v>12</v>
      </c>
      <c r="AC7" s="48">
        <f t="shared" si="0"/>
        <v>0</v>
      </c>
      <c r="AD7" s="48">
        <f t="shared" si="0"/>
        <v>0</v>
      </c>
    </row>
    <row r="8" spans="1:30" s="27" customFormat="1" ht="12" customHeight="1">
      <c r="A8" s="12" t="s">
        <v>51</v>
      </c>
      <c r="B8" s="36" t="s">
        <v>173</v>
      </c>
      <c r="C8" s="12" t="s">
        <v>174</v>
      </c>
      <c r="D8" s="49">
        <f aca="true" t="shared" si="1" ref="D8:D13">SUM(E8,+H8)</f>
        <v>2</v>
      </c>
      <c r="E8" s="49">
        <f aca="true" t="shared" si="2" ref="E8:E13">SUM(F8:G8)</f>
        <v>2</v>
      </c>
      <c r="F8" s="49">
        <v>2</v>
      </c>
      <c r="G8" s="49">
        <v>0</v>
      </c>
      <c r="H8" s="49">
        <f aca="true" t="shared" si="3" ref="H8:H13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3">SUM(N8,+Q8)</f>
        <v>16</v>
      </c>
      <c r="N8" s="49">
        <f aca="true" t="shared" si="5" ref="N8:N13">SUM(O8:P8)</f>
        <v>16</v>
      </c>
      <c r="O8" s="49">
        <v>14</v>
      </c>
      <c r="P8" s="49">
        <v>2</v>
      </c>
      <c r="Q8" s="49">
        <f aca="true" t="shared" si="6" ref="Q8:Q13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3">SUM(D8,+M8)</f>
        <v>18</v>
      </c>
      <c r="W8" s="49">
        <f t="shared" si="7"/>
        <v>18</v>
      </c>
      <c r="X8" s="49">
        <f t="shared" si="7"/>
        <v>16</v>
      </c>
      <c r="Y8" s="49">
        <f t="shared" si="7"/>
        <v>2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51</v>
      </c>
      <c r="B9" s="36" t="s">
        <v>175</v>
      </c>
      <c r="C9" s="12" t="s">
        <v>176</v>
      </c>
      <c r="D9" s="49">
        <f t="shared" si="1"/>
        <v>8</v>
      </c>
      <c r="E9" s="49">
        <f t="shared" si="2"/>
        <v>2</v>
      </c>
      <c r="F9" s="49">
        <v>2</v>
      </c>
      <c r="G9" s="49">
        <v>0</v>
      </c>
      <c r="H9" s="49">
        <f t="shared" si="3"/>
        <v>6</v>
      </c>
      <c r="I9" s="49">
        <v>0</v>
      </c>
      <c r="J9" s="49">
        <v>6</v>
      </c>
      <c r="K9" s="49">
        <v>0</v>
      </c>
      <c r="L9" s="49">
        <v>0</v>
      </c>
      <c r="M9" s="49">
        <f t="shared" si="4"/>
        <v>8</v>
      </c>
      <c r="N9" s="49">
        <f t="shared" si="5"/>
        <v>1</v>
      </c>
      <c r="O9" s="49">
        <v>1</v>
      </c>
      <c r="P9" s="49">
        <v>0</v>
      </c>
      <c r="Q9" s="49">
        <f t="shared" si="6"/>
        <v>7</v>
      </c>
      <c r="R9" s="49">
        <v>5</v>
      </c>
      <c r="S9" s="49">
        <v>2</v>
      </c>
      <c r="T9" s="49">
        <v>0</v>
      </c>
      <c r="U9" s="49">
        <v>0</v>
      </c>
      <c r="V9" s="49">
        <f t="shared" si="7"/>
        <v>16</v>
      </c>
      <c r="W9" s="49">
        <f t="shared" si="7"/>
        <v>3</v>
      </c>
      <c r="X9" s="49">
        <f t="shared" si="7"/>
        <v>3</v>
      </c>
      <c r="Y9" s="49">
        <f t="shared" si="7"/>
        <v>0</v>
      </c>
      <c r="Z9" s="49">
        <f t="shared" si="7"/>
        <v>13</v>
      </c>
      <c r="AA9" s="49">
        <f t="shared" si="7"/>
        <v>5</v>
      </c>
      <c r="AB9" s="49">
        <f t="shared" si="7"/>
        <v>8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177</v>
      </c>
      <c r="B10" s="36" t="s">
        <v>178</v>
      </c>
      <c r="C10" s="12" t="s">
        <v>179</v>
      </c>
      <c r="D10" s="49">
        <f t="shared" si="1"/>
        <v>6</v>
      </c>
      <c r="E10" s="49">
        <f t="shared" si="2"/>
        <v>2</v>
      </c>
      <c r="F10" s="49">
        <v>2</v>
      </c>
      <c r="G10" s="49">
        <v>0</v>
      </c>
      <c r="H10" s="49">
        <f t="shared" si="3"/>
        <v>4</v>
      </c>
      <c r="I10" s="49">
        <v>0</v>
      </c>
      <c r="J10" s="49">
        <v>4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6</v>
      </c>
      <c r="W10" s="49">
        <f t="shared" si="7"/>
        <v>2</v>
      </c>
      <c r="X10" s="49">
        <f t="shared" si="7"/>
        <v>2</v>
      </c>
      <c r="Y10" s="49">
        <f t="shared" si="7"/>
        <v>0</v>
      </c>
      <c r="Z10" s="49">
        <f t="shared" si="7"/>
        <v>4</v>
      </c>
      <c r="AA10" s="49">
        <f t="shared" si="7"/>
        <v>0</v>
      </c>
      <c r="AB10" s="49">
        <f t="shared" si="7"/>
        <v>4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123</v>
      </c>
      <c r="B11" s="36" t="s">
        <v>180</v>
      </c>
      <c r="C11" s="12" t="s">
        <v>181</v>
      </c>
      <c r="D11" s="49">
        <f t="shared" si="1"/>
        <v>2</v>
      </c>
      <c r="E11" s="49">
        <f t="shared" si="2"/>
        <v>2</v>
      </c>
      <c r="F11" s="49">
        <v>2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</v>
      </c>
      <c r="W11" s="49">
        <f t="shared" si="7"/>
        <v>2</v>
      </c>
      <c r="X11" s="49">
        <f t="shared" si="7"/>
        <v>2</v>
      </c>
      <c r="Y11" s="49">
        <f t="shared" si="7"/>
        <v>0</v>
      </c>
      <c r="Z11" s="49">
        <f t="shared" si="7"/>
        <v>0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0</v>
      </c>
    </row>
    <row r="12" spans="1:30" s="27" customFormat="1" ht="12" customHeight="1">
      <c r="A12" s="28" t="s">
        <v>126</v>
      </c>
      <c r="B12" s="29" t="s">
        <v>182</v>
      </c>
      <c r="C12" s="12" t="s">
        <v>183</v>
      </c>
      <c r="D12" s="59">
        <f t="shared" si="1"/>
        <v>13</v>
      </c>
      <c r="E12" s="59">
        <f t="shared" si="2"/>
        <v>13</v>
      </c>
      <c r="F12" s="59">
        <v>4</v>
      </c>
      <c r="G12" s="59">
        <v>9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13</v>
      </c>
      <c r="W12" s="59">
        <f t="shared" si="7"/>
        <v>13</v>
      </c>
      <c r="X12" s="59">
        <f t="shared" si="7"/>
        <v>4</v>
      </c>
      <c r="Y12" s="59">
        <f t="shared" si="7"/>
        <v>9</v>
      </c>
      <c r="Z12" s="59">
        <f t="shared" si="7"/>
        <v>0</v>
      </c>
      <c r="AA12" s="59">
        <f t="shared" si="7"/>
        <v>0</v>
      </c>
      <c r="AB12" s="59">
        <f t="shared" si="7"/>
        <v>0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129</v>
      </c>
      <c r="B13" s="29" t="s">
        <v>184</v>
      </c>
      <c r="C13" s="12" t="s">
        <v>185</v>
      </c>
      <c r="D13" s="59">
        <f t="shared" si="1"/>
        <v>15</v>
      </c>
      <c r="E13" s="59">
        <f t="shared" si="2"/>
        <v>15</v>
      </c>
      <c r="F13" s="59">
        <v>11</v>
      </c>
      <c r="G13" s="59">
        <v>4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6</v>
      </c>
      <c r="N13" s="59">
        <f t="shared" si="5"/>
        <v>6</v>
      </c>
      <c r="O13" s="59">
        <v>4</v>
      </c>
      <c r="P13" s="59">
        <v>2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21</v>
      </c>
      <c r="W13" s="59">
        <f t="shared" si="7"/>
        <v>21</v>
      </c>
      <c r="X13" s="59">
        <f t="shared" si="7"/>
        <v>15</v>
      </c>
      <c r="Y13" s="59">
        <f t="shared" si="7"/>
        <v>6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186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98</v>
      </c>
      <c r="B2" s="90" t="s">
        <v>99</v>
      </c>
      <c r="C2" s="123" t="s">
        <v>100</v>
      </c>
      <c r="D2" s="64" t="s">
        <v>187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189</v>
      </c>
      <c r="E3" s="67"/>
      <c r="F3" s="67"/>
      <c r="G3" s="67"/>
      <c r="H3" s="67"/>
      <c r="I3" s="67"/>
      <c r="J3" s="67"/>
      <c r="K3" s="68"/>
      <c r="L3" s="83" t="s">
        <v>190</v>
      </c>
      <c r="M3" s="67"/>
      <c r="N3" s="67"/>
      <c r="O3" s="67"/>
      <c r="P3" s="67"/>
      <c r="Q3" s="67"/>
      <c r="R3" s="67"/>
      <c r="S3" s="68"/>
      <c r="T3" s="83" t="s">
        <v>191</v>
      </c>
      <c r="U3" s="67"/>
      <c r="V3" s="67"/>
      <c r="W3" s="67"/>
      <c r="X3" s="67"/>
      <c r="Y3" s="67"/>
      <c r="Z3" s="67"/>
      <c r="AA3" s="68"/>
      <c r="AB3" s="84" t="s">
        <v>189</v>
      </c>
      <c r="AC3" s="69"/>
      <c r="AD3" s="69"/>
      <c r="AE3" s="69"/>
      <c r="AF3" s="69"/>
      <c r="AG3" s="69"/>
      <c r="AH3" s="69"/>
      <c r="AI3" s="69"/>
      <c r="AJ3" s="84" t="s">
        <v>190</v>
      </c>
      <c r="AK3" s="69"/>
      <c r="AL3" s="69"/>
      <c r="AM3" s="69"/>
      <c r="AN3" s="69"/>
      <c r="AO3" s="69"/>
      <c r="AP3" s="69"/>
      <c r="AQ3" s="69"/>
      <c r="AR3" s="84" t="s">
        <v>191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192</v>
      </c>
      <c r="E4" s="116"/>
      <c r="F4" s="111" t="s">
        <v>193</v>
      </c>
      <c r="G4" s="112"/>
      <c r="H4" s="111" t="s">
        <v>194</v>
      </c>
      <c r="I4" s="112"/>
      <c r="J4" s="115" t="s">
        <v>195</v>
      </c>
      <c r="K4" s="116"/>
      <c r="L4" s="115" t="s">
        <v>192</v>
      </c>
      <c r="M4" s="116"/>
      <c r="N4" s="111" t="s">
        <v>193</v>
      </c>
      <c r="O4" s="112"/>
      <c r="P4" s="111" t="s">
        <v>194</v>
      </c>
      <c r="Q4" s="112"/>
      <c r="R4" s="115" t="s">
        <v>195</v>
      </c>
      <c r="S4" s="116"/>
      <c r="T4" s="115" t="s">
        <v>192</v>
      </c>
      <c r="U4" s="116"/>
      <c r="V4" s="111" t="s">
        <v>193</v>
      </c>
      <c r="W4" s="112"/>
      <c r="X4" s="111" t="s">
        <v>194</v>
      </c>
      <c r="Y4" s="112"/>
      <c r="Z4" s="115" t="s">
        <v>195</v>
      </c>
      <c r="AA4" s="116"/>
      <c r="AB4" s="71" t="s">
        <v>192</v>
      </c>
      <c r="AC4" s="72"/>
      <c r="AD4" s="72"/>
      <c r="AE4" s="73"/>
      <c r="AF4" s="119" t="s">
        <v>196</v>
      </c>
      <c r="AG4" s="120"/>
      <c r="AH4" s="119" t="s">
        <v>195</v>
      </c>
      <c r="AI4" s="120"/>
      <c r="AJ4" s="71" t="s">
        <v>192</v>
      </c>
      <c r="AK4" s="72"/>
      <c r="AL4" s="72"/>
      <c r="AM4" s="73"/>
      <c r="AN4" s="119" t="s">
        <v>196</v>
      </c>
      <c r="AO4" s="120"/>
      <c r="AP4" s="119" t="s">
        <v>195</v>
      </c>
      <c r="AQ4" s="120"/>
      <c r="AR4" s="71" t="s">
        <v>192</v>
      </c>
      <c r="AS4" s="72"/>
      <c r="AT4" s="72"/>
      <c r="AU4" s="73"/>
      <c r="AV4" s="119" t="s">
        <v>196</v>
      </c>
      <c r="AW4" s="120"/>
      <c r="AX4" s="119" t="s">
        <v>195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197</v>
      </c>
      <c r="AC5" s="73"/>
      <c r="AD5" s="71" t="s">
        <v>112</v>
      </c>
      <c r="AE5" s="73"/>
      <c r="AF5" s="121"/>
      <c r="AG5" s="122"/>
      <c r="AH5" s="121"/>
      <c r="AI5" s="122"/>
      <c r="AJ5" s="71" t="s">
        <v>197</v>
      </c>
      <c r="AK5" s="73"/>
      <c r="AL5" s="71" t="s">
        <v>112</v>
      </c>
      <c r="AM5" s="73"/>
      <c r="AN5" s="121"/>
      <c r="AO5" s="122"/>
      <c r="AP5" s="121"/>
      <c r="AQ5" s="122"/>
      <c r="AR5" s="71" t="s">
        <v>197</v>
      </c>
      <c r="AS5" s="73"/>
      <c r="AT5" s="71" t="s">
        <v>112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198</v>
      </c>
      <c r="E6" s="74" t="s">
        <v>199</v>
      </c>
      <c r="F6" s="74" t="s">
        <v>198</v>
      </c>
      <c r="G6" s="74" t="s">
        <v>199</v>
      </c>
      <c r="H6" s="74" t="s">
        <v>198</v>
      </c>
      <c r="I6" s="74" t="s">
        <v>199</v>
      </c>
      <c r="J6" s="74" t="s">
        <v>200</v>
      </c>
      <c r="K6" s="74" t="s">
        <v>199</v>
      </c>
      <c r="L6" s="74" t="s">
        <v>198</v>
      </c>
      <c r="M6" s="74" t="s">
        <v>199</v>
      </c>
      <c r="N6" s="74" t="s">
        <v>198</v>
      </c>
      <c r="O6" s="74" t="s">
        <v>199</v>
      </c>
      <c r="P6" s="74" t="s">
        <v>198</v>
      </c>
      <c r="Q6" s="74" t="s">
        <v>199</v>
      </c>
      <c r="R6" s="74" t="s">
        <v>200</v>
      </c>
      <c r="S6" s="74" t="s">
        <v>199</v>
      </c>
      <c r="T6" s="74" t="s">
        <v>198</v>
      </c>
      <c r="U6" s="74" t="s">
        <v>199</v>
      </c>
      <c r="V6" s="74" t="s">
        <v>198</v>
      </c>
      <c r="W6" s="74" t="s">
        <v>199</v>
      </c>
      <c r="X6" s="74" t="s">
        <v>198</v>
      </c>
      <c r="Y6" s="74" t="s">
        <v>199</v>
      </c>
      <c r="Z6" s="74" t="s">
        <v>200</v>
      </c>
      <c r="AA6" s="74" t="s">
        <v>199</v>
      </c>
      <c r="AB6" s="74" t="s">
        <v>198</v>
      </c>
      <c r="AC6" s="74" t="s">
        <v>201</v>
      </c>
      <c r="AD6" s="74" t="s">
        <v>198</v>
      </c>
      <c r="AE6" s="74" t="s">
        <v>201</v>
      </c>
      <c r="AF6" s="74" t="s">
        <v>198</v>
      </c>
      <c r="AG6" s="74" t="s">
        <v>201</v>
      </c>
      <c r="AH6" s="74" t="s">
        <v>200</v>
      </c>
      <c r="AI6" s="74" t="s">
        <v>201</v>
      </c>
      <c r="AJ6" s="74" t="s">
        <v>198</v>
      </c>
      <c r="AK6" s="74" t="s">
        <v>201</v>
      </c>
      <c r="AL6" s="74" t="s">
        <v>198</v>
      </c>
      <c r="AM6" s="74" t="s">
        <v>201</v>
      </c>
      <c r="AN6" s="74" t="s">
        <v>198</v>
      </c>
      <c r="AO6" s="74" t="s">
        <v>201</v>
      </c>
      <c r="AP6" s="74" t="s">
        <v>200</v>
      </c>
      <c r="AQ6" s="74" t="s">
        <v>201</v>
      </c>
      <c r="AR6" s="74" t="s">
        <v>198</v>
      </c>
      <c r="AS6" s="74" t="s">
        <v>201</v>
      </c>
      <c r="AT6" s="74" t="s">
        <v>198</v>
      </c>
      <c r="AU6" s="74" t="s">
        <v>201</v>
      </c>
      <c r="AV6" s="74" t="s">
        <v>198</v>
      </c>
      <c r="AW6" s="74" t="s">
        <v>201</v>
      </c>
      <c r="AX6" s="74" t="s">
        <v>200</v>
      </c>
      <c r="AY6" s="85" t="s">
        <v>201</v>
      </c>
    </row>
    <row r="7" spans="1:51" s="26" customFormat="1" ht="12" customHeight="1">
      <c r="A7" s="10" t="s">
        <v>114</v>
      </c>
      <c r="B7" s="35" t="s">
        <v>115</v>
      </c>
      <c r="C7" s="10" t="s">
        <v>104</v>
      </c>
      <c r="D7" s="48">
        <f aca="true" t="shared" si="0" ref="D7:AY7">SUM(D8:D30)</f>
        <v>309</v>
      </c>
      <c r="E7" s="48">
        <f t="shared" si="0"/>
        <v>627</v>
      </c>
      <c r="F7" s="48">
        <f t="shared" si="0"/>
        <v>39</v>
      </c>
      <c r="G7" s="48">
        <f t="shared" si="0"/>
        <v>98</v>
      </c>
      <c r="H7" s="48">
        <f t="shared" si="0"/>
        <v>7</v>
      </c>
      <c r="I7" s="48">
        <f t="shared" si="0"/>
        <v>31</v>
      </c>
      <c r="J7" s="48">
        <f t="shared" si="0"/>
        <v>0</v>
      </c>
      <c r="K7" s="48">
        <f t="shared" si="0"/>
        <v>0</v>
      </c>
      <c r="L7" s="48">
        <f t="shared" si="0"/>
        <v>701</v>
      </c>
      <c r="M7" s="48">
        <f t="shared" si="0"/>
        <v>1431</v>
      </c>
      <c r="N7" s="48">
        <f t="shared" si="0"/>
        <v>31</v>
      </c>
      <c r="O7" s="48">
        <f t="shared" si="0"/>
        <v>80</v>
      </c>
      <c r="P7" s="48">
        <f t="shared" si="0"/>
        <v>28</v>
      </c>
      <c r="Q7" s="48">
        <f t="shared" si="0"/>
        <v>152</v>
      </c>
      <c r="R7" s="48">
        <f t="shared" si="0"/>
        <v>0</v>
      </c>
      <c r="S7" s="48">
        <f t="shared" si="0"/>
        <v>0</v>
      </c>
      <c r="T7" s="48">
        <f t="shared" si="0"/>
        <v>1916</v>
      </c>
      <c r="U7" s="48">
        <f t="shared" si="0"/>
        <v>4492</v>
      </c>
      <c r="V7" s="48">
        <f t="shared" si="0"/>
        <v>62</v>
      </c>
      <c r="W7" s="48">
        <f t="shared" si="0"/>
        <v>103</v>
      </c>
      <c r="X7" s="48">
        <f t="shared" si="0"/>
        <v>2</v>
      </c>
      <c r="Y7" s="48">
        <f t="shared" si="0"/>
        <v>6</v>
      </c>
      <c r="Z7" s="48">
        <f t="shared" si="0"/>
        <v>0</v>
      </c>
      <c r="AA7" s="48">
        <f t="shared" si="0"/>
        <v>0</v>
      </c>
      <c r="AB7" s="48">
        <f t="shared" si="0"/>
        <v>13</v>
      </c>
      <c r="AC7" s="48">
        <f t="shared" si="0"/>
        <v>30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67</v>
      </c>
      <c r="AK7" s="48">
        <f t="shared" si="0"/>
        <v>192</v>
      </c>
      <c r="AL7" s="48">
        <f t="shared" si="0"/>
        <v>0</v>
      </c>
      <c r="AM7" s="48">
        <f t="shared" si="0"/>
        <v>0</v>
      </c>
      <c r="AN7" s="48">
        <f t="shared" si="0"/>
        <v>7</v>
      </c>
      <c r="AO7" s="48">
        <f t="shared" si="0"/>
        <v>70</v>
      </c>
      <c r="AP7" s="48">
        <f t="shared" si="0"/>
        <v>0</v>
      </c>
      <c r="AQ7" s="48">
        <f t="shared" si="0"/>
        <v>0</v>
      </c>
      <c r="AR7" s="48">
        <f t="shared" si="0"/>
        <v>603</v>
      </c>
      <c r="AS7" s="48">
        <f t="shared" si="0"/>
        <v>2002</v>
      </c>
      <c r="AT7" s="48">
        <f t="shared" si="0"/>
        <v>4</v>
      </c>
      <c r="AU7" s="48">
        <f t="shared" si="0"/>
        <v>14</v>
      </c>
      <c r="AV7" s="48">
        <f t="shared" si="0"/>
        <v>9</v>
      </c>
      <c r="AW7" s="48">
        <f t="shared" si="0"/>
        <v>42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116</v>
      </c>
      <c r="C8" s="12" t="s">
        <v>117</v>
      </c>
      <c r="D8" s="49">
        <v>128</v>
      </c>
      <c r="E8" s="49">
        <v>221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178</v>
      </c>
      <c r="M8" s="49">
        <v>343</v>
      </c>
      <c r="N8" s="49">
        <v>1</v>
      </c>
      <c r="O8" s="49">
        <v>4</v>
      </c>
      <c r="P8" s="49">
        <v>20</v>
      </c>
      <c r="Q8" s="49">
        <v>120</v>
      </c>
      <c r="R8" s="49">
        <v>0</v>
      </c>
      <c r="S8" s="49">
        <v>0</v>
      </c>
      <c r="T8" s="49">
        <v>358</v>
      </c>
      <c r="U8" s="49">
        <v>716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34</v>
      </c>
      <c r="AK8" s="49">
        <v>80</v>
      </c>
      <c r="AL8" s="49">
        <v>0</v>
      </c>
      <c r="AM8" s="49">
        <v>0</v>
      </c>
      <c r="AN8" s="49">
        <v>7</v>
      </c>
      <c r="AO8" s="49">
        <v>70</v>
      </c>
      <c r="AP8" s="49">
        <v>0</v>
      </c>
      <c r="AQ8" s="49">
        <v>0</v>
      </c>
      <c r="AR8" s="49">
        <v>62</v>
      </c>
      <c r="AS8" s="49">
        <v>235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118</v>
      </c>
      <c r="C9" s="12" t="s">
        <v>119</v>
      </c>
      <c r="D9" s="49">
        <v>37</v>
      </c>
      <c r="E9" s="49">
        <v>80</v>
      </c>
      <c r="F9" s="49">
        <v>17</v>
      </c>
      <c r="G9" s="49">
        <v>16</v>
      </c>
      <c r="H9" s="49">
        <v>0</v>
      </c>
      <c r="I9" s="49">
        <v>0</v>
      </c>
      <c r="J9" s="49">
        <v>0</v>
      </c>
      <c r="K9" s="49">
        <v>0</v>
      </c>
      <c r="L9" s="49">
        <v>97</v>
      </c>
      <c r="M9" s="49">
        <v>194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251</v>
      </c>
      <c r="U9" s="49">
        <v>736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</v>
      </c>
      <c r="AK9" s="49">
        <v>4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45</v>
      </c>
      <c r="AS9" s="49">
        <v>108</v>
      </c>
      <c r="AT9" s="49">
        <v>0</v>
      </c>
      <c r="AU9" s="49">
        <v>0</v>
      </c>
      <c r="AV9" s="49">
        <v>2</v>
      </c>
      <c r="AW9" s="49">
        <v>20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202</v>
      </c>
      <c r="C10" s="12" t="s">
        <v>203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18</v>
      </c>
      <c r="M10" s="49">
        <v>36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19</v>
      </c>
      <c r="U10" s="49">
        <v>54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16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204</v>
      </c>
      <c r="C11" s="12" t="s">
        <v>205</v>
      </c>
      <c r="D11" s="49">
        <v>8</v>
      </c>
      <c r="E11" s="49">
        <v>17</v>
      </c>
      <c r="F11" s="49">
        <v>3</v>
      </c>
      <c r="G11" s="49">
        <v>4</v>
      </c>
      <c r="H11" s="49">
        <v>0</v>
      </c>
      <c r="I11" s="49">
        <v>0</v>
      </c>
      <c r="J11" s="49">
        <v>0</v>
      </c>
      <c r="K11" s="49">
        <v>0</v>
      </c>
      <c r="L11" s="49">
        <v>18</v>
      </c>
      <c r="M11" s="49">
        <v>44</v>
      </c>
      <c r="N11" s="49">
        <v>9</v>
      </c>
      <c r="O11" s="49">
        <v>14</v>
      </c>
      <c r="P11" s="49">
        <v>0</v>
      </c>
      <c r="Q11" s="49">
        <v>0</v>
      </c>
      <c r="R11" s="49">
        <v>0</v>
      </c>
      <c r="S11" s="49">
        <v>0</v>
      </c>
      <c r="T11" s="49">
        <v>54</v>
      </c>
      <c r="U11" s="49">
        <v>116</v>
      </c>
      <c r="V11" s="49">
        <v>45</v>
      </c>
      <c r="W11" s="49">
        <v>58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2</v>
      </c>
      <c r="AK11" s="49">
        <v>5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42</v>
      </c>
      <c r="AS11" s="49">
        <v>158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206</v>
      </c>
      <c r="C12" s="14" t="s">
        <v>207</v>
      </c>
      <c r="D12" s="50">
        <v>27</v>
      </c>
      <c r="E12" s="50">
        <v>53</v>
      </c>
      <c r="F12" s="50">
        <v>3</v>
      </c>
      <c r="G12" s="50">
        <v>7</v>
      </c>
      <c r="H12" s="50">
        <v>5</v>
      </c>
      <c r="I12" s="50">
        <v>24</v>
      </c>
      <c r="J12" s="50">
        <v>0</v>
      </c>
      <c r="K12" s="50">
        <v>0</v>
      </c>
      <c r="L12" s="50">
        <v>95</v>
      </c>
      <c r="M12" s="50">
        <v>100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237</v>
      </c>
      <c r="U12" s="50">
        <v>598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9</v>
      </c>
      <c r="AC12" s="50">
        <v>18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4</v>
      </c>
      <c r="AK12" s="50">
        <v>16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82</v>
      </c>
      <c r="AS12" s="50">
        <v>260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208</v>
      </c>
      <c r="C13" s="14" t="s">
        <v>209</v>
      </c>
      <c r="D13" s="50">
        <v>70</v>
      </c>
      <c r="E13" s="50">
        <v>169</v>
      </c>
      <c r="F13" s="50">
        <v>1</v>
      </c>
      <c r="G13" s="50">
        <v>10</v>
      </c>
      <c r="H13" s="50">
        <v>0</v>
      </c>
      <c r="I13" s="50">
        <v>0</v>
      </c>
      <c r="J13" s="50">
        <v>0</v>
      </c>
      <c r="K13" s="50">
        <v>0</v>
      </c>
      <c r="L13" s="50">
        <v>51</v>
      </c>
      <c r="M13" s="50">
        <v>129</v>
      </c>
      <c r="N13" s="50">
        <v>0</v>
      </c>
      <c r="O13" s="50">
        <v>0</v>
      </c>
      <c r="P13" s="50">
        <v>6</v>
      </c>
      <c r="Q13" s="50">
        <v>19</v>
      </c>
      <c r="R13" s="50">
        <v>0</v>
      </c>
      <c r="S13" s="50">
        <v>0</v>
      </c>
      <c r="T13" s="50">
        <v>453</v>
      </c>
      <c r="U13" s="50">
        <v>961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</v>
      </c>
      <c r="AK13" s="50">
        <v>2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124</v>
      </c>
      <c r="AS13" s="50">
        <v>455</v>
      </c>
      <c r="AT13" s="50">
        <v>4</v>
      </c>
      <c r="AU13" s="50">
        <v>14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210</v>
      </c>
      <c r="C14" s="14" t="s">
        <v>211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12</v>
      </c>
      <c r="M14" s="50">
        <v>32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</v>
      </c>
      <c r="U14" s="50">
        <v>18</v>
      </c>
      <c r="V14" s="50">
        <v>0</v>
      </c>
      <c r="W14" s="50">
        <v>0</v>
      </c>
      <c r="X14" s="50">
        <v>2</v>
      </c>
      <c r="Y14" s="50">
        <v>6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18</v>
      </c>
      <c r="AS14" s="50">
        <v>50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212</v>
      </c>
      <c r="C15" s="14" t="s">
        <v>213</v>
      </c>
      <c r="D15" s="50">
        <v>4</v>
      </c>
      <c r="E15" s="50">
        <v>14</v>
      </c>
      <c r="F15" s="50">
        <v>0</v>
      </c>
      <c r="G15" s="50">
        <v>0</v>
      </c>
      <c r="H15" s="50">
        <v>2</v>
      </c>
      <c r="I15" s="50">
        <v>7</v>
      </c>
      <c r="J15" s="50">
        <v>0</v>
      </c>
      <c r="K15" s="50">
        <v>0</v>
      </c>
      <c r="L15" s="50">
        <v>23</v>
      </c>
      <c r="M15" s="50">
        <v>61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42</v>
      </c>
      <c r="U15" s="50">
        <v>77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28</v>
      </c>
      <c r="AS15" s="50">
        <v>106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214</v>
      </c>
      <c r="C16" s="14" t="s">
        <v>215</v>
      </c>
      <c r="D16" s="50">
        <v>5</v>
      </c>
      <c r="E16" s="50">
        <v>12</v>
      </c>
      <c r="F16" s="50">
        <v>2</v>
      </c>
      <c r="G16" s="50">
        <v>6</v>
      </c>
      <c r="H16" s="50">
        <v>0</v>
      </c>
      <c r="I16" s="50">
        <v>0</v>
      </c>
      <c r="J16" s="50">
        <v>0</v>
      </c>
      <c r="K16" s="50">
        <v>0</v>
      </c>
      <c r="L16" s="50">
        <v>9</v>
      </c>
      <c r="M16" s="50">
        <v>21</v>
      </c>
      <c r="N16" s="50">
        <v>7</v>
      </c>
      <c r="O16" s="50">
        <v>10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8</v>
      </c>
      <c r="W16" s="50">
        <v>31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17</v>
      </c>
      <c r="AS16" s="50">
        <v>57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216</v>
      </c>
      <c r="C17" s="14" t="s">
        <v>217</v>
      </c>
      <c r="D17" s="50">
        <v>9</v>
      </c>
      <c r="E17" s="50">
        <v>21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10</v>
      </c>
      <c r="M17" s="50">
        <v>20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72</v>
      </c>
      <c r="U17" s="50">
        <v>203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1</v>
      </c>
      <c r="AC17" s="50">
        <v>2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</v>
      </c>
      <c r="AK17" s="50">
        <v>2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29</v>
      </c>
      <c r="AS17" s="50">
        <v>80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143</v>
      </c>
      <c r="C18" s="14" t="s">
        <v>144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51</v>
      </c>
      <c r="M18" s="50">
        <v>126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83</v>
      </c>
      <c r="U18" s="50">
        <v>220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34</v>
      </c>
      <c r="AS18" s="50">
        <v>109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51</v>
      </c>
      <c r="B19" s="20" t="s">
        <v>218</v>
      </c>
      <c r="C19" s="14" t="s">
        <v>219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46</v>
      </c>
      <c r="M19" s="50">
        <v>99</v>
      </c>
      <c r="N19" s="50">
        <v>4</v>
      </c>
      <c r="O19" s="50">
        <v>6</v>
      </c>
      <c r="P19" s="50">
        <v>0</v>
      </c>
      <c r="Q19" s="50">
        <v>0</v>
      </c>
      <c r="R19" s="50">
        <v>0</v>
      </c>
      <c r="S19" s="50">
        <v>0</v>
      </c>
      <c r="T19" s="50">
        <v>79</v>
      </c>
      <c r="U19" s="50">
        <v>179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1</v>
      </c>
      <c r="AK19" s="50">
        <v>2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25</v>
      </c>
      <c r="AS19" s="50">
        <v>76</v>
      </c>
      <c r="AT19" s="50">
        <v>0</v>
      </c>
      <c r="AU19" s="50">
        <v>0</v>
      </c>
      <c r="AV19" s="50">
        <v>7</v>
      </c>
      <c r="AW19" s="50">
        <v>22</v>
      </c>
      <c r="AX19" s="50">
        <v>0</v>
      </c>
      <c r="AY19" s="50">
        <v>0</v>
      </c>
    </row>
    <row r="20" spans="1:51" s="27" customFormat="1" ht="12" customHeight="1">
      <c r="A20" s="19" t="s">
        <v>51</v>
      </c>
      <c r="B20" s="20" t="s">
        <v>148</v>
      </c>
      <c r="C20" s="14" t="s">
        <v>149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22</v>
      </c>
      <c r="AK20" s="50">
        <v>81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51</v>
      </c>
      <c r="B21" s="20" t="s">
        <v>150</v>
      </c>
      <c r="C21" s="14" t="s">
        <v>151</v>
      </c>
      <c r="D21" s="50">
        <v>12</v>
      </c>
      <c r="E21" s="50">
        <v>28</v>
      </c>
      <c r="F21" s="50">
        <v>6</v>
      </c>
      <c r="G21" s="50">
        <v>38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14</v>
      </c>
      <c r="U21" s="50">
        <v>29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23</v>
      </c>
      <c r="AS21" s="50">
        <v>55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51</v>
      </c>
      <c r="B22" s="20" t="s">
        <v>152</v>
      </c>
      <c r="C22" s="14" t="s">
        <v>153</v>
      </c>
      <c r="D22" s="50">
        <v>3</v>
      </c>
      <c r="E22" s="50">
        <v>2</v>
      </c>
      <c r="F22" s="50">
        <v>2</v>
      </c>
      <c r="G22" s="50">
        <v>7</v>
      </c>
      <c r="H22" s="50">
        <v>0</v>
      </c>
      <c r="I22" s="50">
        <v>0</v>
      </c>
      <c r="J22" s="50">
        <v>0</v>
      </c>
      <c r="K22" s="50">
        <v>0</v>
      </c>
      <c r="L22" s="50">
        <v>24</v>
      </c>
      <c r="M22" s="50">
        <v>65</v>
      </c>
      <c r="N22" s="50">
        <v>3</v>
      </c>
      <c r="O22" s="50">
        <v>19</v>
      </c>
      <c r="P22" s="50">
        <v>0</v>
      </c>
      <c r="Q22" s="50">
        <v>0</v>
      </c>
      <c r="R22" s="50">
        <v>0</v>
      </c>
      <c r="S22" s="50">
        <v>0</v>
      </c>
      <c r="T22" s="50">
        <v>21</v>
      </c>
      <c r="U22" s="50">
        <v>44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51</v>
      </c>
      <c r="B23" s="20" t="s">
        <v>220</v>
      </c>
      <c r="C23" s="14" t="s">
        <v>221</v>
      </c>
      <c r="D23" s="50">
        <v>3</v>
      </c>
      <c r="E23" s="50">
        <v>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17</v>
      </c>
      <c r="M23" s="50">
        <v>42</v>
      </c>
      <c r="N23" s="50">
        <v>1</v>
      </c>
      <c r="O23" s="50">
        <v>7</v>
      </c>
      <c r="P23" s="50">
        <v>0</v>
      </c>
      <c r="Q23" s="50">
        <v>0</v>
      </c>
      <c r="R23" s="50">
        <v>0</v>
      </c>
      <c r="S23" s="50">
        <v>0</v>
      </c>
      <c r="T23" s="50">
        <v>69</v>
      </c>
      <c r="U23" s="50">
        <v>165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51</v>
      </c>
      <c r="B24" s="20" t="s">
        <v>222</v>
      </c>
      <c r="C24" s="14" t="s">
        <v>223</v>
      </c>
      <c r="D24" s="50">
        <v>0</v>
      </c>
      <c r="E24" s="50">
        <v>0</v>
      </c>
      <c r="F24" s="50">
        <v>2</v>
      </c>
      <c r="G24" s="50">
        <v>6</v>
      </c>
      <c r="H24" s="50">
        <v>0</v>
      </c>
      <c r="I24" s="50">
        <v>0</v>
      </c>
      <c r="J24" s="50">
        <v>0</v>
      </c>
      <c r="K24" s="50">
        <v>0</v>
      </c>
      <c r="L24" s="50">
        <v>11</v>
      </c>
      <c r="M24" s="50">
        <v>22</v>
      </c>
      <c r="N24" s="50">
        <v>0</v>
      </c>
      <c r="O24" s="50">
        <v>0</v>
      </c>
      <c r="P24" s="50">
        <v>1</v>
      </c>
      <c r="Q24" s="50">
        <v>11</v>
      </c>
      <c r="R24" s="50">
        <v>0</v>
      </c>
      <c r="S24" s="50">
        <v>0</v>
      </c>
      <c r="T24" s="50">
        <v>37</v>
      </c>
      <c r="U24" s="50">
        <v>71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51</v>
      </c>
      <c r="B25" s="20" t="s">
        <v>158</v>
      </c>
      <c r="C25" s="14" t="s">
        <v>159</v>
      </c>
      <c r="D25" s="50">
        <v>1</v>
      </c>
      <c r="E25" s="50">
        <v>2</v>
      </c>
      <c r="F25" s="50">
        <v>3</v>
      </c>
      <c r="G25" s="50">
        <v>4</v>
      </c>
      <c r="H25" s="50">
        <v>0</v>
      </c>
      <c r="I25" s="50">
        <v>0</v>
      </c>
      <c r="J25" s="50">
        <v>0</v>
      </c>
      <c r="K25" s="50">
        <v>0</v>
      </c>
      <c r="L25" s="50">
        <v>5</v>
      </c>
      <c r="M25" s="50">
        <v>15</v>
      </c>
      <c r="N25" s="50">
        <v>5</v>
      </c>
      <c r="O25" s="50">
        <v>16</v>
      </c>
      <c r="P25" s="50">
        <v>0</v>
      </c>
      <c r="Q25" s="50">
        <v>0</v>
      </c>
      <c r="R25" s="50">
        <v>0</v>
      </c>
      <c r="S25" s="50">
        <v>0</v>
      </c>
      <c r="T25" s="50">
        <v>23</v>
      </c>
      <c r="U25" s="50">
        <v>48</v>
      </c>
      <c r="V25" s="50">
        <v>9</v>
      </c>
      <c r="W25" s="50">
        <v>14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51</v>
      </c>
      <c r="B26" s="20" t="s">
        <v>160</v>
      </c>
      <c r="C26" s="14" t="s">
        <v>161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51</v>
      </c>
      <c r="B27" s="20" t="s">
        <v>224</v>
      </c>
      <c r="C27" s="14" t="s">
        <v>225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7</v>
      </c>
      <c r="AS27" s="50">
        <v>32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51</v>
      </c>
      <c r="B28" s="20" t="s">
        <v>165</v>
      </c>
      <c r="C28" s="14" t="s">
        <v>166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5</v>
      </c>
      <c r="M28" s="50">
        <v>10</v>
      </c>
      <c r="N28" s="50">
        <v>1</v>
      </c>
      <c r="O28" s="50">
        <v>4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7</v>
      </c>
      <c r="AS28" s="50">
        <v>14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51</v>
      </c>
      <c r="B29" s="20" t="s">
        <v>167</v>
      </c>
      <c r="C29" s="14" t="s">
        <v>168</v>
      </c>
      <c r="D29" s="50">
        <v>1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16</v>
      </c>
      <c r="M29" s="50">
        <v>44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35</v>
      </c>
      <c r="U29" s="50">
        <v>80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18</v>
      </c>
      <c r="AS29" s="50">
        <v>76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51</v>
      </c>
      <c r="B30" s="20" t="s">
        <v>226</v>
      </c>
      <c r="C30" s="14" t="s">
        <v>227</v>
      </c>
      <c r="D30" s="50">
        <v>1</v>
      </c>
      <c r="E30" s="50">
        <v>1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15</v>
      </c>
      <c r="M30" s="50">
        <v>28</v>
      </c>
      <c r="N30" s="50">
        <v>0</v>
      </c>
      <c r="O30" s="50">
        <v>0</v>
      </c>
      <c r="P30" s="50">
        <v>1</v>
      </c>
      <c r="Q30" s="50">
        <v>2</v>
      </c>
      <c r="R30" s="50">
        <v>0</v>
      </c>
      <c r="S30" s="50">
        <v>0</v>
      </c>
      <c r="T30" s="50">
        <v>63</v>
      </c>
      <c r="U30" s="50">
        <v>177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3</v>
      </c>
      <c r="AC30" s="50">
        <v>10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33</v>
      </c>
      <c r="AS30" s="50">
        <v>115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228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98</v>
      </c>
      <c r="B2" s="90" t="s">
        <v>99</v>
      </c>
      <c r="C2" s="90" t="s">
        <v>172</v>
      </c>
      <c r="D2" s="64" t="s">
        <v>187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189</v>
      </c>
      <c r="E3" s="67"/>
      <c r="F3" s="67"/>
      <c r="G3" s="67"/>
      <c r="H3" s="67"/>
      <c r="I3" s="67"/>
      <c r="J3" s="67"/>
      <c r="K3" s="68"/>
      <c r="L3" s="83" t="s">
        <v>190</v>
      </c>
      <c r="M3" s="67"/>
      <c r="N3" s="67"/>
      <c r="O3" s="67"/>
      <c r="P3" s="67"/>
      <c r="Q3" s="67"/>
      <c r="R3" s="67"/>
      <c r="S3" s="68"/>
      <c r="T3" s="83" t="s">
        <v>191</v>
      </c>
      <c r="U3" s="67"/>
      <c r="V3" s="67"/>
      <c r="W3" s="67"/>
      <c r="X3" s="67"/>
      <c r="Y3" s="67"/>
      <c r="Z3" s="67"/>
      <c r="AA3" s="68"/>
      <c r="AB3" s="84" t="s">
        <v>189</v>
      </c>
      <c r="AC3" s="69"/>
      <c r="AD3" s="69"/>
      <c r="AE3" s="69"/>
      <c r="AF3" s="69"/>
      <c r="AG3" s="69"/>
      <c r="AH3" s="69"/>
      <c r="AI3" s="69"/>
      <c r="AJ3" s="84" t="s">
        <v>190</v>
      </c>
      <c r="AK3" s="69"/>
      <c r="AL3" s="69"/>
      <c r="AM3" s="69"/>
      <c r="AN3" s="69"/>
      <c r="AO3" s="69"/>
      <c r="AP3" s="69"/>
      <c r="AQ3" s="69"/>
      <c r="AR3" s="84" t="s">
        <v>191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192</v>
      </c>
      <c r="E4" s="116"/>
      <c r="F4" s="111" t="s">
        <v>193</v>
      </c>
      <c r="G4" s="112"/>
      <c r="H4" s="111" t="s">
        <v>194</v>
      </c>
      <c r="I4" s="112"/>
      <c r="J4" s="115" t="s">
        <v>195</v>
      </c>
      <c r="K4" s="116"/>
      <c r="L4" s="115" t="s">
        <v>192</v>
      </c>
      <c r="M4" s="116"/>
      <c r="N4" s="111" t="s">
        <v>193</v>
      </c>
      <c r="O4" s="112"/>
      <c r="P4" s="111" t="s">
        <v>194</v>
      </c>
      <c r="Q4" s="112"/>
      <c r="R4" s="115" t="s">
        <v>195</v>
      </c>
      <c r="S4" s="116"/>
      <c r="T4" s="115" t="s">
        <v>192</v>
      </c>
      <c r="U4" s="116"/>
      <c r="V4" s="111" t="s">
        <v>193</v>
      </c>
      <c r="W4" s="112"/>
      <c r="X4" s="111" t="s">
        <v>194</v>
      </c>
      <c r="Y4" s="112"/>
      <c r="Z4" s="115" t="s">
        <v>195</v>
      </c>
      <c r="AA4" s="116"/>
      <c r="AB4" s="71" t="s">
        <v>192</v>
      </c>
      <c r="AC4" s="72"/>
      <c r="AD4" s="72"/>
      <c r="AE4" s="73"/>
      <c r="AF4" s="119" t="s">
        <v>196</v>
      </c>
      <c r="AG4" s="120"/>
      <c r="AH4" s="119" t="s">
        <v>195</v>
      </c>
      <c r="AI4" s="120"/>
      <c r="AJ4" s="71" t="s">
        <v>192</v>
      </c>
      <c r="AK4" s="72"/>
      <c r="AL4" s="72"/>
      <c r="AM4" s="73"/>
      <c r="AN4" s="119" t="s">
        <v>196</v>
      </c>
      <c r="AO4" s="120"/>
      <c r="AP4" s="119" t="s">
        <v>195</v>
      </c>
      <c r="AQ4" s="120"/>
      <c r="AR4" s="71" t="s">
        <v>192</v>
      </c>
      <c r="AS4" s="72"/>
      <c r="AT4" s="72"/>
      <c r="AU4" s="73"/>
      <c r="AV4" s="119" t="s">
        <v>196</v>
      </c>
      <c r="AW4" s="120"/>
      <c r="AX4" s="119" t="s">
        <v>195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197</v>
      </c>
      <c r="AC5" s="73"/>
      <c r="AD5" s="71" t="s">
        <v>112</v>
      </c>
      <c r="AE5" s="73"/>
      <c r="AF5" s="121"/>
      <c r="AG5" s="122"/>
      <c r="AH5" s="121"/>
      <c r="AI5" s="122"/>
      <c r="AJ5" s="71" t="s">
        <v>197</v>
      </c>
      <c r="AK5" s="73"/>
      <c r="AL5" s="71" t="s">
        <v>112</v>
      </c>
      <c r="AM5" s="73"/>
      <c r="AN5" s="121"/>
      <c r="AO5" s="122"/>
      <c r="AP5" s="121"/>
      <c r="AQ5" s="122"/>
      <c r="AR5" s="71" t="s">
        <v>197</v>
      </c>
      <c r="AS5" s="73"/>
      <c r="AT5" s="71" t="s">
        <v>112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198</v>
      </c>
      <c r="E6" s="74" t="s">
        <v>199</v>
      </c>
      <c r="F6" s="74" t="s">
        <v>198</v>
      </c>
      <c r="G6" s="74" t="s">
        <v>199</v>
      </c>
      <c r="H6" s="74" t="s">
        <v>198</v>
      </c>
      <c r="I6" s="74" t="s">
        <v>199</v>
      </c>
      <c r="J6" s="74" t="s">
        <v>200</v>
      </c>
      <c r="K6" s="74" t="s">
        <v>199</v>
      </c>
      <c r="L6" s="74" t="s">
        <v>198</v>
      </c>
      <c r="M6" s="74" t="s">
        <v>199</v>
      </c>
      <c r="N6" s="74" t="s">
        <v>198</v>
      </c>
      <c r="O6" s="74" t="s">
        <v>199</v>
      </c>
      <c r="P6" s="74" t="s">
        <v>198</v>
      </c>
      <c r="Q6" s="74" t="s">
        <v>199</v>
      </c>
      <c r="R6" s="74" t="s">
        <v>200</v>
      </c>
      <c r="S6" s="74" t="s">
        <v>199</v>
      </c>
      <c r="T6" s="74" t="s">
        <v>198</v>
      </c>
      <c r="U6" s="74" t="s">
        <v>199</v>
      </c>
      <c r="V6" s="74" t="s">
        <v>198</v>
      </c>
      <c r="W6" s="74" t="s">
        <v>199</v>
      </c>
      <c r="X6" s="74" t="s">
        <v>198</v>
      </c>
      <c r="Y6" s="74" t="s">
        <v>199</v>
      </c>
      <c r="Z6" s="74" t="s">
        <v>200</v>
      </c>
      <c r="AA6" s="74" t="s">
        <v>199</v>
      </c>
      <c r="AB6" s="74" t="s">
        <v>198</v>
      </c>
      <c r="AC6" s="74" t="s">
        <v>201</v>
      </c>
      <c r="AD6" s="74" t="s">
        <v>198</v>
      </c>
      <c r="AE6" s="74" t="s">
        <v>201</v>
      </c>
      <c r="AF6" s="74" t="s">
        <v>198</v>
      </c>
      <c r="AG6" s="74" t="s">
        <v>201</v>
      </c>
      <c r="AH6" s="74" t="s">
        <v>200</v>
      </c>
      <c r="AI6" s="74" t="s">
        <v>201</v>
      </c>
      <c r="AJ6" s="74" t="s">
        <v>198</v>
      </c>
      <c r="AK6" s="74" t="s">
        <v>201</v>
      </c>
      <c r="AL6" s="74" t="s">
        <v>198</v>
      </c>
      <c r="AM6" s="74" t="s">
        <v>201</v>
      </c>
      <c r="AN6" s="74" t="s">
        <v>198</v>
      </c>
      <c r="AO6" s="74" t="s">
        <v>201</v>
      </c>
      <c r="AP6" s="74" t="s">
        <v>200</v>
      </c>
      <c r="AQ6" s="74" t="s">
        <v>201</v>
      </c>
      <c r="AR6" s="74" t="s">
        <v>198</v>
      </c>
      <c r="AS6" s="74" t="s">
        <v>201</v>
      </c>
      <c r="AT6" s="74" t="s">
        <v>198</v>
      </c>
      <c r="AU6" s="74" t="s">
        <v>201</v>
      </c>
      <c r="AV6" s="74" t="s">
        <v>198</v>
      </c>
      <c r="AW6" s="74" t="s">
        <v>201</v>
      </c>
      <c r="AX6" s="74" t="s">
        <v>200</v>
      </c>
      <c r="AY6" s="85" t="s">
        <v>201</v>
      </c>
    </row>
    <row r="7" spans="1:51" s="26" customFormat="1" ht="12" customHeight="1">
      <c r="A7" s="10" t="s">
        <v>114</v>
      </c>
      <c r="B7" s="35" t="s">
        <v>115</v>
      </c>
      <c r="C7" s="10" t="s">
        <v>104</v>
      </c>
      <c r="D7" s="48">
        <f aca="true" t="shared" si="0" ref="D7:AY7">SUM(D8:D13)</f>
        <v>7</v>
      </c>
      <c r="E7" s="48">
        <f t="shared" si="0"/>
        <v>22</v>
      </c>
      <c r="F7" s="48">
        <f t="shared" si="0"/>
        <v>4</v>
      </c>
      <c r="G7" s="48">
        <f t="shared" si="0"/>
        <v>13</v>
      </c>
      <c r="H7" s="48">
        <f t="shared" si="0"/>
        <v>1</v>
      </c>
      <c r="I7" s="48">
        <f t="shared" si="0"/>
        <v>3</v>
      </c>
      <c r="J7" s="48">
        <f t="shared" si="0"/>
        <v>0</v>
      </c>
      <c r="K7" s="48">
        <f t="shared" si="0"/>
        <v>0</v>
      </c>
      <c r="L7" s="48">
        <f t="shared" si="0"/>
        <v>6</v>
      </c>
      <c r="M7" s="48">
        <f t="shared" si="0"/>
        <v>14</v>
      </c>
      <c r="N7" s="48">
        <f t="shared" si="0"/>
        <v>0</v>
      </c>
      <c r="O7" s="48">
        <f t="shared" si="0"/>
        <v>0</v>
      </c>
      <c r="P7" s="48">
        <f t="shared" si="0"/>
        <v>1</v>
      </c>
      <c r="Q7" s="48">
        <f t="shared" si="0"/>
        <v>3</v>
      </c>
      <c r="R7" s="48">
        <f t="shared" si="0"/>
        <v>0</v>
      </c>
      <c r="S7" s="48">
        <f t="shared" si="0"/>
        <v>0</v>
      </c>
      <c r="T7" s="48">
        <f t="shared" si="0"/>
        <v>23</v>
      </c>
      <c r="U7" s="48">
        <f t="shared" si="0"/>
        <v>52</v>
      </c>
      <c r="V7" s="48">
        <f t="shared" si="0"/>
        <v>3</v>
      </c>
      <c r="W7" s="48">
        <f t="shared" si="0"/>
        <v>13</v>
      </c>
      <c r="X7" s="48">
        <f t="shared" si="0"/>
        <v>7</v>
      </c>
      <c r="Y7" s="48">
        <f t="shared" si="0"/>
        <v>7</v>
      </c>
      <c r="Z7" s="48">
        <f t="shared" si="0"/>
        <v>0</v>
      </c>
      <c r="AA7" s="48">
        <f t="shared" si="0"/>
        <v>0</v>
      </c>
      <c r="AB7" s="48">
        <f t="shared" si="0"/>
        <v>3</v>
      </c>
      <c r="AC7" s="48">
        <f t="shared" si="0"/>
        <v>9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17</v>
      </c>
      <c r="AK7" s="48">
        <f t="shared" si="0"/>
        <v>41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28</v>
      </c>
      <c r="AS7" s="48">
        <f t="shared" si="0"/>
        <v>116</v>
      </c>
      <c r="AT7" s="48">
        <f t="shared" si="0"/>
        <v>1</v>
      </c>
      <c r="AU7" s="48">
        <f t="shared" si="0"/>
        <v>3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173</v>
      </c>
      <c r="C8" s="12" t="s">
        <v>174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17</v>
      </c>
      <c r="AK8" s="49">
        <v>41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22</v>
      </c>
      <c r="AS8" s="49">
        <v>83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175</v>
      </c>
      <c r="C9" s="12" t="s">
        <v>176</v>
      </c>
      <c r="D9" s="49">
        <v>1</v>
      </c>
      <c r="E9" s="49">
        <v>2</v>
      </c>
      <c r="F9" s="49">
        <v>1</v>
      </c>
      <c r="G9" s="49">
        <v>3</v>
      </c>
      <c r="H9" s="49">
        <v>0</v>
      </c>
      <c r="I9" s="49">
        <v>0</v>
      </c>
      <c r="J9" s="49">
        <v>0</v>
      </c>
      <c r="K9" s="49">
        <v>0</v>
      </c>
      <c r="L9" s="49">
        <v>6</v>
      </c>
      <c r="M9" s="49">
        <v>14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12</v>
      </c>
      <c r="U9" s="49">
        <v>26</v>
      </c>
      <c r="V9" s="49">
        <v>3</v>
      </c>
      <c r="W9" s="49">
        <v>13</v>
      </c>
      <c r="X9" s="49">
        <v>0</v>
      </c>
      <c r="Y9" s="49">
        <v>0</v>
      </c>
      <c r="Z9" s="49">
        <v>0</v>
      </c>
      <c r="AA9" s="49">
        <v>0</v>
      </c>
      <c r="AB9" s="49">
        <v>3</v>
      </c>
      <c r="AC9" s="49">
        <v>9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6</v>
      </c>
      <c r="AS9" s="49">
        <v>33</v>
      </c>
      <c r="AT9" s="49">
        <v>1</v>
      </c>
      <c r="AU9" s="49">
        <v>3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229</v>
      </c>
      <c r="C10" s="12" t="s">
        <v>230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231</v>
      </c>
      <c r="C11" s="12" t="s">
        <v>232</v>
      </c>
      <c r="D11" s="49">
        <v>0</v>
      </c>
      <c r="E11" s="49">
        <v>0</v>
      </c>
      <c r="F11" s="49">
        <v>0</v>
      </c>
      <c r="G11" s="49">
        <v>0</v>
      </c>
      <c r="H11" s="49">
        <v>1</v>
      </c>
      <c r="I11" s="49">
        <v>3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1</v>
      </c>
      <c r="Q11" s="49">
        <v>3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233</v>
      </c>
      <c r="C12" s="14" t="s">
        <v>234</v>
      </c>
      <c r="D12" s="50">
        <v>6</v>
      </c>
      <c r="E12" s="50">
        <v>20</v>
      </c>
      <c r="F12" s="50">
        <v>3</v>
      </c>
      <c r="G12" s="50">
        <v>10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11</v>
      </c>
      <c r="U12" s="50">
        <v>26</v>
      </c>
      <c r="V12" s="50">
        <v>0</v>
      </c>
      <c r="W12" s="50">
        <v>0</v>
      </c>
      <c r="X12" s="50">
        <v>7</v>
      </c>
      <c r="Y12" s="50">
        <v>7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235</v>
      </c>
      <c r="C13" s="14" t="s">
        <v>236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237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98</v>
      </c>
      <c r="B2" s="90" t="s">
        <v>99</v>
      </c>
      <c r="C2" s="109" t="s">
        <v>238</v>
      </c>
      <c r="D2" s="75" t="s">
        <v>187</v>
      </c>
      <c r="E2" s="56"/>
      <c r="F2" s="56"/>
      <c r="G2" s="56"/>
      <c r="H2" s="56"/>
      <c r="I2" s="56"/>
      <c r="J2" s="56"/>
      <c r="K2" s="57"/>
      <c r="L2" s="75" t="s">
        <v>188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239</v>
      </c>
      <c r="E3" s="56"/>
      <c r="F3" s="56"/>
      <c r="G3" s="57"/>
      <c r="H3" s="82" t="s">
        <v>240</v>
      </c>
      <c r="I3" s="56"/>
      <c r="J3" s="56"/>
      <c r="K3" s="57"/>
      <c r="L3" s="82" t="s">
        <v>239</v>
      </c>
      <c r="M3" s="56"/>
      <c r="N3" s="56"/>
      <c r="O3" s="57"/>
      <c r="P3" s="82" t="s">
        <v>240</v>
      </c>
      <c r="Q3" s="56"/>
      <c r="R3" s="56"/>
      <c r="S3" s="57"/>
    </row>
    <row r="4" spans="1:19" ht="18" customHeight="1">
      <c r="A4" s="91"/>
      <c r="B4" s="91"/>
      <c r="C4" s="107"/>
      <c r="D4" s="107" t="s">
        <v>104</v>
      </c>
      <c r="E4" s="90" t="s">
        <v>109</v>
      </c>
      <c r="F4" s="90" t="s">
        <v>110</v>
      </c>
      <c r="G4" s="90" t="s">
        <v>111</v>
      </c>
      <c r="H4" s="107" t="s">
        <v>104</v>
      </c>
      <c r="I4" s="90" t="s">
        <v>109</v>
      </c>
      <c r="J4" s="90" t="s">
        <v>110</v>
      </c>
      <c r="K4" s="90" t="s">
        <v>111</v>
      </c>
      <c r="L4" s="107" t="s">
        <v>104</v>
      </c>
      <c r="M4" s="90" t="s">
        <v>109</v>
      </c>
      <c r="N4" s="90" t="s">
        <v>110</v>
      </c>
      <c r="O4" s="90" t="s">
        <v>111</v>
      </c>
      <c r="P4" s="107" t="s">
        <v>104</v>
      </c>
      <c r="Q4" s="90" t="s">
        <v>109</v>
      </c>
      <c r="R4" s="90" t="s">
        <v>110</v>
      </c>
      <c r="S4" s="90" t="s">
        <v>111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241</v>
      </c>
      <c r="E6" s="45" t="s">
        <v>241</v>
      </c>
      <c r="F6" s="45" t="s">
        <v>241</v>
      </c>
      <c r="G6" s="45" t="s">
        <v>241</v>
      </c>
      <c r="H6" s="47" t="s">
        <v>241</v>
      </c>
      <c r="I6" s="45" t="s">
        <v>241</v>
      </c>
      <c r="J6" s="45" t="s">
        <v>241</v>
      </c>
      <c r="K6" s="45" t="s">
        <v>241</v>
      </c>
      <c r="L6" s="47" t="s">
        <v>241</v>
      </c>
      <c r="M6" s="45" t="s">
        <v>241</v>
      </c>
      <c r="N6" s="45" t="s">
        <v>241</v>
      </c>
      <c r="O6" s="45" t="s">
        <v>241</v>
      </c>
      <c r="P6" s="47" t="s">
        <v>241</v>
      </c>
      <c r="Q6" s="45" t="s">
        <v>241</v>
      </c>
      <c r="R6" s="45" t="s">
        <v>241</v>
      </c>
      <c r="S6" s="45" t="s">
        <v>241</v>
      </c>
    </row>
    <row r="7" spans="1:19" s="11" customFormat="1" ht="12" customHeight="1">
      <c r="A7" s="10" t="s">
        <v>114</v>
      </c>
      <c r="B7" s="35" t="s">
        <v>115</v>
      </c>
      <c r="C7" s="10" t="s">
        <v>104</v>
      </c>
      <c r="D7" s="48">
        <f aca="true" t="shared" si="0" ref="D7:S7">SUM(D8:D30)</f>
        <v>243</v>
      </c>
      <c r="E7" s="48">
        <f t="shared" si="0"/>
        <v>185</v>
      </c>
      <c r="F7" s="48">
        <f t="shared" si="0"/>
        <v>40</v>
      </c>
      <c r="G7" s="48">
        <f t="shared" si="0"/>
        <v>18</v>
      </c>
      <c r="H7" s="48">
        <f t="shared" si="0"/>
        <v>652</v>
      </c>
      <c r="I7" s="48">
        <f t="shared" si="0"/>
        <v>626</v>
      </c>
      <c r="J7" s="48">
        <f t="shared" si="0"/>
        <v>26</v>
      </c>
      <c r="K7" s="48">
        <f t="shared" si="0"/>
        <v>0</v>
      </c>
      <c r="L7" s="48">
        <f t="shared" si="0"/>
        <v>27</v>
      </c>
      <c r="M7" s="48">
        <f t="shared" si="0"/>
        <v>22</v>
      </c>
      <c r="N7" s="48">
        <f t="shared" si="0"/>
        <v>1</v>
      </c>
      <c r="O7" s="48">
        <f t="shared" si="0"/>
        <v>4</v>
      </c>
      <c r="P7" s="48">
        <f t="shared" si="0"/>
        <v>115</v>
      </c>
      <c r="Q7" s="48">
        <f t="shared" si="0"/>
        <v>112</v>
      </c>
      <c r="R7" s="48">
        <f t="shared" si="0"/>
        <v>3</v>
      </c>
      <c r="S7" s="48">
        <f t="shared" si="0"/>
        <v>0</v>
      </c>
    </row>
    <row r="8" spans="1:19" s="13" customFormat="1" ht="12" customHeight="1">
      <c r="A8" s="12" t="s">
        <v>54</v>
      </c>
      <c r="B8" s="36" t="s">
        <v>66</v>
      </c>
      <c r="C8" s="12" t="s">
        <v>67</v>
      </c>
      <c r="D8" s="49">
        <f aca="true" t="shared" si="1" ref="D8:D30">SUM(E8:G8)</f>
        <v>48</v>
      </c>
      <c r="E8" s="49">
        <v>44</v>
      </c>
      <c r="F8" s="49">
        <v>4</v>
      </c>
      <c r="G8" s="49">
        <v>0</v>
      </c>
      <c r="H8" s="49">
        <f aca="true" t="shared" si="2" ref="H8:H30">SUM(I8:K8)</f>
        <v>56</v>
      </c>
      <c r="I8" s="49">
        <v>56</v>
      </c>
      <c r="J8" s="49">
        <v>0</v>
      </c>
      <c r="K8" s="49">
        <v>0</v>
      </c>
      <c r="L8" s="49">
        <f aca="true" t="shared" si="3" ref="L8:L30">SUM(M8:O8)</f>
        <v>12</v>
      </c>
      <c r="M8" s="49">
        <v>12</v>
      </c>
      <c r="N8" s="49">
        <v>0</v>
      </c>
      <c r="O8" s="49">
        <v>0</v>
      </c>
      <c r="P8" s="49">
        <f aca="true" t="shared" si="4" ref="P8:P30">SUM(Q8:S8)</f>
        <v>24</v>
      </c>
      <c r="Q8" s="49">
        <v>24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118</v>
      </c>
      <c r="C9" s="12" t="s">
        <v>119</v>
      </c>
      <c r="D9" s="49">
        <f t="shared" si="1"/>
        <v>7</v>
      </c>
      <c r="E9" s="49">
        <v>7</v>
      </c>
      <c r="F9" s="49">
        <v>0</v>
      </c>
      <c r="G9" s="49">
        <v>0</v>
      </c>
      <c r="H9" s="49">
        <f t="shared" si="2"/>
        <v>64</v>
      </c>
      <c r="I9" s="49">
        <v>61</v>
      </c>
      <c r="J9" s="49">
        <v>3</v>
      </c>
      <c r="K9" s="49">
        <v>0</v>
      </c>
      <c r="L9" s="49">
        <f t="shared" si="3"/>
        <v>1</v>
      </c>
      <c r="M9" s="49">
        <v>1</v>
      </c>
      <c r="N9" s="49">
        <v>0</v>
      </c>
      <c r="O9" s="49">
        <v>0</v>
      </c>
      <c r="P9" s="49">
        <f t="shared" si="4"/>
        <v>11</v>
      </c>
      <c r="Q9" s="49">
        <v>11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202</v>
      </c>
      <c r="C10" s="12" t="s">
        <v>203</v>
      </c>
      <c r="D10" s="49">
        <f t="shared" si="1"/>
        <v>5</v>
      </c>
      <c r="E10" s="49">
        <v>5</v>
      </c>
      <c r="F10" s="49">
        <v>0</v>
      </c>
      <c r="G10" s="49">
        <v>0</v>
      </c>
      <c r="H10" s="49">
        <f t="shared" si="2"/>
        <v>4</v>
      </c>
      <c r="I10" s="49">
        <v>2</v>
      </c>
      <c r="J10" s="49">
        <v>2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2</v>
      </c>
      <c r="Q10" s="49">
        <v>0</v>
      </c>
      <c r="R10" s="49">
        <v>2</v>
      </c>
      <c r="S10" s="49">
        <v>0</v>
      </c>
    </row>
    <row r="11" spans="1:19" s="13" customFormat="1" ht="12" customHeight="1">
      <c r="A11" s="12" t="s">
        <v>51</v>
      </c>
      <c r="B11" s="36" t="s">
        <v>204</v>
      </c>
      <c r="C11" s="12" t="s">
        <v>205</v>
      </c>
      <c r="D11" s="49">
        <f t="shared" si="1"/>
        <v>6</v>
      </c>
      <c r="E11" s="49">
        <v>6</v>
      </c>
      <c r="F11" s="49">
        <v>0</v>
      </c>
      <c r="G11" s="49">
        <v>0</v>
      </c>
      <c r="H11" s="49">
        <f t="shared" si="2"/>
        <v>38</v>
      </c>
      <c r="I11" s="49">
        <v>38</v>
      </c>
      <c r="J11" s="49">
        <v>0</v>
      </c>
      <c r="K11" s="49">
        <v>0</v>
      </c>
      <c r="L11" s="49">
        <f t="shared" si="3"/>
        <v>2</v>
      </c>
      <c r="M11" s="49">
        <v>2</v>
      </c>
      <c r="N11" s="49">
        <v>0</v>
      </c>
      <c r="O11" s="49">
        <v>0</v>
      </c>
      <c r="P11" s="49">
        <f t="shared" si="4"/>
        <v>8</v>
      </c>
      <c r="Q11" s="49">
        <v>8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206</v>
      </c>
      <c r="C12" s="14" t="s">
        <v>207</v>
      </c>
      <c r="D12" s="50">
        <f t="shared" si="1"/>
        <v>29</v>
      </c>
      <c r="E12" s="50">
        <v>16</v>
      </c>
      <c r="F12" s="50">
        <v>9</v>
      </c>
      <c r="G12" s="50">
        <v>4</v>
      </c>
      <c r="H12" s="50">
        <f t="shared" si="2"/>
        <v>93</v>
      </c>
      <c r="I12" s="50">
        <v>81</v>
      </c>
      <c r="J12" s="50">
        <v>12</v>
      </c>
      <c r="K12" s="50">
        <v>0</v>
      </c>
      <c r="L12" s="50">
        <f t="shared" si="3"/>
        <v>1</v>
      </c>
      <c r="M12" s="50">
        <v>1</v>
      </c>
      <c r="N12" s="50">
        <v>0</v>
      </c>
      <c r="O12" s="50">
        <v>0</v>
      </c>
      <c r="P12" s="50">
        <f t="shared" si="4"/>
        <v>17</v>
      </c>
      <c r="Q12" s="50">
        <v>16</v>
      </c>
      <c r="R12" s="50">
        <v>1</v>
      </c>
      <c r="S12" s="50">
        <v>0</v>
      </c>
    </row>
    <row r="13" spans="1:19" s="13" customFormat="1" ht="12" customHeight="1">
      <c r="A13" s="19" t="s">
        <v>242</v>
      </c>
      <c r="B13" s="20" t="s">
        <v>243</v>
      </c>
      <c r="C13" s="14" t="s">
        <v>244</v>
      </c>
      <c r="D13" s="50">
        <f t="shared" si="1"/>
        <v>21</v>
      </c>
      <c r="E13" s="50">
        <v>18</v>
      </c>
      <c r="F13" s="50">
        <v>3</v>
      </c>
      <c r="G13" s="50">
        <v>0</v>
      </c>
      <c r="H13" s="50">
        <f t="shared" si="2"/>
        <v>161</v>
      </c>
      <c r="I13" s="50">
        <v>161</v>
      </c>
      <c r="J13" s="50">
        <v>0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14</v>
      </c>
      <c r="Q13" s="50">
        <v>14</v>
      </c>
      <c r="R13" s="50">
        <v>0</v>
      </c>
      <c r="S13" s="50">
        <v>0</v>
      </c>
    </row>
    <row r="14" spans="1:19" s="13" customFormat="1" ht="12" customHeight="1">
      <c r="A14" s="19" t="s">
        <v>242</v>
      </c>
      <c r="B14" s="20" t="s">
        <v>245</v>
      </c>
      <c r="C14" s="14" t="s">
        <v>246</v>
      </c>
      <c r="D14" s="50">
        <f t="shared" si="1"/>
        <v>5</v>
      </c>
      <c r="E14" s="50">
        <v>4</v>
      </c>
      <c r="F14" s="50">
        <v>1</v>
      </c>
      <c r="G14" s="50">
        <v>0</v>
      </c>
      <c r="H14" s="50">
        <f t="shared" si="2"/>
        <v>3</v>
      </c>
      <c r="I14" s="50">
        <v>3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2</v>
      </c>
      <c r="Q14" s="50">
        <v>2</v>
      </c>
      <c r="R14" s="50">
        <v>0</v>
      </c>
      <c r="S14" s="50">
        <v>0</v>
      </c>
    </row>
    <row r="15" spans="1:19" s="13" customFormat="1" ht="12" customHeight="1">
      <c r="A15" s="19" t="s">
        <v>242</v>
      </c>
      <c r="B15" s="20" t="s">
        <v>247</v>
      </c>
      <c r="C15" s="14" t="s">
        <v>248</v>
      </c>
      <c r="D15" s="50">
        <f t="shared" si="1"/>
        <v>8</v>
      </c>
      <c r="E15" s="50">
        <v>4</v>
      </c>
      <c r="F15" s="50">
        <v>2</v>
      </c>
      <c r="G15" s="50">
        <v>2</v>
      </c>
      <c r="H15" s="50">
        <f t="shared" si="2"/>
        <v>21</v>
      </c>
      <c r="I15" s="50">
        <v>21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242</v>
      </c>
      <c r="B16" s="20" t="s">
        <v>249</v>
      </c>
      <c r="C16" s="14" t="s">
        <v>250</v>
      </c>
      <c r="D16" s="50">
        <f t="shared" si="1"/>
        <v>6</v>
      </c>
      <c r="E16" s="50">
        <v>5</v>
      </c>
      <c r="F16" s="50">
        <v>1</v>
      </c>
      <c r="G16" s="50">
        <v>0</v>
      </c>
      <c r="H16" s="50">
        <f t="shared" si="2"/>
        <v>18</v>
      </c>
      <c r="I16" s="50">
        <v>17</v>
      </c>
      <c r="J16" s="50">
        <v>1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5</v>
      </c>
      <c r="Q16" s="50">
        <v>5</v>
      </c>
      <c r="R16" s="50">
        <v>0</v>
      </c>
      <c r="S16" s="50">
        <v>0</v>
      </c>
    </row>
    <row r="17" spans="1:19" s="13" customFormat="1" ht="12" customHeight="1">
      <c r="A17" s="19" t="s">
        <v>242</v>
      </c>
      <c r="B17" s="20" t="s">
        <v>251</v>
      </c>
      <c r="C17" s="14" t="s">
        <v>252</v>
      </c>
      <c r="D17" s="50">
        <f t="shared" si="1"/>
        <v>12</v>
      </c>
      <c r="E17" s="50">
        <v>6</v>
      </c>
      <c r="F17" s="50">
        <v>3</v>
      </c>
      <c r="G17" s="50">
        <v>3</v>
      </c>
      <c r="H17" s="50">
        <f t="shared" si="2"/>
        <v>21</v>
      </c>
      <c r="I17" s="50">
        <v>21</v>
      </c>
      <c r="J17" s="50">
        <v>0</v>
      </c>
      <c r="K17" s="50">
        <v>0</v>
      </c>
      <c r="L17" s="50">
        <f t="shared" si="3"/>
        <v>2</v>
      </c>
      <c r="M17" s="50">
        <v>1</v>
      </c>
      <c r="N17" s="50">
        <v>0</v>
      </c>
      <c r="O17" s="50">
        <v>1</v>
      </c>
      <c r="P17" s="50">
        <f t="shared" si="4"/>
        <v>8</v>
      </c>
      <c r="Q17" s="50">
        <v>8</v>
      </c>
      <c r="R17" s="50">
        <v>0</v>
      </c>
      <c r="S17" s="50">
        <v>0</v>
      </c>
    </row>
    <row r="18" spans="1:19" s="13" customFormat="1" ht="12" customHeight="1">
      <c r="A18" s="19" t="s">
        <v>242</v>
      </c>
      <c r="B18" s="20" t="s">
        <v>253</v>
      </c>
      <c r="C18" s="14" t="s">
        <v>254</v>
      </c>
      <c r="D18" s="50">
        <f t="shared" si="1"/>
        <v>19</v>
      </c>
      <c r="E18" s="50">
        <v>19</v>
      </c>
      <c r="F18" s="50">
        <v>0</v>
      </c>
      <c r="G18" s="50">
        <v>0</v>
      </c>
      <c r="H18" s="50">
        <f t="shared" si="2"/>
        <v>28</v>
      </c>
      <c r="I18" s="50">
        <v>26</v>
      </c>
      <c r="J18" s="50">
        <v>2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242</v>
      </c>
      <c r="B19" s="20" t="s">
        <v>255</v>
      </c>
      <c r="C19" s="14" t="s">
        <v>256</v>
      </c>
      <c r="D19" s="50">
        <f t="shared" si="1"/>
        <v>19</v>
      </c>
      <c r="E19" s="50">
        <v>10</v>
      </c>
      <c r="F19" s="50">
        <v>5</v>
      </c>
      <c r="G19" s="50">
        <v>4</v>
      </c>
      <c r="H19" s="50">
        <f t="shared" si="2"/>
        <v>27</v>
      </c>
      <c r="I19" s="50">
        <v>27</v>
      </c>
      <c r="J19" s="50">
        <v>0</v>
      </c>
      <c r="K19" s="50">
        <v>0</v>
      </c>
      <c r="L19" s="50">
        <f t="shared" si="3"/>
        <v>5</v>
      </c>
      <c r="M19" s="50">
        <v>1</v>
      </c>
      <c r="N19" s="50">
        <v>1</v>
      </c>
      <c r="O19" s="50">
        <v>3</v>
      </c>
      <c r="P19" s="50">
        <f t="shared" si="4"/>
        <v>9</v>
      </c>
      <c r="Q19" s="50">
        <v>9</v>
      </c>
      <c r="R19" s="50">
        <v>0</v>
      </c>
      <c r="S19" s="50">
        <v>0</v>
      </c>
    </row>
    <row r="20" spans="1:19" s="13" customFormat="1" ht="12" customHeight="1">
      <c r="A20" s="19" t="s">
        <v>242</v>
      </c>
      <c r="B20" s="20" t="s">
        <v>257</v>
      </c>
      <c r="C20" s="14" t="s">
        <v>258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3</v>
      </c>
      <c r="M20" s="50">
        <v>3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242</v>
      </c>
      <c r="B21" s="20" t="s">
        <v>259</v>
      </c>
      <c r="C21" s="14" t="s">
        <v>260</v>
      </c>
      <c r="D21" s="50">
        <f t="shared" si="1"/>
        <v>1</v>
      </c>
      <c r="E21" s="50">
        <v>0</v>
      </c>
      <c r="F21" s="50">
        <v>1</v>
      </c>
      <c r="G21" s="50">
        <v>0</v>
      </c>
      <c r="H21" s="50">
        <f t="shared" si="2"/>
        <v>6</v>
      </c>
      <c r="I21" s="50">
        <v>6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51</v>
      </c>
      <c r="B22" s="20" t="s">
        <v>152</v>
      </c>
      <c r="C22" s="14" t="s">
        <v>153</v>
      </c>
      <c r="D22" s="50">
        <f t="shared" si="1"/>
        <v>17</v>
      </c>
      <c r="E22" s="50">
        <v>11</v>
      </c>
      <c r="F22" s="50">
        <v>3</v>
      </c>
      <c r="G22" s="50">
        <v>3</v>
      </c>
      <c r="H22" s="50">
        <f t="shared" si="2"/>
        <v>16</v>
      </c>
      <c r="I22" s="50">
        <v>16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51</v>
      </c>
      <c r="B23" s="20" t="s">
        <v>220</v>
      </c>
      <c r="C23" s="14" t="s">
        <v>221</v>
      </c>
      <c r="D23" s="50">
        <f t="shared" si="1"/>
        <v>7</v>
      </c>
      <c r="E23" s="50">
        <v>7</v>
      </c>
      <c r="F23" s="50">
        <v>0</v>
      </c>
      <c r="G23" s="50">
        <v>0</v>
      </c>
      <c r="H23" s="50">
        <f t="shared" si="2"/>
        <v>31</v>
      </c>
      <c r="I23" s="50">
        <v>31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51</v>
      </c>
      <c r="B24" s="20" t="s">
        <v>222</v>
      </c>
      <c r="C24" s="14" t="s">
        <v>223</v>
      </c>
      <c r="D24" s="50">
        <f t="shared" si="1"/>
        <v>14</v>
      </c>
      <c r="E24" s="50">
        <v>11</v>
      </c>
      <c r="F24" s="50">
        <v>2</v>
      </c>
      <c r="G24" s="50">
        <v>1</v>
      </c>
      <c r="H24" s="50">
        <f t="shared" si="2"/>
        <v>14</v>
      </c>
      <c r="I24" s="50">
        <v>14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242</v>
      </c>
      <c r="B25" s="20" t="s">
        <v>261</v>
      </c>
      <c r="C25" s="14" t="s">
        <v>262</v>
      </c>
      <c r="D25" s="50">
        <f t="shared" si="1"/>
        <v>12</v>
      </c>
      <c r="E25" s="50">
        <v>6</v>
      </c>
      <c r="F25" s="50">
        <v>5</v>
      </c>
      <c r="G25" s="50">
        <v>1</v>
      </c>
      <c r="H25" s="50">
        <f t="shared" si="2"/>
        <v>15</v>
      </c>
      <c r="I25" s="50">
        <v>15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242</v>
      </c>
      <c r="B26" s="20" t="s">
        <v>263</v>
      </c>
      <c r="C26" s="14" t="s">
        <v>264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51</v>
      </c>
      <c r="B27" s="20" t="s">
        <v>224</v>
      </c>
      <c r="C27" s="14" t="s">
        <v>225</v>
      </c>
      <c r="D27" s="50">
        <f t="shared" si="1"/>
        <v>0</v>
      </c>
      <c r="E27" s="50">
        <v>0</v>
      </c>
      <c r="F27" s="50">
        <v>0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51</v>
      </c>
      <c r="B28" s="20" t="s">
        <v>165</v>
      </c>
      <c r="C28" s="14" t="s">
        <v>166</v>
      </c>
      <c r="D28" s="50">
        <f t="shared" si="1"/>
        <v>1</v>
      </c>
      <c r="E28" s="50">
        <v>1</v>
      </c>
      <c r="F28" s="50">
        <v>0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2</v>
      </c>
      <c r="Q28" s="50">
        <v>2</v>
      </c>
      <c r="R28" s="50">
        <v>0</v>
      </c>
      <c r="S28" s="50">
        <v>0</v>
      </c>
    </row>
    <row r="29" spans="1:19" s="13" customFormat="1" ht="12" customHeight="1">
      <c r="A29" s="19" t="s">
        <v>51</v>
      </c>
      <c r="B29" s="20" t="s">
        <v>167</v>
      </c>
      <c r="C29" s="14" t="s">
        <v>168</v>
      </c>
      <c r="D29" s="50">
        <f t="shared" si="1"/>
        <v>4</v>
      </c>
      <c r="E29" s="50">
        <v>4</v>
      </c>
      <c r="F29" s="50">
        <v>0</v>
      </c>
      <c r="G29" s="50">
        <v>0</v>
      </c>
      <c r="H29" s="50">
        <f t="shared" si="2"/>
        <v>13</v>
      </c>
      <c r="I29" s="50">
        <v>11</v>
      </c>
      <c r="J29" s="50">
        <v>2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51</v>
      </c>
      <c r="B30" s="20" t="s">
        <v>226</v>
      </c>
      <c r="C30" s="14" t="s">
        <v>227</v>
      </c>
      <c r="D30" s="50">
        <f t="shared" si="1"/>
        <v>2</v>
      </c>
      <c r="E30" s="50">
        <v>1</v>
      </c>
      <c r="F30" s="50">
        <v>1</v>
      </c>
      <c r="G30" s="50">
        <v>0</v>
      </c>
      <c r="H30" s="50">
        <f t="shared" si="2"/>
        <v>23</v>
      </c>
      <c r="I30" s="50">
        <v>19</v>
      </c>
      <c r="J30" s="50">
        <v>4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2</v>
      </c>
      <c r="Q30" s="50">
        <v>2</v>
      </c>
      <c r="R30" s="50">
        <v>0</v>
      </c>
      <c r="S30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265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98</v>
      </c>
      <c r="B2" s="90" t="s">
        <v>99</v>
      </c>
      <c r="C2" s="109" t="s">
        <v>172</v>
      </c>
      <c r="D2" s="75" t="s">
        <v>187</v>
      </c>
      <c r="E2" s="56"/>
      <c r="F2" s="56"/>
      <c r="G2" s="56"/>
      <c r="H2" s="56"/>
      <c r="I2" s="56"/>
      <c r="J2" s="56"/>
      <c r="K2" s="57"/>
      <c r="L2" s="75" t="s">
        <v>188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239</v>
      </c>
      <c r="E3" s="56"/>
      <c r="F3" s="56"/>
      <c r="G3" s="57"/>
      <c r="H3" s="82" t="s">
        <v>240</v>
      </c>
      <c r="I3" s="56"/>
      <c r="J3" s="56"/>
      <c r="K3" s="57"/>
      <c r="L3" s="82" t="s">
        <v>239</v>
      </c>
      <c r="M3" s="56"/>
      <c r="N3" s="56"/>
      <c r="O3" s="57"/>
      <c r="P3" s="82" t="s">
        <v>240</v>
      </c>
      <c r="Q3" s="56"/>
      <c r="R3" s="56"/>
      <c r="S3" s="57"/>
    </row>
    <row r="4" spans="1:19" ht="18" customHeight="1">
      <c r="A4" s="91"/>
      <c r="B4" s="91"/>
      <c r="C4" s="107"/>
      <c r="D4" s="107" t="s">
        <v>104</v>
      </c>
      <c r="E4" s="90" t="s">
        <v>109</v>
      </c>
      <c r="F4" s="90" t="s">
        <v>110</v>
      </c>
      <c r="G4" s="90" t="s">
        <v>111</v>
      </c>
      <c r="H4" s="107" t="s">
        <v>104</v>
      </c>
      <c r="I4" s="90" t="s">
        <v>109</v>
      </c>
      <c r="J4" s="90" t="s">
        <v>110</v>
      </c>
      <c r="K4" s="90" t="s">
        <v>111</v>
      </c>
      <c r="L4" s="107" t="s">
        <v>104</v>
      </c>
      <c r="M4" s="90" t="s">
        <v>109</v>
      </c>
      <c r="N4" s="90" t="s">
        <v>110</v>
      </c>
      <c r="O4" s="90" t="s">
        <v>111</v>
      </c>
      <c r="P4" s="107" t="s">
        <v>104</v>
      </c>
      <c r="Q4" s="90" t="s">
        <v>109</v>
      </c>
      <c r="R4" s="90" t="s">
        <v>110</v>
      </c>
      <c r="S4" s="90" t="s">
        <v>111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241</v>
      </c>
      <c r="E6" s="78" t="s">
        <v>241</v>
      </c>
      <c r="F6" s="78" t="s">
        <v>241</v>
      </c>
      <c r="G6" s="78" t="s">
        <v>241</v>
      </c>
      <c r="H6" s="58" t="s">
        <v>241</v>
      </c>
      <c r="I6" s="78" t="s">
        <v>241</v>
      </c>
      <c r="J6" s="78" t="s">
        <v>241</v>
      </c>
      <c r="K6" s="78" t="s">
        <v>241</v>
      </c>
      <c r="L6" s="58" t="s">
        <v>241</v>
      </c>
      <c r="M6" s="78" t="s">
        <v>241</v>
      </c>
      <c r="N6" s="78" t="s">
        <v>241</v>
      </c>
      <c r="O6" s="78" t="s">
        <v>241</v>
      </c>
      <c r="P6" s="58" t="s">
        <v>241</v>
      </c>
      <c r="Q6" s="78" t="s">
        <v>241</v>
      </c>
      <c r="R6" s="78" t="s">
        <v>241</v>
      </c>
      <c r="S6" s="78" t="s">
        <v>241</v>
      </c>
    </row>
    <row r="7" spans="1:19" s="11" customFormat="1" ht="12" customHeight="1">
      <c r="A7" s="10" t="s">
        <v>114</v>
      </c>
      <c r="B7" s="35" t="s">
        <v>115</v>
      </c>
      <c r="C7" s="10" t="s">
        <v>104</v>
      </c>
      <c r="D7" s="48">
        <f aca="true" t="shared" si="0" ref="D7:S7">SUM(D8:D13)</f>
        <v>27</v>
      </c>
      <c r="E7" s="48">
        <f t="shared" si="0"/>
        <v>2</v>
      </c>
      <c r="F7" s="48">
        <f t="shared" si="0"/>
        <v>14</v>
      </c>
      <c r="G7" s="48">
        <f t="shared" si="0"/>
        <v>11</v>
      </c>
      <c r="H7" s="48">
        <f t="shared" si="0"/>
        <v>18</v>
      </c>
      <c r="I7" s="48">
        <f t="shared" si="0"/>
        <v>15</v>
      </c>
      <c r="J7" s="48">
        <f t="shared" si="0"/>
        <v>3</v>
      </c>
      <c r="K7" s="48">
        <f t="shared" si="0"/>
        <v>0</v>
      </c>
      <c r="L7" s="48">
        <f t="shared" si="0"/>
        <v>13</v>
      </c>
      <c r="M7" s="48">
        <f t="shared" si="0"/>
        <v>12</v>
      </c>
      <c r="N7" s="48">
        <f t="shared" si="0"/>
        <v>1</v>
      </c>
      <c r="O7" s="48">
        <f t="shared" si="0"/>
        <v>0</v>
      </c>
      <c r="P7" s="48">
        <f t="shared" si="0"/>
        <v>16</v>
      </c>
      <c r="Q7" s="48">
        <f t="shared" si="0"/>
        <v>16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54</v>
      </c>
      <c r="B8" s="36" t="s">
        <v>55</v>
      </c>
      <c r="C8" s="12" t="s">
        <v>56</v>
      </c>
      <c r="D8" s="49">
        <f aca="true" t="shared" si="1" ref="D8:D13">SUM(E8:G8)</f>
        <v>0</v>
      </c>
      <c r="E8" s="49">
        <v>0</v>
      </c>
      <c r="F8" s="49">
        <v>0</v>
      </c>
      <c r="G8" s="49">
        <v>0</v>
      </c>
      <c r="H8" s="49">
        <f aca="true" t="shared" si="2" ref="H8:H13">SUM(I8:K8)</f>
        <v>0</v>
      </c>
      <c r="I8" s="49">
        <v>0</v>
      </c>
      <c r="J8" s="49">
        <v>0</v>
      </c>
      <c r="K8" s="49">
        <v>0</v>
      </c>
      <c r="L8" s="49">
        <f aca="true" t="shared" si="3" ref="L8:L13">SUM(M8:O8)</f>
        <v>12</v>
      </c>
      <c r="M8" s="49">
        <v>12</v>
      </c>
      <c r="N8" s="49">
        <v>0</v>
      </c>
      <c r="O8" s="49">
        <v>0</v>
      </c>
      <c r="P8" s="49">
        <f aca="true" t="shared" si="4" ref="P8:P13">SUM(Q8:S8)</f>
        <v>15</v>
      </c>
      <c r="Q8" s="49">
        <v>15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175</v>
      </c>
      <c r="C9" s="12" t="s">
        <v>176</v>
      </c>
      <c r="D9" s="49">
        <f t="shared" si="1"/>
        <v>12</v>
      </c>
      <c r="E9" s="49">
        <v>2</v>
      </c>
      <c r="F9" s="49">
        <v>0</v>
      </c>
      <c r="G9" s="49">
        <v>10</v>
      </c>
      <c r="H9" s="49">
        <f t="shared" si="2"/>
        <v>5</v>
      </c>
      <c r="I9" s="49">
        <v>5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1</v>
      </c>
      <c r="Q9" s="49">
        <v>1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229</v>
      </c>
      <c r="C10" s="12" t="s">
        <v>230</v>
      </c>
      <c r="D10" s="49">
        <f t="shared" si="1"/>
        <v>1</v>
      </c>
      <c r="E10" s="49">
        <v>0</v>
      </c>
      <c r="F10" s="49">
        <v>1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1</v>
      </c>
      <c r="M10" s="49">
        <v>0</v>
      </c>
      <c r="N10" s="49">
        <v>1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51</v>
      </c>
      <c r="B11" s="36" t="s">
        <v>231</v>
      </c>
      <c r="C11" s="12" t="s">
        <v>232</v>
      </c>
      <c r="D11" s="49">
        <f t="shared" si="1"/>
        <v>4</v>
      </c>
      <c r="E11" s="49">
        <v>0</v>
      </c>
      <c r="F11" s="49">
        <v>4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233</v>
      </c>
      <c r="C12" s="14" t="s">
        <v>234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13</v>
      </c>
      <c r="I12" s="50">
        <v>10</v>
      </c>
      <c r="J12" s="50">
        <v>3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242</v>
      </c>
      <c r="B13" s="20" t="s">
        <v>266</v>
      </c>
      <c r="C13" s="14" t="s">
        <v>267</v>
      </c>
      <c r="D13" s="50">
        <f t="shared" si="1"/>
        <v>10</v>
      </c>
      <c r="E13" s="50">
        <v>0</v>
      </c>
      <c r="F13" s="50">
        <v>9</v>
      </c>
      <c r="G13" s="50">
        <v>1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268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98</v>
      </c>
      <c r="B2" s="90" t="s">
        <v>99</v>
      </c>
      <c r="C2" s="109" t="s">
        <v>100</v>
      </c>
      <c r="D2" s="81" t="s">
        <v>269</v>
      </c>
      <c r="E2" s="76"/>
      <c r="F2" s="76"/>
      <c r="G2" s="81" t="s">
        <v>270</v>
      </c>
      <c r="H2" s="76"/>
      <c r="I2" s="76"/>
      <c r="J2" s="77"/>
    </row>
    <row r="3" spans="1:10" ht="13.5" customHeight="1">
      <c r="A3" s="91"/>
      <c r="B3" s="91"/>
      <c r="C3" s="107"/>
      <c r="D3" s="107" t="s">
        <v>104</v>
      </c>
      <c r="E3" s="109" t="s">
        <v>187</v>
      </c>
      <c r="F3" s="109" t="s">
        <v>188</v>
      </c>
      <c r="G3" s="107" t="s">
        <v>104</v>
      </c>
      <c r="H3" s="90" t="s">
        <v>109</v>
      </c>
      <c r="I3" s="90" t="s">
        <v>110</v>
      </c>
      <c r="J3" s="90" t="s">
        <v>111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241</v>
      </c>
      <c r="E6" s="58" t="s">
        <v>241</v>
      </c>
      <c r="F6" s="58" t="s">
        <v>241</v>
      </c>
      <c r="G6" s="58" t="s">
        <v>113</v>
      </c>
      <c r="H6" s="78" t="s">
        <v>113</v>
      </c>
      <c r="I6" s="78" t="s">
        <v>113</v>
      </c>
      <c r="J6" s="78" t="s">
        <v>113</v>
      </c>
    </row>
    <row r="7" spans="1:10" s="11" customFormat="1" ht="12" customHeight="1">
      <c r="A7" s="10" t="s">
        <v>114</v>
      </c>
      <c r="B7" s="35" t="s">
        <v>115</v>
      </c>
      <c r="C7" s="10" t="s">
        <v>104</v>
      </c>
      <c r="D7" s="48">
        <f aca="true" t="shared" si="0" ref="D7:J7">SUM(D8:D30)</f>
        <v>710</v>
      </c>
      <c r="E7" s="48">
        <f t="shared" si="0"/>
        <v>606</v>
      </c>
      <c r="F7" s="48">
        <f t="shared" si="0"/>
        <v>130</v>
      </c>
      <c r="G7" s="48">
        <f t="shared" si="0"/>
        <v>9976</v>
      </c>
      <c r="H7" s="48">
        <f t="shared" si="0"/>
        <v>9707</v>
      </c>
      <c r="I7" s="48">
        <f t="shared" si="0"/>
        <v>266</v>
      </c>
      <c r="J7" s="48">
        <f t="shared" si="0"/>
        <v>25</v>
      </c>
    </row>
    <row r="8" spans="1:10" s="13" customFormat="1" ht="12" customHeight="1">
      <c r="A8" s="12" t="s">
        <v>271</v>
      </c>
      <c r="B8" s="36" t="s">
        <v>272</v>
      </c>
      <c r="C8" s="12" t="s">
        <v>273</v>
      </c>
      <c r="D8" s="49">
        <v>94</v>
      </c>
      <c r="E8" s="49">
        <v>56</v>
      </c>
      <c r="F8" s="49">
        <v>38</v>
      </c>
      <c r="G8" s="49">
        <v>2362</v>
      </c>
      <c r="H8" s="49">
        <v>2362</v>
      </c>
      <c r="I8" s="49">
        <v>0</v>
      </c>
      <c r="J8" s="49">
        <v>0</v>
      </c>
    </row>
    <row r="9" spans="1:10" s="13" customFormat="1" ht="12" customHeight="1">
      <c r="A9" s="12" t="s">
        <v>271</v>
      </c>
      <c r="B9" s="36" t="s">
        <v>274</v>
      </c>
      <c r="C9" s="12" t="s">
        <v>275</v>
      </c>
      <c r="D9" s="49">
        <v>67</v>
      </c>
      <c r="E9" s="49">
        <v>64</v>
      </c>
      <c r="F9" s="49">
        <v>9</v>
      </c>
      <c r="G9" s="49">
        <v>624</v>
      </c>
      <c r="H9" s="49">
        <v>592</v>
      </c>
      <c r="I9" s="49">
        <v>32</v>
      </c>
      <c r="J9" s="49">
        <v>0</v>
      </c>
    </row>
    <row r="10" spans="1:10" s="13" customFormat="1" ht="12" customHeight="1">
      <c r="A10" s="12" t="s">
        <v>271</v>
      </c>
      <c r="B10" s="36" t="s">
        <v>276</v>
      </c>
      <c r="C10" s="12" t="s">
        <v>277</v>
      </c>
      <c r="D10" s="49">
        <v>9</v>
      </c>
      <c r="E10" s="49">
        <v>5</v>
      </c>
      <c r="F10" s="49">
        <v>5</v>
      </c>
      <c r="G10" s="49">
        <v>77</v>
      </c>
      <c r="H10" s="49">
        <v>71</v>
      </c>
      <c r="I10" s="49">
        <v>25</v>
      </c>
      <c r="J10" s="49">
        <v>3</v>
      </c>
    </row>
    <row r="11" spans="1:10" s="13" customFormat="1" ht="12" customHeight="1">
      <c r="A11" s="12" t="s">
        <v>271</v>
      </c>
      <c r="B11" s="36" t="s">
        <v>278</v>
      </c>
      <c r="C11" s="12" t="s">
        <v>279</v>
      </c>
      <c r="D11" s="49">
        <v>46</v>
      </c>
      <c r="E11" s="49">
        <v>38</v>
      </c>
      <c r="F11" s="49">
        <v>8</v>
      </c>
      <c r="G11" s="49">
        <v>327</v>
      </c>
      <c r="H11" s="49">
        <v>327</v>
      </c>
      <c r="I11" s="49">
        <v>0</v>
      </c>
      <c r="J11" s="49">
        <v>0</v>
      </c>
    </row>
    <row r="12" spans="1:10" s="13" customFormat="1" ht="12" customHeight="1">
      <c r="A12" s="19" t="s">
        <v>271</v>
      </c>
      <c r="B12" s="20" t="s">
        <v>280</v>
      </c>
      <c r="C12" s="14" t="s">
        <v>281</v>
      </c>
      <c r="D12" s="50">
        <v>90</v>
      </c>
      <c r="E12" s="50">
        <v>74</v>
      </c>
      <c r="F12" s="50">
        <v>16</v>
      </c>
      <c r="G12" s="50">
        <v>883</v>
      </c>
      <c r="H12" s="50">
        <v>815</v>
      </c>
      <c r="I12" s="50">
        <v>52</v>
      </c>
      <c r="J12" s="50">
        <v>16</v>
      </c>
    </row>
    <row r="13" spans="1:10" s="13" customFormat="1" ht="12" customHeight="1">
      <c r="A13" s="19" t="s">
        <v>271</v>
      </c>
      <c r="B13" s="20" t="s">
        <v>282</v>
      </c>
      <c r="C13" s="14" t="s">
        <v>283</v>
      </c>
      <c r="D13" s="50">
        <v>184</v>
      </c>
      <c r="E13" s="50">
        <v>179</v>
      </c>
      <c r="F13" s="50">
        <v>15</v>
      </c>
      <c r="G13" s="50">
        <v>3281</v>
      </c>
      <c r="H13" s="50">
        <v>3243</v>
      </c>
      <c r="I13" s="50">
        <v>38</v>
      </c>
      <c r="J13" s="50">
        <v>0</v>
      </c>
    </row>
    <row r="14" spans="1:10" s="13" customFormat="1" ht="12" customHeight="1">
      <c r="A14" s="19" t="s">
        <v>271</v>
      </c>
      <c r="B14" s="20" t="s">
        <v>284</v>
      </c>
      <c r="C14" s="14" t="s">
        <v>285</v>
      </c>
      <c r="D14" s="50">
        <v>4</v>
      </c>
      <c r="E14" s="50">
        <v>4</v>
      </c>
      <c r="F14" s="50">
        <v>2</v>
      </c>
      <c r="G14" s="50">
        <v>63</v>
      </c>
      <c r="H14" s="50">
        <v>48</v>
      </c>
      <c r="I14" s="50">
        <v>15</v>
      </c>
      <c r="J14" s="50">
        <v>0</v>
      </c>
    </row>
    <row r="15" spans="1:10" s="13" customFormat="1" ht="12" customHeight="1">
      <c r="A15" s="19" t="s">
        <v>271</v>
      </c>
      <c r="B15" s="20" t="s">
        <v>286</v>
      </c>
      <c r="C15" s="14" t="s">
        <v>287</v>
      </c>
      <c r="D15" s="50">
        <v>29</v>
      </c>
      <c r="E15" s="50">
        <v>29</v>
      </c>
      <c r="F15" s="50">
        <v>0</v>
      </c>
      <c r="G15" s="50">
        <v>124</v>
      </c>
      <c r="H15" s="50">
        <v>85</v>
      </c>
      <c r="I15" s="50">
        <v>34</v>
      </c>
      <c r="J15" s="50">
        <v>5</v>
      </c>
    </row>
    <row r="16" spans="1:10" s="13" customFormat="1" ht="12" customHeight="1">
      <c r="A16" s="19" t="s">
        <v>271</v>
      </c>
      <c r="B16" s="20" t="s">
        <v>288</v>
      </c>
      <c r="C16" s="14" t="s">
        <v>289</v>
      </c>
      <c r="D16" s="50">
        <v>24</v>
      </c>
      <c r="E16" s="50">
        <v>20</v>
      </c>
      <c r="F16" s="50">
        <v>5</v>
      </c>
      <c r="G16" s="50">
        <v>560</v>
      </c>
      <c r="H16" s="50">
        <v>550</v>
      </c>
      <c r="I16" s="50">
        <v>10</v>
      </c>
      <c r="J16" s="50">
        <v>0</v>
      </c>
    </row>
    <row r="17" spans="1:10" s="13" customFormat="1" ht="12" customHeight="1">
      <c r="A17" s="19" t="s">
        <v>271</v>
      </c>
      <c r="B17" s="20" t="s">
        <v>290</v>
      </c>
      <c r="C17" s="14" t="s">
        <v>291</v>
      </c>
      <c r="D17" s="50">
        <v>12</v>
      </c>
      <c r="E17" s="50">
        <v>12</v>
      </c>
      <c r="F17" s="50">
        <v>2</v>
      </c>
      <c r="G17" s="50">
        <v>58</v>
      </c>
      <c r="H17" s="50">
        <v>58</v>
      </c>
      <c r="I17" s="50">
        <v>0</v>
      </c>
      <c r="J17" s="50">
        <v>0</v>
      </c>
    </row>
    <row r="18" spans="1:10" s="13" customFormat="1" ht="12" customHeight="1">
      <c r="A18" s="19" t="s">
        <v>271</v>
      </c>
      <c r="B18" s="20" t="s">
        <v>292</v>
      </c>
      <c r="C18" s="14" t="s">
        <v>293</v>
      </c>
      <c r="D18" s="50">
        <v>37</v>
      </c>
      <c r="E18" s="50">
        <v>33</v>
      </c>
      <c r="F18" s="50">
        <v>5</v>
      </c>
      <c r="G18" s="50">
        <v>403</v>
      </c>
      <c r="H18" s="50">
        <v>396</v>
      </c>
      <c r="I18" s="50">
        <v>7</v>
      </c>
      <c r="J18" s="50">
        <v>0</v>
      </c>
    </row>
    <row r="19" spans="1:10" s="13" customFormat="1" ht="12" customHeight="1">
      <c r="A19" s="19" t="s">
        <v>271</v>
      </c>
      <c r="B19" s="20" t="s">
        <v>294</v>
      </c>
      <c r="C19" s="14" t="s">
        <v>295</v>
      </c>
      <c r="D19" s="50">
        <v>18</v>
      </c>
      <c r="E19" s="50">
        <v>16</v>
      </c>
      <c r="F19" s="50">
        <v>2</v>
      </c>
      <c r="G19" s="50">
        <v>115</v>
      </c>
      <c r="H19" s="50">
        <v>96</v>
      </c>
      <c r="I19" s="50">
        <v>18</v>
      </c>
      <c r="J19" s="50">
        <v>1</v>
      </c>
    </row>
    <row r="20" spans="1:10" s="13" customFormat="1" ht="12" customHeight="1">
      <c r="A20" s="19" t="s">
        <v>271</v>
      </c>
      <c r="B20" s="20" t="s">
        <v>296</v>
      </c>
      <c r="C20" s="14" t="s">
        <v>297</v>
      </c>
      <c r="D20" s="50">
        <v>3</v>
      </c>
      <c r="E20" s="50">
        <v>0</v>
      </c>
      <c r="F20" s="50">
        <v>3</v>
      </c>
      <c r="G20" s="50">
        <v>65</v>
      </c>
      <c r="H20" s="50">
        <v>65</v>
      </c>
      <c r="I20" s="50">
        <v>0</v>
      </c>
      <c r="J20" s="50">
        <v>0</v>
      </c>
    </row>
    <row r="21" spans="1:10" s="13" customFormat="1" ht="12" customHeight="1">
      <c r="A21" s="19" t="s">
        <v>271</v>
      </c>
      <c r="B21" s="20" t="s">
        <v>298</v>
      </c>
      <c r="C21" s="14" t="s">
        <v>299</v>
      </c>
      <c r="D21" s="50">
        <v>13</v>
      </c>
      <c r="E21" s="50">
        <v>13</v>
      </c>
      <c r="F21" s="50">
        <v>3</v>
      </c>
      <c r="G21" s="50">
        <v>48</v>
      </c>
      <c r="H21" s="50">
        <v>48</v>
      </c>
      <c r="I21" s="50">
        <v>0</v>
      </c>
      <c r="J21" s="50">
        <v>0</v>
      </c>
    </row>
    <row r="22" spans="1:10" s="13" customFormat="1" ht="12" customHeight="1">
      <c r="A22" s="19" t="s">
        <v>271</v>
      </c>
      <c r="B22" s="20" t="s">
        <v>300</v>
      </c>
      <c r="C22" s="14" t="s">
        <v>301</v>
      </c>
      <c r="D22" s="50">
        <v>10</v>
      </c>
      <c r="E22" s="50">
        <v>2</v>
      </c>
      <c r="F22" s="50">
        <v>8</v>
      </c>
      <c r="G22" s="50">
        <v>52</v>
      </c>
      <c r="H22" s="50">
        <v>51</v>
      </c>
      <c r="I22" s="50">
        <v>1</v>
      </c>
      <c r="J22" s="50">
        <v>0</v>
      </c>
    </row>
    <row r="23" spans="1:10" s="13" customFormat="1" ht="12" customHeight="1">
      <c r="A23" s="19" t="s">
        <v>271</v>
      </c>
      <c r="B23" s="20" t="s">
        <v>302</v>
      </c>
      <c r="C23" s="14" t="s">
        <v>303</v>
      </c>
      <c r="D23" s="50">
        <v>34</v>
      </c>
      <c r="E23" s="50">
        <v>31</v>
      </c>
      <c r="F23" s="50">
        <v>3</v>
      </c>
      <c r="G23" s="50">
        <v>696</v>
      </c>
      <c r="H23" s="50">
        <v>696</v>
      </c>
      <c r="I23" s="50">
        <v>0</v>
      </c>
      <c r="J23" s="50">
        <v>0</v>
      </c>
    </row>
    <row r="24" spans="1:10" s="13" customFormat="1" ht="12" customHeight="1">
      <c r="A24" s="19" t="s">
        <v>271</v>
      </c>
      <c r="B24" s="20" t="s">
        <v>304</v>
      </c>
      <c r="C24" s="14" t="s">
        <v>305</v>
      </c>
      <c r="D24" s="50">
        <v>5</v>
      </c>
      <c r="E24" s="50">
        <v>5</v>
      </c>
      <c r="F24" s="50">
        <v>0</v>
      </c>
      <c r="G24" s="50">
        <v>46</v>
      </c>
      <c r="H24" s="50">
        <v>46</v>
      </c>
      <c r="I24" s="50">
        <v>0</v>
      </c>
      <c r="J24" s="50">
        <v>0</v>
      </c>
    </row>
    <row r="25" spans="1:10" s="13" customFormat="1" ht="12" customHeight="1">
      <c r="A25" s="19" t="s">
        <v>271</v>
      </c>
      <c r="B25" s="20" t="s">
        <v>306</v>
      </c>
      <c r="C25" s="14" t="s">
        <v>307</v>
      </c>
      <c r="D25" s="50">
        <v>1</v>
      </c>
      <c r="E25" s="50">
        <v>1</v>
      </c>
      <c r="F25" s="50">
        <v>0</v>
      </c>
      <c r="G25" s="50">
        <v>10</v>
      </c>
      <c r="H25" s="50">
        <v>10</v>
      </c>
      <c r="I25" s="50">
        <v>0</v>
      </c>
      <c r="J25" s="50">
        <v>0</v>
      </c>
    </row>
    <row r="26" spans="1:10" s="13" customFormat="1" ht="12" customHeight="1">
      <c r="A26" s="19" t="s">
        <v>271</v>
      </c>
      <c r="B26" s="20" t="s">
        <v>308</v>
      </c>
      <c r="C26" s="14" t="s">
        <v>309</v>
      </c>
      <c r="D26" s="50">
        <v>3</v>
      </c>
      <c r="E26" s="50">
        <v>2</v>
      </c>
      <c r="F26" s="50">
        <v>1</v>
      </c>
      <c r="G26" s="50">
        <v>35</v>
      </c>
      <c r="H26" s="50">
        <v>35</v>
      </c>
      <c r="I26" s="50">
        <v>0</v>
      </c>
      <c r="J26" s="50">
        <v>0</v>
      </c>
    </row>
    <row r="27" spans="1:10" s="13" customFormat="1" ht="12" customHeight="1">
      <c r="A27" s="19" t="s">
        <v>271</v>
      </c>
      <c r="B27" s="20" t="s">
        <v>310</v>
      </c>
      <c r="C27" s="14" t="s">
        <v>311</v>
      </c>
      <c r="D27" s="50">
        <v>1</v>
      </c>
      <c r="E27" s="50">
        <v>0</v>
      </c>
      <c r="F27" s="50">
        <v>1</v>
      </c>
      <c r="G27" s="50">
        <v>10</v>
      </c>
      <c r="H27" s="50">
        <v>10</v>
      </c>
      <c r="I27" s="50">
        <v>0</v>
      </c>
      <c r="J27" s="50">
        <v>0</v>
      </c>
    </row>
    <row r="28" spans="1:10" s="13" customFormat="1" ht="12" customHeight="1">
      <c r="A28" s="19" t="s">
        <v>271</v>
      </c>
      <c r="B28" s="20" t="s">
        <v>312</v>
      </c>
      <c r="C28" s="14" t="s">
        <v>313</v>
      </c>
      <c r="D28" s="50">
        <v>3</v>
      </c>
      <c r="E28" s="50">
        <v>1</v>
      </c>
      <c r="F28" s="50">
        <v>2</v>
      </c>
      <c r="G28" s="50">
        <v>28</v>
      </c>
      <c r="H28" s="50">
        <v>28</v>
      </c>
      <c r="I28" s="50">
        <v>0</v>
      </c>
      <c r="J28" s="50">
        <v>0</v>
      </c>
    </row>
    <row r="29" spans="1:10" s="13" customFormat="1" ht="12" customHeight="1">
      <c r="A29" s="19" t="s">
        <v>271</v>
      </c>
      <c r="B29" s="20" t="s">
        <v>314</v>
      </c>
      <c r="C29" s="14" t="s">
        <v>315</v>
      </c>
      <c r="D29" s="50">
        <v>9</v>
      </c>
      <c r="E29" s="50">
        <v>7</v>
      </c>
      <c r="F29" s="50">
        <v>2</v>
      </c>
      <c r="G29" s="50">
        <v>85</v>
      </c>
      <c r="H29" s="50">
        <v>55</v>
      </c>
      <c r="I29" s="50">
        <v>30</v>
      </c>
      <c r="J29" s="50">
        <v>0</v>
      </c>
    </row>
    <row r="30" spans="1:10" s="13" customFormat="1" ht="12" customHeight="1">
      <c r="A30" s="19" t="s">
        <v>271</v>
      </c>
      <c r="B30" s="20" t="s">
        <v>316</v>
      </c>
      <c r="C30" s="14" t="s">
        <v>317</v>
      </c>
      <c r="D30" s="50">
        <v>14</v>
      </c>
      <c r="E30" s="50">
        <v>14</v>
      </c>
      <c r="F30" s="50">
        <v>0</v>
      </c>
      <c r="G30" s="50">
        <v>24</v>
      </c>
      <c r="H30" s="50">
        <v>20</v>
      </c>
      <c r="I30" s="50">
        <v>4</v>
      </c>
      <c r="J3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2013-04-09T02:20:39Z</dcterms:modified>
  <cp:category/>
  <cp:version/>
  <cp:contentType/>
  <cp:contentStatus/>
</cp:coreProperties>
</file>