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<sst xmlns="http://schemas.openxmlformats.org/spreadsheetml/2006/main" count="2545" uniqueCount="278">
  <si>
    <t>福井県</t>
  </si>
  <si>
    <t>18000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</si>
  <si>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</si>
  <si>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</si>
  <si>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</si>
  <si>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</si>
  <si>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</si>
  <si>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</si>
  <si>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</si>
  <si>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</si>
  <si>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</si>
  <si>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</si>
  <si>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</si>
  <si>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</si>
  <si>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</si>
  <si>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</si>
  <si>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</si>
  <si>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</si>
  <si>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</si>
  <si>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</si>
  <si>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18442</t>
  </si>
  <si>
    <t>美浜町</t>
  </si>
  <si>
    <t>18481</t>
  </si>
  <si>
    <t>高浜町</t>
  </si>
  <si>
    <t>18501</t>
  </si>
  <si>
    <t>若狭町</t>
  </si>
  <si>
    <t>福井県</t>
  </si>
  <si>
    <t>18000</t>
  </si>
  <si>
    <t>合計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</si>
  <si>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</si>
  <si>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</si>
  <si>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</si>
  <si>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</si>
  <si>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</si>
  <si>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</si>
  <si>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</si>
  <si>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</si>
  <si>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</si>
  <si>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</si>
  <si>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</si>
  <si>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</si>
  <si>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</si>
  <si>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</si>
  <si>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</si>
  <si>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</si>
  <si>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</si>
  <si>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</si>
  <si>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18442</t>
  </si>
  <si>
    <t>美浜町</t>
  </si>
  <si>
    <t>18481</t>
  </si>
  <si>
    <t>高浜町</t>
  </si>
  <si>
    <t>18501</t>
  </si>
  <si>
    <t>若狭町</t>
  </si>
  <si>
    <t>福井県</t>
  </si>
  <si>
    <t>18000</t>
  </si>
  <si>
    <t>合計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</si>
  <si>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</si>
  <si>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</si>
  <si>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</si>
  <si>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</si>
  <si>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</si>
  <si>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</si>
  <si>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</si>
  <si>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</si>
  <si>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</si>
  <si>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</si>
  <si>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</si>
  <si>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</si>
  <si>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</si>
  <si>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</si>
  <si>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</si>
  <si>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</si>
  <si>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</si>
  <si>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</si>
  <si>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18442</t>
  </si>
  <si>
    <t>美浜町</t>
  </si>
  <si>
    <t>18481</t>
  </si>
  <si>
    <t>高浜町</t>
  </si>
  <si>
    <t>18501</t>
  </si>
  <si>
    <t>若狭町</t>
  </si>
  <si>
    <t>福井県</t>
  </si>
  <si>
    <t>18000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</si>
  <si>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</si>
  <si>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</si>
  <si>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</si>
  <si>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</si>
  <si>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</si>
  <si>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</si>
  <si>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</si>
  <si>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</si>
  <si>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</si>
  <si>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</si>
  <si>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</si>
  <si>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</si>
  <si>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</si>
  <si>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</si>
  <si>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</si>
  <si>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</si>
  <si>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</si>
  <si>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</si>
  <si>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18442</t>
  </si>
  <si>
    <t>美浜町</t>
  </si>
  <si>
    <t>18481</t>
  </si>
  <si>
    <t>高浜町</t>
  </si>
  <si>
    <t>18501</t>
  </si>
  <si>
    <t>若狭町</t>
  </si>
  <si>
    <t>福井県</t>
  </si>
  <si>
    <t>18000</t>
  </si>
  <si>
    <t>合計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</si>
  <si>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</si>
  <si>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</si>
  <si>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</si>
  <si>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</si>
  <si>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</si>
  <si>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</si>
  <si>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</si>
  <si>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</si>
  <si>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</si>
  <si>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</si>
  <si>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</si>
  <si>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</si>
  <si>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</si>
  <si>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</si>
  <si>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</si>
  <si>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</si>
  <si>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</si>
  <si>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</si>
  <si>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18442</t>
  </si>
  <si>
    <t>美浜町</t>
  </si>
  <si>
    <t>18481</t>
  </si>
  <si>
    <t>高浜町</t>
  </si>
  <si>
    <t>18501</t>
  </si>
  <si>
    <t>若狭町</t>
  </si>
  <si>
    <t>福井県</t>
  </si>
  <si>
    <t>18000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</si>
  <si>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</si>
  <si>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</si>
  <si>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</si>
  <si>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</si>
  <si>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</si>
  <si>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</si>
  <si>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</si>
  <si>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</si>
  <si>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</si>
  <si>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</si>
  <si>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</si>
  <si>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</si>
  <si>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</si>
  <si>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</si>
  <si>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</si>
  <si>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</si>
  <si>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</si>
  <si>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</si>
  <si>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18442</t>
  </si>
  <si>
    <t>美浜町</t>
  </si>
  <si>
    <t>18481</t>
  </si>
  <si>
    <t>高浜町</t>
  </si>
  <si>
    <t>18501</t>
  </si>
  <si>
    <t>若狭町</t>
  </si>
  <si>
    <t>福井県</t>
  </si>
  <si>
    <t>18000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</si>
  <si>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</si>
  <si>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</si>
  <si>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</si>
  <si>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</si>
  <si>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</si>
  <si>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</si>
  <si>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</si>
  <si>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</si>
  <si>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</si>
  <si>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</si>
  <si>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</si>
  <si>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</si>
  <si>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</si>
  <si>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</si>
  <si>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</si>
  <si>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</si>
  <si>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</si>
  <si>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</si>
  <si>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18442</t>
  </si>
  <si>
    <t>美浜町</t>
  </si>
  <si>
    <t>18481</t>
  </si>
  <si>
    <t>高浜町</t>
  </si>
  <si>
    <t>18501</t>
  </si>
  <si>
    <t>若狭町</t>
  </si>
  <si>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</si>
  <si>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</si>
  <si>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</si>
  <si>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</si>
  <si>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</si>
  <si>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</si>
  <si>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</si>
  <si>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</si>
  <si>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</si>
  <si>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</si>
  <si>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</si>
  <si>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</si>
  <si>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</si>
  <si>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</si>
  <si>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</si>
  <si>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</si>
  <si>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</si>
  <si>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</si>
  <si>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</si>
  <si>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</si>
  <si>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</si>
  <si>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</si>
  <si>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</si>
  <si>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</si>
  <si>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</si>
  <si>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</si>
  <si>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</si>
  <si>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</si>
  <si>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</si>
  <si>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</si>
  <si>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</si>
  <si>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</si>
  <si>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</si>
  <si>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</si>
  <si>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</si>
  <si>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</si>
  <si>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</si>
  <si>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</si>
  <si>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</si>
  <si>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</si>
  <si>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</si>
  <si>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</si>
  <si>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</si>
  <si>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</si>
  <si>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</si>
  <si>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</si>
  <si>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</si>
  <si>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</si>
  <si>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</si>
  <si>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</si>
  <si>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</si>
  <si>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</si>
  <si>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</si>
  <si>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</si>
  <si>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</si>
  <si>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</si>
  <si>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</si>
  <si>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</si>
  <si>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</si>
  <si>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</si>
  <si>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</si>
  <si>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</si>
  <si>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</si>
  <si>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</si>
  <si>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</si>
  <si>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</si>
  <si>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</si>
  <si>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</si>
  <si>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</si>
  <si>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</si>
  <si>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</si>
  <si>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</si>
  <si>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</si>
  <si>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</si>
  <si>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</si>
  <si>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</si>
  <si>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</si>
  <si>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</si>
  <si>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</si>
  <si>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</si>
  <si>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</si>
  <si>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</si>
  <si>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</si>
  <si>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</si>
  <si>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</si>
  <si>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</si>
  <si>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</si>
  <si>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</si>
  <si>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</si>
  <si>
    <t>合計</t>
  </si>
  <si>
    <t>-</t>
  </si>
  <si>
    <t>合計</t>
  </si>
  <si>
    <t>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</si>
</sst>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256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255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242</v>
      </c>
      <c r="AG3" s="50" t="s">
        <v>241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45" t="s">
        <v>202</v>
      </c>
    </row>
    <row r="7" spans="1:33" s="8" customFormat="1" ht="12" customHeight="1">
      <c r="A7" s="24" t="s">
        <v>0</v>
      </c>
      <c r="B7" s="25" t="s">
        <v>1</v>
      </c>
      <c r="C7" s="24" t="s">
        <v>273</v>
      </c>
      <c r="D7" s="30">
        <f aca="true" t="shared" si="0" ref="D7:AG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9">SUM(E8:AG8)</f>
        <v>0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20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20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20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20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20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20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20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20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20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20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20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20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20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20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20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20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20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20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20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20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20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20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20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20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20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20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20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20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20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20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20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20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20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20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20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20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20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20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20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20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20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20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20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20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20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20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20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20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20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20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20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20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20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20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20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20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20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20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20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20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20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20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20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20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20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20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20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20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20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20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20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20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20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20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20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20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20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20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20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20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20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20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20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20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0</v>
      </c>
      <c r="F14" s="20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0</v>
      </c>
      <c r="G14" s="20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0</v>
      </c>
      <c r="H14" s="20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0</v>
      </c>
      <c r="I14" s="20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20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20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20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20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20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20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20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20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0</v>
      </c>
      <c r="R14" s="20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20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20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20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20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20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20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20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20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20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20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20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20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20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20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20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0</v>
      </c>
      <c r="F15" s="20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20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0</v>
      </c>
      <c r="H15" s="20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0</v>
      </c>
      <c r="I15" s="20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20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20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20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20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20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20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20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20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20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20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20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20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20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20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20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20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20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20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20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20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20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20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20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20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0</v>
      </c>
      <c r="F16" s="20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0</v>
      </c>
      <c r="G16" s="20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0</v>
      </c>
      <c r="H16" s="20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0</v>
      </c>
      <c r="I16" s="20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20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20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20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20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0</v>
      </c>
      <c r="N16" s="20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0</v>
      </c>
      <c r="O16" s="20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20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0</v>
      </c>
      <c r="Q16" s="20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20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20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20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20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20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20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0</v>
      </c>
      <c r="X16" s="20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20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20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20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20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20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20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20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20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20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f>'ごみ搬入量内訳(直接資源化)'!E17+'ごみ搬入量内訳(焼却)'!E17+'ごみ搬入量内訳(粗大)'!E17+'ごみ搬入量内訳(堆肥化)'!E17+'ごみ搬入量内訳(飼料化)'!E17+'ごみ搬入量内訳(メタン化)'!E17+'ごみ搬入量内訳(燃料化)'!E17+'ごみ搬入量内訳(セメント)'!E17+'ごみ搬入量内訳(資源化等)'!E17+'ごみ搬入量内訳(その他)'!E17+'ごみ搬入量内訳(直接埋立)'!E17+'ごみ搬入量内訳(海洋投入)'!E17</f>
        <v>0</v>
      </c>
      <c r="F17" s="20">
        <f>'ごみ搬入量内訳(直接資源化)'!F17+'ごみ搬入量内訳(焼却)'!F17+'ごみ搬入量内訳(粗大)'!F17+'ごみ搬入量内訳(堆肥化)'!F17+'ごみ搬入量内訳(飼料化)'!F17+'ごみ搬入量内訳(メタン化)'!F17+'ごみ搬入量内訳(燃料化)'!F17+'ごみ搬入量内訳(セメント)'!F17+'ごみ搬入量内訳(資源化等)'!F17+'ごみ搬入量内訳(その他)'!F17+'ごみ搬入量内訳(直接埋立)'!F17+'ごみ搬入量内訳(海洋投入)'!F17</f>
        <v>0</v>
      </c>
      <c r="G17" s="20">
        <f>'ごみ搬入量内訳(直接資源化)'!G17+'ごみ搬入量内訳(焼却)'!G17+'ごみ搬入量内訳(粗大)'!G17+'ごみ搬入量内訳(堆肥化)'!G17+'ごみ搬入量内訳(飼料化)'!G17+'ごみ搬入量内訳(メタン化)'!G17+'ごみ搬入量内訳(燃料化)'!G17+'ごみ搬入量内訳(セメント)'!G17+'ごみ搬入量内訳(資源化等)'!G17+'ごみ搬入量内訳(その他)'!G17+'ごみ搬入量内訳(直接埋立)'!G17+'ごみ搬入量内訳(海洋投入)'!G17</f>
        <v>0</v>
      </c>
      <c r="H17" s="20">
        <f>'ごみ搬入量内訳(直接資源化)'!H17+'ごみ搬入量内訳(焼却)'!H17+'ごみ搬入量内訳(粗大)'!H17+'ごみ搬入量内訳(堆肥化)'!H17+'ごみ搬入量内訳(飼料化)'!H17+'ごみ搬入量内訳(メタン化)'!H17+'ごみ搬入量内訳(燃料化)'!H17+'ごみ搬入量内訳(セメント)'!H17+'ごみ搬入量内訳(資源化等)'!H17+'ごみ搬入量内訳(その他)'!H17+'ごみ搬入量内訳(直接埋立)'!H17+'ごみ搬入量内訳(海洋投入)'!H17</f>
        <v>0</v>
      </c>
      <c r="I17" s="20">
        <f>'ごみ搬入量内訳(直接資源化)'!I17+'ごみ搬入量内訳(焼却)'!I17+'ごみ搬入量内訳(粗大)'!I17+'ごみ搬入量内訳(堆肥化)'!I17+'ごみ搬入量内訳(飼料化)'!I17+'ごみ搬入量内訳(メタン化)'!I17+'ごみ搬入量内訳(燃料化)'!I17+'ごみ搬入量内訳(セメント)'!I17+'ごみ搬入量内訳(資源化等)'!I17+'ごみ搬入量内訳(その他)'!I17+'ごみ搬入量内訳(直接埋立)'!I17+'ごみ搬入量内訳(海洋投入)'!I17</f>
        <v>0</v>
      </c>
      <c r="J17" s="20">
        <f>'ごみ搬入量内訳(直接資源化)'!J17+'ごみ搬入量内訳(焼却)'!J17+'ごみ搬入量内訳(粗大)'!J17+'ごみ搬入量内訳(堆肥化)'!J17+'ごみ搬入量内訳(飼料化)'!J17+'ごみ搬入量内訳(メタン化)'!J17+'ごみ搬入量内訳(燃料化)'!J17+'ごみ搬入量内訳(セメント)'!J17+'ごみ搬入量内訳(資源化等)'!J17+'ごみ搬入量内訳(その他)'!J17+'ごみ搬入量内訳(直接埋立)'!J17+'ごみ搬入量内訳(海洋投入)'!J17</f>
        <v>0</v>
      </c>
      <c r="K17" s="20">
        <f>'ごみ搬入量内訳(直接資源化)'!K17+'ごみ搬入量内訳(焼却)'!K17+'ごみ搬入量内訳(粗大)'!K17+'ごみ搬入量内訳(堆肥化)'!K17+'ごみ搬入量内訳(飼料化)'!K17+'ごみ搬入量内訳(メタン化)'!K17+'ごみ搬入量内訳(燃料化)'!K17+'ごみ搬入量内訳(セメント)'!K17+'ごみ搬入量内訳(資源化等)'!K17+'ごみ搬入量内訳(その他)'!K17+'ごみ搬入量内訳(直接埋立)'!K17+'ごみ搬入量内訳(海洋投入)'!K17</f>
        <v>0</v>
      </c>
      <c r="L17" s="20">
        <f>'ごみ搬入量内訳(直接資源化)'!L17+'ごみ搬入量内訳(焼却)'!L17+'ごみ搬入量内訳(粗大)'!L17+'ごみ搬入量内訳(堆肥化)'!L17+'ごみ搬入量内訳(飼料化)'!L17+'ごみ搬入量内訳(メタン化)'!L17+'ごみ搬入量内訳(燃料化)'!L17+'ごみ搬入量内訳(セメント)'!L17+'ごみ搬入量内訳(資源化等)'!L17+'ごみ搬入量内訳(その他)'!L17+'ごみ搬入量内訳(直接埋立)'!L17+'ごみ搬入量内訳(海洋投入)'!L17</f>
        <v>0</v>
      </c>
      <c r="M17" s="20">
        <f>'ごみ搬入量内訳(直接資源化)'!M17+'ごみ搬入量内訳(焼却)'!M17+'ごみ搬入量内訳(粗大)'!M17+'ごみ搬入量内訳(堆肥化)'!M17+'ごみ搬入量内訳(飼料化)'!M17+'ごみ搬入量内訳(メタン化)'!M17+'ごみ搬入量内訳(燃料化)'!M17+'ごみ搬入量内訳(セメント)'!M17+'ごみ搬入量内訳(資源化等)'!M17+'ごみ搬入量内訳(その他)'!M17+'ごみ搬入量内訳(直接埋立)'!M17+'ごみ搬入量内訳(海洋投入)'!M17</f>
        <v>0</v>
      </c>
      <c r="N17" s="20">
        <f>'ごみ搬入量内訳(直接資源化)'!N17+'ごみ搬入量内訳(焼却)'!N17+'ごみ搬入量内訳(粗大)'!N17+'ごみ搬入量内訳(堆肥化)'!N17+'ごみ搬入量内訳(飼料化)'!N17+'ごみ搬入量内訳(メタン化)'!N17+'ごみ搬入量内訳(燃料化)'!N17+'ごみ搬入量内訳(セメント)'!N17+'ごみ搬入量内訳(資源化等)'!N17+'ごみ搬入量内訳(その他)'!N17+'ごみ搬入量内訳(直接埋立)'!N17+'ごみ搬入量内訳(海洋投入)'!N17</f>
        <v>0</v>
      </c>
      <c r="O17" s="20">
        <f>'ごみ搬入量内訳(直接資源化)'!O17+'ごみ搬入量内訳(焼却)'!O17+'ごみ搬入量内訳(粗大)'!O17+'ごみ搬入量内訳(堆肥化)'!O17+'ごみ搬入量内訳(飼料化)'!O17+'ごみ搬入量内訳(メタン化)'!O17+'ごみ搬入量内訳(燃料化)'!O17+'ごみ搬入量内訳(セメント)'!O17+'ごみ搬入量内訳(資源化等)'!O17+'ごみ搬入量内訳(その他)'!O17+'ごみ搬入量内訳(直接埋立)'!O17+'ごみ搬入量内訳(海洋投入)'!O17</f>
        <v>0</v>
      </c>
      <c r="P17" s="20">
        <f>'ごみ搬入量内訳(直接資源化)'!P17+'ごみ搬入量内訳(焼却)'!P17+'ごみ搬入量内訳(粗大)'!P17+'ごみ搬入量内訳(堆肥化)'!P17+'ごみ搬入量内訳(飼料化)'!P17+'ごみ搬入量内訳(メタン化)'!P17+'ごみ搬入量内訳(燃料化)'!P17+'ごみ搬入量内訳(セメント)'!P17+'ごみ搬入量内訳(資源化等)'!P17+'ごみ搬入量内訳(その他)'!P17+'ごみ搬入量内訳(直接埋立)'!P17+'ごみ搬入量内訳(海洋投入)'!P17</f>
        <v>0</v>
      </c>
      <c r="Q17" s="20">
        <f>'ごみ搬入量内訳(直接資源化)'!Q17+'ごみ搬入量内訳(焼却)'!Q17+'ごみ搬入量内訳(粗大)'!Q17+'ごみ搬入量内訳(堆肥化)'!Q17+'ごみ搬入量内訳(飼料化)'!Q17+'ごみ搬入量内訳(メタン化)'!Q17+'ごみ搬入量内訳(燃料化)'!Q17+'ごみ搬入量内訳(セメント)'!Q17+'ごみ搬入量内訳(資源化等)'!Q17+'ごみ搬入量内訳(その他)'!Q17+'ごみ搬入量内訳(直接埋立)'!Q17+'ごみ搬入量内訳(海洋投入)'!Q17</f>
        <v>0</v>
      </c>
      <c r="R17" s="20">
        <f>'ごみ搬入量内訳(直接資源化)'!R17+'ごみ搬入量内訳(焼却)'!R17+'ごみ搬入量内訳(粗大)'!R17+'ごみ搬入量内訳(堆肥化)'!R17+'ごみ搬入量内訳(飼料化)'!R17+'ごみ搬入量内訳(メタン化)'!R17+'ごみ搬入量内訳(燃料化)'!R17+'ごみ搬入量内訳(セメント)'!R17+'ごみ搬入量内訳(資源化等)'!R17+'ごみ搬入量内訳(その他)'!R17+'ごみ搬入量内訳(直接埋立)'!R17+'ごみ搬入量内訳(海洋投入)'!R17</f>
        <v>0</v>
      </c>
      <c r="S17" s="20">
        <f>'ごみ搬入量内訳(直接資源化)'!S17+'ごみ搬入量内訳(焼却)'!S17+'ごみ搬入量内訳(粗大)'!S17+'ごみ搬入量内訳(堆肥化)'!S17+'ごみ搬入量内訳(飼料化)'!S17+'ごみ搬入量内訳(メタン化)'!S17+'ごみ搬入量内訳(燃料化)'!S17+'ごみ搬入量内訳(セメント)'!S17+'ごみ搬入量内訳(資源化等)'!S17+'ごみ搬入量内訳(その他)'!S17+'ごみ搬入量内訳(直接埋立)'!S17+'ごみ搬入量内訳(海洋投入)'!S17</f>
        <v>0</v>
      </c>
      <c r="T17" s="20">
        <f>'ごみ搬入量内訳(直接資源化)'!T17+'ごみ搬入量内訳(焼却)'!T17+'ごみ搬入量内訳(粗大)'!T17+'ごみ搬入量内訳(堆肥化)'!T17+'ごみ搬入量内訳(飼料化)'!T17+'ごみ搬入量内訳(メタン化)'!T17+'ごみ搬入量内訳(燃料化)'!T17+'ごみ搬入量内訳(セメント)'!T17+'ごみ搬入量内訳(資源化等)'!T17+'ごみ搬入量内訳(その他)'!T17+'ごみ搬入量内訳(直接埋立)'!T17+'ごみ搬入量内訳(海洋投入)'!T17</f>
        <v>0</v>
      </c>
      <c r="U17" s="20">
        <f>'ごみ搬入量内訳(直接資源化)'!U17+'ごみ搬入量内訳(焼却)'!U17+'ごみ搬入量内訳(粗大)'!U17+'ごみ搬入量内訳(堆肥化)'!U17+'ごみ搬入量内訳(飼料化)'!U17+'ごみ搬入量内訳(メタン化)'!U17+'ごみ搬入量内訳(燃料化)'!U17+'ごみ搬入量内訳(セメント)'!U17+'ごみ搬入量内訳(資源化等)'!U17+'ごみ搬入量内訳(その他)'!U17+'ごみ搬入量内訳(直接埋立)'!U17+'ごみ搬入量内訳(海洋投入)'!U17</f>
        <v>0</v>
      </c>
      <c r="V17" s="20">
        <f>'ごみ搬入量内訳(直接資源化)'!V17+'ごみ搬入量内訳(焼却)'!V17+'ごみ搬入量内訳(粗大)'!V17+'ごみ搬入量内訳(堆肥化)'!V17+'ごみ搬入量内訳(飼料化)'!V17+'ごみ搬入量内訳(メタン化)'!V17+'ごみ搬入量内訳(燃料化)'!V17+'ごみ搬入量内訳(セメント)'!V17+'ごみ搬入量内訳(資源化等)'!V17+'ごみ搬入量内訳(その他)'!V17+'ごみ搬入量内訳(直接埋立)'!V17+'ごみ搬入量内訳(海洋投入)'!V17</f>
        <v>0</v>
      </c>
      <c r="W17" s="20">
        <f>'ごみ搬入量内訳(直接資源化)'!W17+'ごみ搬入量内訳(焼却)'!W17+'ごみ搬入量内訳(粗大)'!W17+'ごみ搬入量内訳(堆肥化)'!W17+'ごみ搬入量内訳(飼料化)'!W17+'ごみ搬入量内訳(メタン化)'!W17+'ごみ搬入量内訳(燃料化)'!W17+'ごみ搬入量内訳(セメント)'!W17+'ごみ搬入量内訳(資源化等)'!W17+'ごみ搬入量内訳(その他)'!W17+'ごみ搬入量内訳(直接埋立)'!W17+'ごみ搬入量内訳(海洋投入)'!W17</f>
        <v>0</v>
      </c>
      <c r="X17" s="20">
        <f>'ごみ搬入量内訳(直接資源化)'!X17+'ごみ搬入量内訳(焼却)'!X17+'ごみ搬入量内訳(粗大)'!X17+'ごみ搬入量内訳(堆肥化)'!X17+'ごみ搬入量内訳(飼料化)'!X17+'ごみ搬入量内訳(メタン化)'!X17+'ごみ搬入量内訳(燃料化)'!X17+'ごみ搬入量内訳(セメント)'!X17+'ごみ搬入量内訳(資源化等)'!X17+'ごみ搬入量内訳(その他)'!X17+'ごみ搬入量内訳(直接埋立)'!X17+'ごみ搬入量内訳(海洋投入)'!X17</f>
        <v>0</v>
      </c>
      <c r="Y17" s="20">
        <f>'ごみ搬入量内訳(直接資源化)'!Y17+'ごみ搬入量内訳(焼却)'!Y17+'ごみ搬入量内訳(粗大)'!Y17+'ごみ搬入量内訳(堆肥化)'!Y17+'ごみ搬入量内訳(飼料化)'!Y17+'ごみ搬入量内訳(メタン化)'!Y17+'ごみ搬入量内訳(燃料化)'!Y17+'ごみ搬入量内訳(セメント)'!Y17+'ごみ搬入量内訳(資源化等)'!Y17+'ごみ搬入量内訳(その他)'!Y17+'ごみ搬入量内訳(直接埋立)'!Y17+'ごみ搬入量内訳(海洋投入)'!Y17</f>
        <v>0</v>
      </c>
      <c r="Z17" s="20">
        <f>'ごみ搬入量内訳(直接資源化)'!Z17+'ごみ搬入量内訳(焼却)'!Z17+'ごみ搬入量内訳(粗大)'!Z17+'ごみ搬入量内訳(堆肥化)'!Z17+'ごみ搬入量内訳(飼料化)'!Z17+'ごみ搬入量内訳(メタン化)'!Z17+'ごみ搬入量内訳(燃料化)'!Z17+'ごみ搬入量内訳(セメント)'!Z17+'ごみ搬入量内訳(資源化等)'!Z17+'ごみ搬入量内訳(その他)'!Z17+'ごみ搬入量内訳(直接埋立)'!Z17+'ごみ搬入量内訳(海洋投入)'!Z17</f>
        <v>0</v>
      </c>
      <c r="AA17" s="20">
        <f>'ごみ搬入量内訳(直接資源化)'!AA17+'ごみ搬入量内訳(焼却)'!AA17+'ごみ搬入量内訳(粗大)'!AA17+'ごみ搬入量内訳(堆肥化)'!AA17+'ごみ搬入量内訳(飼料化)'!AA17+'ごみ搬入量内訳(メタン化)'!AA17+'ごみ搬入量内訳(燃料化)'!AA17+'ごみ搬入量内訳(セメント)'!AA17+'ごみ搬入量内訳(資源化等)'!AA17+'ごみ搬入量内訳(その他)'!AA17+'ごみ搬入量内訳(直接埋立)'!AA17+'ごみ搬入量内訳(海洋投入)'!AA17</f>
        <v>0</v>
      </c>
      <c r="AB17" s="20">
        <f>'ごみ搬入量内訳(直接資源化)'!AB17+'ごみ搬入量内訳(焼却)'!AB17+'ごみ搬入量内訳(粗大)'!AB17+'ごみ搬入量内訳(堆肥化)'!AB17+'ごみ搬入量内訳(飼料化)'!AB17+'ごみ搬入量内訳(メタン化)'!AB17+'ごみ搬入量内訳(燃料化)'!AB17+'ごみ搬入量内訳(セメント)'!AB17+'ごみ搬入量内訳(資源化等)'!AB17+'ごみ搬入量内訳(その他)'!AB17+'ごみ搬入量内訳(直接埋立)'!AB17+'ごみ搬入量内訳(海洋投入)'!AB17</f>
        <v>0</v>
      </c>
      <c r="AC17" s="20">
        <f>'ごみ搬入量内訳(直接資源化)'!AC17+'ごみ搬入量内訳(焼却)'!AC17+'ごみ搬入量内訳(粗大)'!AC17+'ごみ搬入量内訳(堆肥化)'!AC17+'ごみ搬入量内訳(飼料化)'!AC17+'ごみ搬入量内訳(メタン化)'!AC17+'ごみ搬入量内訳(燃料化)'!AC17+'ごみ搬入量内訳(セメント)'!AC17+'ごみ搬入量内訳(資源化等)'!AC17+'ごみ搬入量内訳(その他)'!AC17+'ごみ搬入量内訳(直接埋立)'!AC17+'ごみ搬入量内訳(海洋投入)'!AC17</f>
        <v>0</v>
      </c>
      <c r="AD17" s="20">
        <f>'ごみ搬入量内訳(直接資源化)'!AD17+'ごみ搬入量内訳(焼却)'!AD17+'ごみ搬入量内訳(粗大)'!AD17+'ごみ搬入量内訳(堆肥化)'!AD17+'ごみ搬入量内訳(飼料化)'!AD17+'ごみ搬入量内訳(メタン化)'!AD17+'ごみ搬入量内訳(燃料化)'!AD17+'ごみ搬入量内訳(セメント)'!AD17+'ごみ搬入量内訳(資源化等)'!AD17+'ごみ搬入量内訳(その他)'!AD17+'ごみ搬入量内訳(直接埋立)'!AD17+'ごみ搬入量内訳(海洋投入)'!AD17</f>
        <v>0</v>
      </c>
      <c r="AE17" s="20">
        <f>'ごみ搬入量内訳(直接資源化)'!AE17+'ごみ搬入量内訳(焼却)'!AE17+'ごみ搬入量内訳(粗大)'!AE17+'ごみ搬入量内訳(堆肥化)'!AE17+'ごみ搬入量内訳(飼料化)'!AE17+'ごみ搬入量内訳(メタン化)'!AE17+'ごみ搬入量内訳(燃料化)'!AE17+'ごみ搬入量内訳(セメント)'!AE17+'ごみ搬入量内訳(資源化等)'!AE17+'ごみ搬入量内訳(その他)'!AE17+'ごみ搬入量内訳(直接埋立)'!AE17+'ごみ搬入量内訳(海洋投入)'!AE17</f>
        <v>0</v>
      </c>
      <c r="AF17" s="20">
        <f>'ごみ搬入量内訳(直接資源化)'!AF17+'ごみ搬入量内訳(焼却)'!AF17+'ごみ搬入量内訳(粗大)'!AF17+'ごみ搬入量内訳(堆肥化)'!AF17+'ごみ搬入量内訳(飼料化)'!AF17+'ごみ搬入量内訳(メタン化)'!AF17+'ごみ搬入量内訳(燃料化)'!AF17+'ごみ搬入量内訳(セメント)'!AF17+'ごみ搬入量内訳(資源化等)'!AF17+'ごみ搬入量内訳(その他)'!AF17+'ごみ搬入量内訳(直接埋立)'!AF17+'ごみ搬入量内訳(海洋投入)'!AF17</f>
        <v>0</v>
      </c>
      <c r="AG17" s="20">
        <f>'ごみ搬入量内訳(直接資源化)'!AG17+'ごみ搬入量内訳(焼却)'!AG17+'ごみ搬入量内訳(粗大)'!AG17+'ごみ搬入量内訳(堆肥化)'!AG17+'ごみ搬入量内訳(飼料化)'!AG17+'ごみ搬入量内訳(メタン化)'!AG17+'ごみ搬入量内訳(燃料化)'!AG17+'ごみ搬入量内訳(セメント)'!AG17+'ごみ搬入量内訳(資源化等)'!AG17+'ごみ搬入量内訳(その他)'!AG17+'ごみ搬入量内訳(直接埋立)'!AG17+'ごみ搬入量内訳(海洋投入)'!AG17</f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f>'ごみ搬入量内訳(直接資源化)'!E18+'ごみ搬入量内訳(焼却)'!E18+'ごみ搬入量内訳(粗大)'!E18+'ごみ搬入量内訳(堆肥化)'!E18+'ごみ搬入量内訳(飼料化)'!E18+'ごみ搬入量内訳(メタン化)'!E18+'ごみ搬入量内訳(燃料化)'!E18+'ごみ搬入量内訳(セメント)'!E18+'ごみ搬入量内訳(資源化等)'!E18+'ごみ搬入量内訳(その他)'!E18+'ごみ搬入量内訳(直接埋立)'!E18+'ごみ搬入量内訳(海洋投入)'!E18</f>
        <v>0</v>
      </c>
      <c r="F18" s="20">
        <f>'ごみ搬入量内訳(直接資源化)'!F18+'ごみ搬入量内訳(焼却)'!F18+'ごみ搬入量内訳(粗大)'!F18+'ごみ搬入量内訳(堆肥化)'!F18+'ごみ搬入量内訳(飼料化)'!F18+'ごみ搬入量内訳(メタン化)'!F18+'ごみ搬入量内訳(燃料化)'!F18+'ごみ搬入量内訳(セメント)'!F18+'ごみ搬入量内訳(資源化等)'!F18+'ごみ搬入量内訳(その他)'!F18+'ごみ搬入量内訳(直接埋立)'!F18+'ごみ搬入量内訳(海洋投入)'!F18</f>
        <v>0</v>
      </c>
      <c r="G18" s="20">
        <f>'ごみ搬入量内訳(直接資源化)'!G18+'ごみ搬入量内訳(焼却)'!G18+'ごみ搬入量内訳(粗大)'!G18+'ごみ搬入量内訳(堆肥化)'!G18+'ごみ搬入量内訳(飼料化)'!G18+'ごみ搬入量内訳(メタン化)'!G18+'ごみ搬入量内訳(燃料化)'!G18+'ごみ搬入量内訳(セメント)'!G18+'ごみ搬入量内訳(資源化等)'!G18+'ごみ搬入量内訳(その他)'!G18+'ごみ搬入量内訳(直接埋立)'!G18+'ごみ搬入量内訳(海洋投入)'!G18</f>
        <v>0</v>
      </c>
      <c r="H18" s="20">
        <f>'ごみ搬入量内訳(直接資源化)'!H18+'ごみ搬入量内訳(焼却)'!H18+'ごみ搬入量内訳(粗大)'!H18+'ごみ搬入量内訳(堆肥化)'!H18+'ごみ搬入量内訳(飼料化)'!H18+'ごみ搬入量内訳(メタン化)'!H18+'ごみ搬入量内訳(燃料化)'!H18+'ごみ搬入量内訳(セメント)'!H18+'ごみ搬入量内訳(資源化等)'!H18+'ごみ搬入量内訳(その他)'!H18+'ごみ搬入量内訳(直接埋立)'!H18+'ごみ搬入量内訳(海洋投入)'!H18</f>
        <v>0</v>
      </c>
      <c r="I18" s="20">
        <f>'ごみ搬入量内訳(直接資源化)'!I18+'ごみ搬入量内訳(焼却)'!I18+'ごみ搬入量内訳(粗大)'!I18+'ごみ搬入量内訳(堆肥化)'!I18+'ごみ搬入量内訳(飼料化)'!I18+'ごみ搬入量内訳(メタン化)'!I18+'ごみ搬入量内訳(燃料化)'!I18+'ごみ搬入量内訳(セメント)'!I18+'ごみ搬入量内訳(資源化等)'!I18+'ごみ搬入量内訳(その他)'!I18+'ごみ搬入量内訳(直接埋立)'!I18+'ごみ搬入量内訳(海洋投入)'!I18</f>
        <v>0</v>
      </c>
      <c r="J18" s="20">
        <f>'ごみ搬入量内訳(直接資源化)'!J18+'ごみ搬入量内訳(焼却)'!J18+'ごみ搬入量内訳(粗大)'!J18+'ごみ搬入量内訳(堆肥化)'!J18+'ごみ搬入量内訳(飼料化)'!J18+'ごみ搬入量内訳(メタン化)'!J18+'ごみ搬入量内訳(燃料化)'!J18+'ごみ搬入量内訳(セメント)'!J18+'ごみ搬入量内訳(資源化等)'!J18+'ごみ搬入量内訳(その他)'!J18+'ごみ搬入量内訳(直接埋立)'!J18+'ごみ搬入量内訳(海洋投入)'!J18</f>
        <v>0</v>
      </c>
      <c r="K18" s="20">
        <f>'ごみ搬入量内訳(直接資源化)'!K18+'ごみ搬入量内訳(焼却)'!K18+'ごみ搬入量内訳(粗大)'!K18+'ごみ搬入量内訳(堆肥化)'!K18+'ごみ搬入量内訳(飼料化)'!K18+'ごみ搬入量内訳(メタン化)'!K18+'ごみ搬入量内訳(燃料化)'!K18+'ごみ搬入量内訳(セメント)'!K18+'ごみ搬入量内訳(資源化等)'!K18+'ごみ搬入量内訳(その他)'!K18+'ごみ搬入量内訳(直接埋立)'!K18+'ごみ搬入量内訳(海洋投入)'!K18</f>
        <v>0</v>
      </c>
      <c r="L18" s="20">
        <f>'ごみ搬入量内訳(直接資源化)'!L18+'ごみ搬入量内訳(焼却)'!L18+'ごみ搬入量内訳(粗大)'!L18+'ごみ搬入量内訳(堆肥化)'!L18+'ごみ搬入量内訳(飼料化)'!L18+'ごみ搬入量内訳(メタン化)'!L18+'ごみ搬入量内訳(燃料化)'!L18+'ごみ搬入量内訳(セメント)'!L18+'ごみ搬入量内訳(資源化等)'!L18+'ごみ搬入量内訳(その他)'!L18+'ごみ搬入量内訳(直接埋立)'!L18+'ごみ搬入量内訳(海洋投入)'!L18</f>
        <v>0</v>
      </c>
      <c r="M18" s="20">
        <f>'ごみ搬入量内訳(直接資源化)'!M18+'ごみ搬入量内訳(焼却)'!M18+'ごみ搬入量内訳(粗大)'!M18+'ごみ搬入量内訳(堆肥化)'!M18+'ごみ搬入量内訳(飼料化)'!M18+'ごみ搬入量内訳(メタン化)'!M18+'ごみ搬入量内訳(燃料化)'!M18+'ごみ搬入量内訳(セメント)'!M18+'ごみ搬入量内訳(資源化等)'!M18+'ごみ搬入量内訳(その他)'!M18+'ごみ搬入量内訳(直接埋立)'!M18+'ごみ搬入量内訳(海洋投入)'!M18</f>
        <v>0</v>
      </c>
      <c r="N18" s="20">
        <f>'ごみ搬入量内訳(直接資源化)'!N18+'ごみ搬入量内訳(焼却)'!N18+'ごみ搬入量内訳(粗大)'!N18+'ごみ搬入量内訳(堆肥化)'!N18+'ごみ搬入量内訳(飼料化)'!N18+'ごみ搬入量内訳(メタン化)'!N18+'ごみ搬入量内訳(燃料化)'!N18+'ごみ搬入量内訳(セメント)'!N18+'ごみ搬入量内訳(資源化等)'!N18+'ごみ搬入量内訳(その他)'!N18+'ごみ搬入量内訳(直接埋立)'!N18+'ごみ搬入量内訳(海洋投入)'!N18</f>
        <v>0</v>
      </c>
      <c r="O18" s="20">
        <f>'ごみ搬入量内訳(直接資源化)'!O18+'ごみ搬入量内訳(焼却)'!O18+'ごみ搬入量内訳(粗大)'!O18+'ごみ搬入量内訳(堆肥化)'!O18+'ごみ搬入量内訳(飼料化)'!O18+'ごみ搬入量内訳(メタン化)'!O18+'ごみ搬入量内訳(燃料化)'!O18+'ごみ搬入量内訳(セメント)'!O18+'ごみ搬入量内訳(資源化等)'!O18+'ごみ搬入量内訳(その他)'!O18+'ごみ搬入量内訳(直接埋立)'!O18+'ごみ搬入量内訳(海洋投入)'!O18</f>
        <v>0</v>
      </c>
      <c r="P18" s="20">
        <f>'ごみ搬入量内訳(直接資源化)'!P18+'ごみ搬入量内訳(焼却)'!P18+'ごみ搬入量内訳(粗大)'!P18+'ごみ搬入量内訳(堆肥化)'!P18+'ごみ搬入量内訳(飼料化)'!P18+'ごみ搬入量内訳(メタン化)'!P18+'ごみ搬入量内訳(燃料化)'!P18+'ごみ搬入量内訳(セメント)'!P18+'ごみ搬入量内訳(資源化等)'!P18+'ごみ搬入量内訳(その他)'!P18+'ごみ搬入量内訳(直接埋立)'!P18+'ごみ搬入量内訳(海洋投入)'!P18</f>
        <v>0</v>
      </c>
      <c r="Q18" s="20">
        <f>'ごみ搬入量内訳(直接資源化)'!Q18+'ごみ搬入量内訳(焼却)'!Q18+'ごみ搬入量内訳(粗大)'!Q18+'ごみ搬入量内訳(堆肥化)'!Q18+'ごみ搬入量内訳(飼料化)'!Q18+'ごみ搬入量内訳(メタン化)'!Q18+'ごみ搬入量内訳(燃料化)'!Q18+'ごみ搬入量内訳(セメント)'!Q18+'ごみ搬入量内訳(資源化等)'!Q18+'ごみ搬入量内訳(その他)'!Q18+'ごみ搬入量内訳(直接埋立)'!Q18+'ごみ搬入量内訳(海洋投入)'!Q18</f>
        <v>0</v>
      </c>
      <c r="R18" s="20">
        <f>'ごみ搬入量内訳(直接資源化)'!R18+'ごみ搬入量内訳(焼却)'!R18+'ごみ搬入量内訳(粗大)'!R18+'ごみ搬入量内訳(堆肥化)'!R18+'ごみ搬入量内訳(飼料化)'!R18+'ごみ搬入量内訳(メタン化)'!R18+'ごみ搬入量内訳(燃料化)'!R18+'ごみ搬入量内訳(セメント)'!R18+'ごみ搬入量内訳(資源化等)'!R18+'ごみ搬入量内訳(その他)'!R18+'ごみ搬入量内訳(直接埋立)'!R18+'ごみ搬入量内訳(海洋投入)'!R18</f>
        <v>0</v>
      </c>
      <c r="S18" s="20">
        <f>'ごみ搬入量内訳(直接資源化)'!S18+'ごみ搬入量内訳(焼却)'!S18+'ごみ搬入量内訳(粗大)'!S18+'ごみ搬入量内訳(堆肥化)'!S18+'ごみ搬入量内訳(飼料化)'!S18+'ごみ搬入量内訳(メタン化)'!S18+'ごみ搬入量内訳(燃料化)'!S18+'ごみ搬入量内訳(セメント)'!S18+'ごみ搬入量内訳(資源化等)'!S18+'ごみ搬入量内訳(その他)'!S18+'ごみ搬入量内訳(直接埋立)'!S18+'ごみ搬入量内訳(海洋投入)'!S18</f>
        <v>0</v>
      </c>
      <c r="T18" s="20">
        <f>'ごみ搬入量内訳(直接資源化)'!T18+'ごみ搬入量内訳(焼却)'!T18+'ごみ搬入量内訳(粗大)'!T18+'ごみ搬入量内訳(堆肥化)'!T18+'ごみ搬入量内訳(飼料化)'!T18+'ごみ搬入量内訳(メタン化)'!T18+'ごみ搬入量内訳(燃料化)'!T18+'ごみ搬入量内訳(セメント)'!T18+'ごみ搬入量内訳(資源化等)'!T18+'ごみ搬入量内訳(その他)'!T18+'ごみ搬入量内訳(直接埋立)'!T18+'ごみ搬入量内訳(海洋投入)'!T18</f>
        <v>0</v>
      </c>
      <c r="U18" s="20">
        <f>'ごみ搬入量内訳(直接資源化)'!U18+'ごみ搬入量内訳(焼却)'!U18+'ごみ搬入量内訳(粗大)'!U18+'ごみ搬入量内訳(堆肥化)'!U18+'ごみ搬入量内訳(飼料化)'!U18+'ごみ搬入量内訳(メタン化)'!U18+'ごみ搬入量内訳(燃料化)'!U18+'ごみ搬入量内訳(セメント)'!U18+'ごみ搬入量内訳(資源化等)'!U18+'ごみ搬入量内訳(その他)'!U18+'ごみ搬入量内訳(直接埋立)'!U18+'ごみ搬入量内訳(海洋投入)'!U18</f>
        <v>0</v>
      </c>
      <c r="V18" s="20">
        <f>'ごみ搬入量内訳(直接資源化)'!V18+'ごみ搬入量内訳(焼却)'!V18+'ごみ搬入量内訳(粗大)'!V18+'ごみ搬入量内訳(堆肥化)'!V18+'ごみ搬入量内訳(飼料化)'!V18+'ごみ搬入量内訳(メタン化)'!V18+'ごみ搬入量内訳(燃料化)'!V18+'ごみ搬入量内訳(セメント)'!V18+'ごみ搬入量内訳(資源化等)'!V18+'ごみ搬入量内訳(その他)'!V18+'ごみ搬入量内訳(直接埋立)'!V18+'ごみ搬入量内訳(海洋投入)'!V18</f>
        <v>0</v>
      </c>
      <c r="W18" s="20">
        <f>'ごみ搬入量内訳(直接資源化)'!W18+'ごみ搬入量内訳(焼却)'!W18+'ごみ搬入量内訳(粗大)'!W18+'ごみ搬入量内訳(堆肥化)'!W18+'ごみ搬入量内訳(飼料化)'!W18+'ごみ搬入量内訳(メタン化)'!W18+'ごみ搬入量内訳(燃料化)'!W18+'ごみ搬入量内訳(セメント)'!W18+'ごみ搬入量内訳(資源化等)'!W18+'ごみ搬入量内訳(その他)'!W18+'ごみ搬入量内訳(直接埋立)'!W18+'ごみ搬入量内訳(海洋投入)'!W18</f>
        <v>0</v>
      </c>
      <c r="X18" s="20">
        <f>'ごみ搬入量内訳(直接資源化)'!X18+'ごみ搬入量内訳(焼却)'!X18+'ごみ搬入量内訳(粗大)'!X18+'ごみ搬入量内訳(堆肥化)'!X18+'ごみ搬入量内訳(飼料化)'!X18+'ごみ搬入量内訳(メタン化)'!X18+'ごみ搬入量内訳(燃料化)'!X18+'ごみ搬入量内訳(セメント)'!X18+'ごみ搬入量内訳(資源化等)'!X18+'ごみ搬入量内訳(その他)'!X18+'ごみ搬入量内訳(直接埋立)'!X18+'ごみ搬入量内訳(海洋投入)'!X18</f>
        <v>0</v>
      </c>
      <c r="Y18" s="20">
        <f>'ごみ搬入量内訳(直接資源化)'!Y18+'ごみ搬入量内訳(焼却)'!Y18+'ごみ搬入量内訳(粗大)'!Y18+'ごみ搬入量内訳(堆肥化)'!Y18+'ごみ搬入量内訳(飼料化)'!Y18+'ごみ搬入量内訳(メタン化)'!Y18+'ごみ搬入量内訳(燃料化)'!Y18+'ごみ搬入量内訳(セメント)'!Y18+'ごみ搬入量内訳(資源化等)'!Y18+'ごみ搬入量内訳(その他)'!Y18+'ごみ搬入量内訳(直接埋立)'!Y18+'ごみ搬入量内訳(海洋投入)'!Y18</f>
        <v>0</v>
      </c>
      <c r="Z18" s="20">
        <f>'ごみ搬入量内訳(直接資源化)'!Z18+'ごみ搬入量内訳(焼却)'!Z18+'ごみ搬入量内訳(粗大)'!Z18+'ごみ搬入量内訳(堆肥化)'!Z18+'ごみ搬入量内訳(飼料化)'!Z18+'ごみ搬入量内訳(メタン化)'!Z18+'ごみ搬入量内訳(燃料化)'!Z18+'ごみ搬入量内訳(セメント)'!Z18+'ごみ搬入量内訳(資源化等)'!Z18+'ごみ搬入量内訳(その他)'!Z18+'ごみ搬入量内訳(直接埋立)'!Z18+'ごみ搬入量内訳(海洋投入)'!Z18</f>
        <v>0</v>
      </c>
      <c r="AA18" s="20">
        <f>'ごみ搬入量内訳(直接資源化)'!AA18+'ごみ搬入量内訳(焼却)'!AA18+'ごみ搬入量内訳(粗大)'!AA18+'ごみ搬入量内訳(堆肥化)'!AA18+'ごみ搬入量内訳(飼料化)'!AA18+'ごみ搬入量内訳(メタン化)'!AA18+'ごみ搬入量内訳(燃料化)'!AA18+'ごみ搬入量内訳(セメント)'!AA18+'ごみ搬入量内訳(資源化等)'!AA18+'ごみ搬入量内訳(その他)'!AA18+'ごみ搬入量内訳(直接埋立)'!AA18+'ごみ搬入量内訳(海洋投入)'!AA18</f>
        <v>0</v>
      </c>
      <c r="AB18" s="20">
        <f>'ごみ搬入量内訳(直接資源化)'!AB18+'ごみ搬入量内訳(焼却)'!AB18+'ごみ搬入量内訳(粗大)'!AB18+'ごみ搬入量内訳(堆肥化)'!AB18+'ごみ搬入量内訳(飼料化)'!AB18+'ごみ搬入量内訳(メタン化)'!AB18+'ごみ搬入量内訳(燃料化)'!AB18+'ごみ搬入量内訳(セメント)'!AB18+'ごみ搬入量内訳(資源化等)'!AB18+'ごみ搬入量内訳(その他)'!AB18+'ごみ搬入量内訳(直接埋立)'!AB18+'ごみ搬入量内訳(海洋投入)'!AB18</f>
        <v>0</v>
      </c>
      <c r="AC18" s="20">
        <f>'ごみ搬入量内訳(直接資源化)'!AC18+'ごみ搬入量内訳(焼却)'!AC18+'ごみ搬入量内訳(粗大)'!AC18+'ごみ搬入量内訳(堆肥化)'!AC18+'ごみ搬入量内訳(飼料化)'!AC18+'ごみ搬入量内訳(メタン化)'!AC18+'ごみ搬入量内訳(燃料化)'!AC18+'ごみ搬入量内訳(セメント)'!AC18+'ごみ搬入量内訳(資源化等)'!AC18+'ごみ搬入量内訳(その他)'!AC18+'ごみ搬入量内訳(直接埋立)'!AC18+'ごみ搬入量内訳(海洋投入)'!AC18</f>
        <v>0</v>
      </c>
      <c r="AD18" s="20">
        <f>'ごみ搬入量内訳(直接資源化)'!AD18+'ごみ搬入量内訳(焼却)'!AD18+'ごみ搬入量内訳(粗大)'!AD18+'ごみ搬入量内訳(堆肥化)'!AD18+'ごみ搬入量内訳(飼料化)'!AD18+'ごみ搬入量内訳(メタン化)'!AD18+'ごみ搬入量内訳(燃料化)'!AD18+'ごみ搬入量内訳(セメント)'!AD18+'ごみ搬入量内訳(資源化等)'!AD18+'ごみ搬入量内訳(その他)'!AD18+'ごみ搬入量内訳(直接埋立)'!AD18+'ごみ搬入量内訳(海洋投入)'!AD18</f>
        <v>0</v>
      </c>
      <c r="AE18" s="20">
        <f>'ごみ搬入量内訳(直接資源化)'!AE18+'ごみ搬入量内訳(焼却)'!AE18+'ごみ搬入量内訳(粗大)'!AE18+'ごみ搬入量内訳(堆肥化)'!AE18+'ごみ搬入量内訳(飼料化)'!AE18+'ごみ搬入量内訳(メタン化)'!AE18+'ごみ搬入量内訳(燃料化)'!AE18+'ごみ搬入量内訳(セメント)'!AE18+'ごみ搬入量内訳(資源化等)'!AE18+'ごみ搬入量内訳(その他)'!AE18+'ごみ搬入量内訳(直接埋立)'!AE18+'ごみ搬入量内訳(海洋投入)'!AE18</f>
        <v>0</v>
      </c>
      <c r="AF18" s="20">
        <f>'ごみ搬入量内訳(直接資源化)'!AF18+'ごみ搬入量内訳(焼却)'!AF18+'ごみ搬入量内訳(粗大)'!AF18+'ごみ搬入量内訳(堆肥化)'!AF18+'ごみ搬入量内訳(飼料化)'!AF18+'ごみ搬入量内訳(メタン化)'!AF18+'ごみ搬入量内訳(燃料化)'!AF18+'ごみ搬入量内訳(セメント)'!AF18+'ごみ搬入量内訳(資源化等)'!AF18+'ごみ搬入量内訳(その他)'!AF18+'ごみ搬入量内訳(直接埋立)'!AF18+'ごみ搬入量内訳(海洋投入)'!AF18</f>
        <v>0</v>
      </c>
      <c r="AG18" s="20">
        <f>'ごみ搬入量内訳(直接資源化)'!AG18+'ごみ搬入量内訳(焼却)'!AG18+'ごみ搬入量内訳(粗大)'!AG18+'ごみ搬入量内訳(堆肥化)'!AG18+'ごみ搬入量内訳(飼料化)'!AG18+'ごみ搬入量内訳(メタン化)'!AG18+'ごみ搬入量内訳(燃料化)'!AG18+'ごみ搬入量内訳(セメント)'!AG18+'ごみ搬入量内訳(資源化等)'!AG18+'ごみ搬入量内訳(その他)'!AG18+'ごみ搬入量内訳(直接埋立)'!AG18+'ごみ搬入量内訳(海洋投入)'!AG18</f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f>'ごみ搬入量内訳(直接資源化)'!E19+'ごみ搬入量内訳(焼却)'!E19+'ごみ搬入量内訳(粗大)'!E19+'ごみ搬入量内訳(堆肥化)'!E19+'ごみ搬入量内訳(飼料化)'!E19+'ごみ搬入量内訳(メタン化)'!E19+'ごみ搬入量内訳(燃料化)'!E19+'ごみ搬入量内訳(セメント)'!E19+'ごみ搬入量内訳(資源化等)'!E19+'ごみ搬入量内訳(その他)'!E19+'ごみ搬入量内訳(直接埋立)'!E19+'ごみ搬入量内訳(海洋投入)'!E19</f>
        <v>0</v>
      </c>
      <c r="F19" s="20">
        <f>'ごみ搬入量内訳(直接資源化)'!F19+'ごみ搬入量内訳(焼却)'!F19+'ごみ搬入量内訳(粗大)'!F19+'ごみ搬入量内訳(堆肥化)'!F19+'ごみ搬入量内訳(飼料化)'!F19+'ごみ搬入量内訳(メタン化)'!F19+'ごみ搬入量内訳(燃料化)'!F19+'ごみ搬入量内訳(セメント)'!F19+'ごみ搬入量内訳(資源化等)'!F19+'ごみ搬入量内訳(その他)'!F19+'ごみ搬入量内訳(直接埋立)'!F19+'ごみ搬入量内訳(海洋投入)'!F19</f>
        <v>0</v>
      </c>
      <c r="G19" s="20">
        <f>'ごみ搬入量内訳(直接資源化)'!G19+'ごみ搬入量内訳(焼却)'!G19+'ごみ搬入量内訳(粗大)'!G19+'ごみ搬入量内訳(堆肥化)'!G19+'ごみ搬入量内訳(飼料化)'!G19+'ごみ搬入量内訳(メタン化)'!G19+'ごみ搬入量内訳(燃料化)'!G19+'ごみ搬入量内訳(セメント)'!G19+'ごみ搬入量内訳(資源化等)'!G19+'ごみ搬入量内訳(その他)'!G19+'ごみ搬入量内訳(直接埋立)'!G19+'ごみ搬入量内訳(海洋投入)'!G19</f>
        <v>0</v>
      </c>
      <c r="H19" s="20">
        <f>'ごみ搬入量内訳(直接資源化)'!H19+'ごみ搬入量内訳(焼却)'!H19+'ごみ搬入量内訳(粗大)'!H19+'ごみ搬入量内訳(堆肥化)'!H19+'ごみ搬入量内訳(飼料化)'!H19+'ごみ搬入量内訳(メタン化)'!H19+'ごみ搬入量内訳(燃料化)'!H19+'ごみ搬入量内訳(セメント)'!H19+'ごみ搬入量内訳(資源化等)'!H19+'ごみ搬入量内訳(その他)'!H19+'ごみ搬入量内訳(直接埋立)'!H19+'ごみ搬入量内訳(海洋投入)'!H19</f>
        <v>0</v>
      </c>
      <c r="I19" s="20">
        <f>'ごみ搬入量内訳(直接資源化)'!I19+'ごみ搬入量内訳(焼却)'!I19+'ごみ搬入量内訳(粗大)'!I19+'ごみ搬入量内訳(堆肥化)'!I19+'ごみ搬入量内訳(飼料化)'!I19+'ごみ搬入量内訳(メタン化)'!I19+'ごみ搬入量内訳(燃料化)'!I19+'ごみ搬入量内訳(セメント)'!I19+'ごみ搬入量内訳(資源化等)'!I19+'ごみ搬入量内訳(その他)'!I19+'ごみ搬入量内訳(直接埋立)'!I19+'ごみ搬入量内訳(海洋投入)'!I19</f>
        <v>0</v>
      </c>
      <c r="J19" s="20">
        <f>'ごみ搬入量内訳(直接資源化)'!J19+'ごみ搬入量内訳(焼却)'!J19+'ごみ搬入量内訳(粗大)'!J19+'ごみ搬入量内訳(堆肥化)'!J19+'ごみ搬入量内訳(飼料化)'!J19+'ごみ搬入量内訳(メタン化)'!J19+'ごみ搬入量内訳(燃料化)'!J19+'ごみ搬入量内訳(セメント)'!J19+'ごみ搬入量内訳(資源化等)'!J19+'ごみ搬入量内訳(その他)'!J19+'ごみ搬入量内訳(直接埋立)'!J19+'ごみ搬入量内訳(海洋投入)'!J19</f>
        <v>0</v>
      </c>
      <c r="K19" s="20">
        <f>'ごみ搬入量内訳(直接資源化)'!K19+'ごみ搬入量内訳(焼却)'!K19+'ごみ搬入量内訳(粗大)'!K19+'ごみ搬入量内訳(堆肥化)'!K19+'ごみ搬入量内訳(飼料化)'!K19+'ごみ搬入量内訳(メタン化)'!K19+'ごみ搬入量内訳(燃料化)'!K19+'ごみ搬入量内訳(セメント)'!K19+'ごみ搬入量内訳(資源化等)'!K19+'ごみ搬入量内訳(その他)'!K19+'ごみ搬入量内訳(直接埋立)'!K19+'ごみ搬入量内訳(海洋投入)'!K19</f>
        <v>0</v>
      </c>
      <c r="L19" s="20">
        <f>'ごみ搬入量内訳(直接資源化)'!L19+'ごみ搬入量内訳(焼却)'!L19+'ごみ搬入量内訳(粗大)'!L19+'ごみ搬入量内訳(堆肥化)'!L19+'ごみ搬入量内訳(飼料化)'!L19+'ごみ搬入量内訳(メタン化)'!L19+'ごみ搬入量内訳(燃料化)'!L19+'ごみ搬入量内訳(セメント)'!L19+'ごみ搬入量内訳(資源化等)'!L19+'ごみ搬入量内訳(その他)'!L19+'ごみ搬入量内訳(直接埋立)'!L19+'ごみ搬入量内訳(海洋投入)'!L19</f>
        <v>0</v>
      </c>
      <c r="M19" s="20">
        <f>'ごみ搬入量内訳(直接資源化)'!M19+'ごみ搬入量内訳(焼却)'!M19+'ごみ搬入量内訳(粗大)'!M19+'ごみ搬入量内訳(堆肥化)'!M19+'ごみ搬入量内訳(飼料化)'!M19+'ごみ搬入量内訳(メタン化)'!M19+'ごみ搬入量内訳(燃料化)'!M19+'ごみ搬入量内訳(セメント)'!M19+'ごみ搬入量内訳(資源化等)'!M19+'ごみ搬入量内訳(その他)'!M19+'ごみ搬入量内訳(直接埋立)'!M19+'ごみ搬入量内訳(海洋投入)'!M19</f>
        <v>0</v>
      </c>
      <c r="N19" s="20">
        <f>'ごみ搬入量内訳(直接資源化)'!N19+'ごみ搬入量内訳(焼却)'!N19+'ごみ搬入量内訳(粗大)'!N19+'ごみ搬入量内訳(堆肥化)'!N19+'ごみ搬入量内訳(飼料化)'!N19+'ごみ搬入量内訳(メタン化)'!N19+'ごみ搬入量内訳(燃料化)'!N19+'ごみ搬入量内訳(セメント)'!N19+'ごみ搬入量内訳(資源化等)'!N19+'ごみ搬入量内訳(その他)'!N19+'ごみ搬入量内訳(直接埋立)'!N19+'ごみ搬入量内訳(海洋投入)'!N19</f>
        <v>0</v>
      </c>
      <c r="O19" s="20">
        <f>'ごみ搬入量内訳(直接資源化)'!O19+'ごみ搬入量内訳(焼却)'!O19+'ごみ搬入量内訳(粗大)'!O19+'ごみ搬入量内訳(堆肥化)'!O19+'ごみ搬入量内訳(飼料化)'!O19+'ごみ搬入量内訳(メタン化)'!O19+'ごみ搬入量内訳(燃料化)'!O19+'ごみ搬入量内訳(セメント)'!O19+'ごみ搬入量内訳(資源化等)'!O19+'ごみ搬入量内訳(その他)'!O19+'ごみ搬入量内訳(直接埋立)'!O19+'ごみ搬入量内訳(海洋投入)'!O19</f>
        <v>0</v>
      </c>
      <c r="P19" s="20">
        <f>'ごみ搬入量内訳(直接資源化)'!P19+'ごみ搬入量内訳(焼却)'!P19+'ごみ搬入量内訳(粗大)'!P19+'ごみ搬入量内訳(堆肥化)'!P19+'ごみ搬入量内訳(飼料化)'!P19+'ごみ搬入量内訳(メタン化)'!P19+'ごみ搬入量内訳(燃料化)'!P19+'ごみ搬入量内訳(セメント)'!P19+'ごみ搬入量内訳(資源化等)'!P19+'ごみ搬入量内訳(その他)'!P19+'ごみ搬入量内訳(直接埋立)'!P19+'ごみ搬入量内訳(海洋投入)'!P19</f>
        <v>0</v>
      </c>
      <c r="Q19" s="20">
        <f>'ごみ搬入量内訳(直接資源化)'!Q19+'ごみ搬入量内訳(焼却)'!Q19+'ごみ搬入量内訳(粗大)'!Q19+'ごみ搬入量内訳(堆肥化)'!Q19+'ごみ搬入量内訳(飼料化)'!Q19+'ごみ搬入量内訳(メタン化)'!Q19+'ごみ搬入量内訳(燃料化)'!Q19+'ごみ搬入量内訳(セメント)'!Q19+'ごみ搬入量内訳(資源化等)'!Q19+'ごみ搬入量内訳(その他)'!Q19+'ごみ搬入量内訳(直接埋立)'!Q19+'ごみ搬入量内訳(海洋投入)'!Q19</f>
        <v>0</v>
      </c>
      <c r="R19" s="20">
        <f>'ごみ搬入量内訳(直接資源化)'!R19+'ごみ搬入量内訳(焼却)'!R19+'ごみ搬入量内訳(粗大)'!R19+'ごみ搬入量内訳(堆肥化)'!R19+'ごみ搬入量内訳(飼料化)'!R19+'ごみ搬入量内訳(メタン化)'!R19+'ごみ搬入量内訳(燃料化)'!R19+'ごみ搬入量内訳(セメント)'!R19+'ごみ搬入量内訳(資源化等)'!R19+'ごみ搬入量内訳(その他)'!R19+'ごみ搬入量内訳(直接埋立)'!R19+'ごみ搬入量内訳(海洋投入)'!R19</f>
        <v>0</v>
      </c>
      <c r="S19" s="20">
        <f>'ごみ搬入量内訳(直接資源化)'!S19+'ごみ搬入量内訳(焼却)'!S19+'ごみ搬入量内訳(粗大)'!S19+'ごみ搬入量内訳(堆肥化)'!S19+'ごみ搬入量内訳(飼料化)'!S19+'ごみ搬入量内訳(メタン化)'!S19+'ごみ搬入量内訳(燃料化)'!S19+'ごみ搬入量内訳(セメント)'!S19+'ごみ搬入量内訳(資源化等)'!S19+'ごみ搬入量内訳(その他)'!S19+'ごみ搬入量内訳(直接埋立)'!S19+'ごみ搬入量内訳(海洋投入)'!S19</f>
        <v>0</v>
      </c>
      <c r="T19" s="20">
        <f>'ごみ搬入量内訳(直接資源化)'!T19+'ごみ搬入量内訳(焼却)'!T19+'ごみ搬入量内訳(粗大)'!T19+'ごみ搬入量内訳(堆肥化)'!T19+'ごみ搬入量内訳(飼料化)'!T19+'ごみ搬入量内訳(メタン化)'!T19+'ごみ搬入量内訳(燃料化)'!T19+'ごみ搬入量内訳(セメント)'!T19+'ごみ搬入量内訳(資源化等)'!T19+'ごみ搬入量内訳(その他)'!T19+'ごみ搬入量内訳(直接埋立)'!T19+'ごみ搬入量内訳(海洋投入)'!T19</f>
        <v>0</v>
      </c>
      <c r="U19" s="20">
        <f>'ごみ搬入量内訳(直接資源化)'!U19+'ごみ搬入量内訳(焼却)'!U19+'ごみ搬入量内訳(粗大)'!U19+'ごみ搬入量内訳(堆肥化)'!U19+'ごみ搬入量内訳(飼料化)'!U19+'ごみ搬入量内訳(メタン化)'!U19+'ごみ搬入量内訳(燃料化)'!U19+'ごみ搬入量内訳(セメント)'!U19+'ごみ搬入量内訳(資源化等)'!U19+'ごみ搬入量内訳(その他)'!U19+'ごみ搬入量内訳(直接埋立)'!U19+'ごみ搬入量内訳(海洋投入)'!U19</f>
        <v>0</v>
      </c>
      <c r="V19" s="20">
        <f>'ごみ搬入量内訳(直接資源化)'!V19+'ごみ搬入量内訳(焼却)'!V19+'ごみ搬入量内訳(粗大)'!V19+'ごみ搬入量内訳(堆肥化)'!V19+'ごみ搬入量内訳(飼料化)'!V19+'ごみ搬入量内訳(メタン化)'!V19+'ごみ搬入量内訳(燃料化)'!V19+'ごみ搬入量内訳(セメント)'!V19+'ごみ搬入量内訳(資源化等)'!V19+'ごみ搬入量内訳(その他)'!V19+'ごみ搬入量内訳(直接埋立)'!V19+'ごみ搬入量内訳(海洋投入)'!V19</f>
        <v>0</v>
      </c>
      <c r="W19" s="20">
        <f>'ごみ搬入量内訳(直接資源化)'!W19+'ごみ搬入量内訳(焼却)'!W19+'ごみ搬入量内訳(粗大)'!W19+'ごみ搬入量内訳(堆肥化)'!W19+'ごみ搬入量内訳(飼料化)'!W19+'ごみ搬入量内訳(メタン化)'!W19+'ごみ搬入量内訳(燃料化)'!W19+'ごみ搬入量内訳(セメント)'!W19+'ごみ搬入量内訳(資源化等)'!W19+'ごみ搬入量内訳(その他)'!W19+'ごみ搬入量内訳(直接埋立)'!W19+'ごみ搬入量内訳(海洋投入)'!W19</f>
        <v>0</v>
      </c>
      <c r="X19" s="20">
        <f>'ごみ搬入量内訳(直接資源化)'!X19+'ごみ搬入量内訳(焼却)'!X19+'ごみ搬入量内訳(粗大)'!X19+'ごみ搬入量内訳(堆肥化)'!X19+'ごみ搬入量内訳(飼料化)'!X19+'ごみ搬入量内訳(メタン化)'!X19+'ごみ搬入量内訳(燃料化)'!X19+'ごみ搬入量内訳(セメント)'!X19+'ごみ搬入量内訳(資源化等)'!X19+'ごみ搬入量内訳(その他)'!X19+'ごみ搬入量内訳(直接埋立)'!X19+'ごみ搬入量内訳(海洋投入)'!X19</f>
        <v>0</v>
      </c>
      <c r="Y19" s="20">
        <f>'ごみ搬入量内訳(直接資源化)'!Y19+'ごみ搬入量内訳(焼却)'!Y19+'ごみ搬入量内訳(粗大)'!Y19+'ごみ搬入量内訳(堆肥化)'!Y19+'ごみ搬入量内訳(飼料化)'!Y19+'ごみ搬入量内訳(メタン化)'!Y19+'ごみ搬入量内訳(燃料化)'!Y19+'ごみ搬入量内訳(セメント)'!Y19+'ごみ搬入量内訳(資源化等)'!Y19+'ごみ搬入量内訳(その他)'!Y19+'ごみ搬入量内訳(直接埋立)'!Y19+'ごみ搬入量内訳(海洋投入)'!Y19</f>
        <v>0</v>
      </c>
      <c r="Z19" s="20">
        <f>'ごみ搬入量内訳(直接資源化)'!Z19+'ごみ搬入量内訳(焼却)'!Z19+'ごみ搬入量内訳(粗大)'!Z19+'ごみ搬入量内訳(堆肥化)'!Z19+'ごみ搬入量内訳(飼料化)'!Z19+'ごみ搬入量内訳(メタン化)'!Z19+'ごみ搬入量内訳(燃料化)'!Z19+'ごみ搬入量内訳(セメント)'!Z19+'ごみ搬入量内訳(資源化等)'!Z19+'ごみ搬入量内訳(その他)'!Z19+'ごみ搬入量内訳(直接埋立)'!Z19+'ごみ搬入量内訳(海洋投入)'!Z19</f>
        <v>0</v>
      </c>
      <c r="AA19" s="20">
        <f>'ごみ搬入量内訳(直接資源化)'!AA19+'ごみ搬入量内訳(焼却)'!AA19+'ごみ搬入量内訳(粗大)'!AA19+'ごみ搬入量内訳(堆肥化)'!AA19+'ごみ搬入量内訳(飼料化)'!AA19+'ごみ搬入量内訳(メタン化)'!AA19+'ごみ搬入量内訳(燃料化)'!AA19+'ごみ搬入量内訳(セメント)'!AA19+'ごみ搬入量内訳(資源化等)'!AA19+'ごみ搬入量内訳(その他)'!AA19+'ごみ搬入量内訳(直接埋立)'!AA19+'ごみ搬入量内訳(海洋投入)'!AA19</f>
        <v>0</v>
      </c>
      <c r="AB19" s="20">
        <f>'ごみ搬入量内訳(直接資源化)'!AB19+'ごみ搬入量内訳(焼却)'!AB19+'ごみ搬入量内訳(粗大)'!AB19+'ごみ搬入量内訳(堆肥化)'!AB19+'ごみ搬入量内訳(飼料化)'!AB19+'ごみ搬入量内訳(メタン化)'!AB19+'ごみ搬入量内訳(燃料化)'!AB19+'ごみ搬入量内訳(セメント)'!AB19+'ごみ搬入量内訳(資源化等)'!AB19+'ごみ搬入量内訳(その他)'!AB19+'ごみ搬入量内訳(直接埋立)'!AB19+'ごみ搬入量内訳(海洋投入)'!AB19</f>
        <v>0</v>
      </c>
      <c r="AC19" s="20">
        <f>'ごみ搬入量内訳(直接資源化)'!AC19+'ごみ搬入量内訳(焼却)'!AC19+'ごみ搬入量内訳(粗大)'!AC19+'ごみ搬入量内訳(堆肥化)'!AC19+'ごみ搬入量内訳(飼料化)'!AC19+'ごみ搬入量内訳(メタン化)'!AC19+'ごみ搬入量内訳(燃料化)'!AC19+'ごみ搬入量内訳(セメント)'!AC19+'ごみ搬入量内訳(資源化等)'!AC19+'ごみ搬入量内訳(その他)'!AC19+'ごみ搬入量内訳(直接埋立)'!AC19+'ごみ搬入量内訳(海洋投入)'!AC19</f>
        <v>0</v>
      </c>
      <c r="AD19" s="20">
        <f>'ごみ搬入量内訳(直接資源化)'!AD19+'ごみ搬入量内訳(焼却)'!AD19+'ごみ搬入量内訳(粗大)'!AD19+'ごみ搬入量内訳(堆肥化)'!AD19+'ごみ搬入量内訳(飼料化)'!AD19+'ごみ搬入量内訳(メタン化)'!AD19+'ごみ搬入量内訳(燃料化)'!AD19+'ごみ搬入量内訳(セメント)'!AD19+'ごみ搬入量内訳(資源化等)'!AD19+'ごみ搬入量内訳(その他)'!AD19+'ごみ搬入量内訳(直接埋立)'!AD19+'ごみ搬入量内訳(海洋投入)'!AD19</f>
        <v>0</v>
      </c>
      <c r="AE19" s="20">
        <f>'ごみ搬入量内訳(直接資源化)'!AE19+'ごみ搬入量内訳(焼却)'!AE19+'ごみ搬入量内訳(粗大)'!AE19+'ごみ搬入量内訳(堆肥化)'!AE19+'ごみ搬入量内訳(飼料化)'!AE19+'ごみ搬入量内訳(メタン化)'!AE19+'ごみ搬入量内訳(燃料化)'!AE19+'ごみ搬入量内訳(セメント)'!AE19+'ごみ搬入量内訳(資源化等)'!AE19+'ごみ搬入量内訳(その他)'!AE19+'ごみ搬入量内訳(直接埋立)'!AE19+'ごみ搬入量内訳(海洋投入)'!AE19</f>
        <v>0</v>
      </c>
      <c r="AF19" s="20">
        <f>'ごみ搬入量内訳(直接資源化)'!AF19+'ごみ搬入量内訳(焼却)'!AF19+'ごみ搬入量内訳(粗大)'!AF19+'ごみ搬入量内訳(堆肥化)'!AF19+'ごみ搬入量内訳(飼料化)'!AF19+'ごみ搬入量内訳(メタン化)'!AF19+'ごみ搬入量内訳(燃料化)'!AF19+'ごみ搬入量内訳(セメント)'!AF19+'ごみ搬入量内訳(資源化等)'!AF19+'ごみ搬入量内訳(その他)'!AF19+'ごみ搬入量内訳(直接埋立)'!AF19+'ごみ搬入量内訳(海洋投入)'!AF19</f>
        <v>0</v>
      </c>
      <c r="AG19" s="20">
        <f>'ごみ搬入量内訳(直接資源化)'!AG19+'ごみ搬入量内訳(焼却)'!AG19+'ごみ搬入量内訳(粗大)'!AG19+'ごみ搬入量内訳(堆肥化)'!AG19+'ごみ搬入量内訳(飼料化)'!AG19+'ごみ搬入量内訳(メタン化)'!AG19+'ごみ搬入量内訳(燃料化)'!AG19+'ごみ搬入量内訳(セメント)'!AG19+'ごみ搬入量内訳(資源化等)'!AG19+'ごみ搬入量内訳(その他)'!AG19+'ごみ搬入量内訳(直接埋立)'!AG19+'ごみ搬入量内訳(海洋投入)'!AG19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256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248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242</v>
      </c>
      <c r="AG3" s="50" t="s">
        <v>241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45" t="s">
        <v>202</v>
      </c>
    </row>
    <row r="7" spans="1:33" s="8" customFormat="1" ht="12" customHeight="1">
      <c r="A7" s="24" t="s">
        <v>53</v>
      </c>
      <c r="B7" s="25" t="s">
        <v>54</v>
      </c>
      <c r="C7" s="24" t="s">
        <v>55</v>
      </c>
      <c r="D7" s="30">
        <f aca="true" t="shared" si="0" ref="D7:AG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53</v>
      </c>
      <c r="B8" s="28" t="s">
        <v>56</v>
      </c>
      <c r="C8" s="27" t="s">
        <v>57</v>
      </c>
      <c r="D8" s="20">
        <f aca="true" t="shared" si="1" ref="D8:D19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53</v>
      </c>
      <c r="B9" s="28" t="s">
        <v>58</v>
      </c>
      <c r="C9" s="27" t="s">
        <v>59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53</v>
      </c>
      <c r="B10" s="28" t="s">
        <v>60</v>
      </c>
      <c r="C10" s="27" t="s">
        <v>61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53</v>
      </c>
      <c r="B11" s="28" t="s">
        <v>62</v>
      </c>
      <c r="C11" s="27" t="s">
        <v>63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53</v>
      </c>
      <c r="B12" s="28" t="s">
        <v>64</v>
      </c>
      <c r="C12" s="27" t="s">
        <v>65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53</v>
      </c>
      <c r="B13" s="28" t="s">
        <v>66</v>
      </c>
      <c r="C13" s="27" t="s">
        <v>67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53</v>
      </c>
      <c r="B14" s="28" t="s">
        <v>68</v>
      </c>
      <c r="C14" s="27" t="s">
        <v>69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53</v>
      </c>
      <c r="B15" s="28" t="s">
        <v>70</v>
      </c>
      <c r="C15" s="27" t="s">
        <v>71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53</v>
      </c>
      <c r="B16" s="28" t="s">
        <v>72</v>
      </c>
      <c r="C16" s="27" t="s">
        <v>73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53</v>
      </c>
      <c r="B17" s="28" t="s">
        <v>74</v>
      </c>
      <c r="C17" s="27" t="s">
        <v>75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53</v>
      </c>
      <c r="B18" s="28" t="s">
        <v>76</v>
      </c>
      <c r="C18" s="27" t="s">
        <v>77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53</v>
      </c>
      <c r="B19" s="28" t="s">
        <v>78</v>
      </c>
      <c r="C19" s="27" t="s">
        <v>79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256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249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242</v>
      </c>
      <c r="AG3" s="50" t="s">
        <v>241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45" t="s">
        <v>202</v>
      </c>
    </row>
    <row r="7" spans="1:33" s="8" customFormat="1" ht="12" customHeight="1">
      <c r="A7" s="24" t="s">
        <v>53</v>
      </c>
      <c r="B7" s="25" t="s">
        <v>54</v>
      </c>
      <c r="C7" s="24" t="s">
        <v>55</v>
      </c>
      <c r="D7" s="30">
        <f aca="true" t="shared" si="0" ref="D7:AG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53</v>
      </c>
      <c r="B8" s="28" t="s">
        <v>56</v>
      </c>
      <c r="C8" s="27" t="s">
        <v>57</v>
      </c>
      <c r="D8" s="20">
        <f aca="true" t="shared" si="1" ref="D8:D19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53</v>
      </c>
      <c r="B9" s="28" t="s">
        <v>58</v>
      </c>
      <c r="C9" s="27" t="s">
        <v>59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53</v>
      </c>
      <c r="B10" s="28" t="s">
        <v>60</v>
      </c>
      <c r="C10" s="27" t="s">
        <v>61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53</v>
      </c>
      <c r="B11" s="28" t="s">
        <v>62</v>
      </c>
      <c r="C11" s="27" t="s">
        <v>63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53</v>
      </c>
      <c r="B12" s="28" t="s">
        <v>64</v>
      </c>
      <c r="C12" s="27" t="s">
        <v>65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53</v>
      </c>
      <c r="B13" s="28" t="s">
        <v>66</v>
      </c>
      <c r="C13" s="27" t="s">
        <v>67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53</v>
      </c>
      <c r="B14" s="28" t="s">
        <v>68</v>
      </c>
      <c r="C14" s="27" t="s">
        <v>69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53</v>
      </c>
      <c r="B15" s="28" t="s">
        <v>70</v>
      </c>
      <c r="C15" s="27" t="s">
        <v>71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53</v>
      </c>
      <c r="B16" s="28" t="s">
        <v>72</v>
      </c>
      <c r="C16" s="27" t="s">
        <v>73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53</v>
      </c>
      <c r="B17" s="28" t="s">
        <v>74</v>
      </c>
      <c r="C17" s="27" t="s">
        <v>75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53</v>
      </c>
      <c r="B18" s="28" t="s">
        <v>76</v>
      </c>
      <c r="C18" s="27" t="s">
        <v>77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53</v>
      </c>
      <c r="B19" s="28" t="s">
        <v>78</v>
      </c>
      <c r="C19" s="27" t="s">
        <v>79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256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250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242</v>
      </c>
      <c r="AG3" s="50" t="s">
        <v>241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45" t="s">
        <v>202</v>
      </c>
    </row>
    <row r="7" spans="1:33" s="8" customFormat="1" ht="12" customHeight="1">
      <c r="A7" s="24" t="s">
        <v>53</v>
      </c>
      <c r="B7" s="25" t="s">
        <v>54</v>
      </c>
      <c r="C7" s="24" t="s">
        <v>55</v>
      </c>
      <c r="D7" s="30">
        <f aca="true" t="shared" si="0" ref="D7:AG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53</v>
      </c>
      <c r="B8" s="28" t="s">
        <v>56</v>
      </c>
      <c r="C8" s="27" t="s">
        <v>57</v>
      </c>
      <c r="D8" s="20">
        <f aca="true" t="shared" si="1" ref="D8:D19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53</v>
      </c>
      <c r="B9" s="28" t="s">
        <v>58</v>
      </c>
      <c r="C9" s="27" t="s">
        <v>59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53</v>
      </c>
      <c r="B10" s="28" t="s">
        <v>60</v>
      </c>
      <c r="C10" s="27" t="s">
        <v>61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53</v>
      </c>
      <c r="B11" s="28" t="s">
        <v>62</v>
      </c>
      <c r="C11" s="27" t="s">
        <v>63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53</v>
      </c>
      <c r="B12" s="28" t="s">
        <v>64</v>
      </c>
      <c r="C12" s="27" t="s">
        <v>65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53</v>
      </c>
      <c r="B13" s="28" t="s">
        <v>66</v>
      </c>
      <c r="C13" s="27" t="s">
        <v>67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53</v>
      </c>
      <c r="B14" s="28" t="s">
        <v>68</v>
      </c>
      <c r="C14" s="27" t="s">
        <v>69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53</v>
      </c>
      <c r="B15" s="28" t="s">
        <v>70</v>
      </c>
      <c r="C15" s="27" t="s">
        <v>71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53</v>
      </c>
      <c r="B16" s="28" t="s">
        <v>72</v>
      </c>
      <c r="C16" s="27" t="s">
        <v>73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53</v>
      </c>
      <c r="B17" s="28" t="s">
        <v>74</v>
      </c>
      <c r="C17" s="27" t="s">
        <v>75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53</v>
      </c>
      <c r="B18" s="28" t="s">
        <v>76</v>
      </c>
      <c r="C18" s="27" t="s">
        <v>77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53</v>
      </c>
      <c r="B19" s="28" t="s">
        <v>78</v>
      </c>
      <c r="C19" s="27" t="s">
        <v>79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256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251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242</v>
      </c>
      <c r="AG3" s="50" t="s">
        <v>241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45" t="s">
        <v>202</v>
      </c>
    </row>
    <row r="7" spans="1:33" s="8" customFormat="1" ht="12" customHeight="1">
      <c r="A7" s="24" t="s">
        <v>53</v>
      </c>
      <c r="B7" s="25" t="s">
        <v>54</v>
      </c>
      <c r="C7" s="24" t="s">
        <v>55</v>
      </c>
      <c r="D7" s="30">
        <f aca="true" t="shared" si="0" ref="D7:AG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53</v>
      </c>
      <c r="B8" s="28" t="s">
        <v>56</v>
      </c>
      <c r="C8" s="27" t="s">
        <v>57</v>
      </c>
      <c r="D8" s="20">
        <f aca="true" t="shared" si="1" ref="D8:D19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53</v>
      </c>
      <c r="B9" s="28" t="s">
        <v>58</v>
      </c>
      <c r="C9" s="27" t="s">
        <v>59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53</v>
      </c>
      <c r="B10" s="28" t="s">
        <v>60</v>
      </c>
      <c r="C10" s="27" t="s">
        <v>61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53</v>
      </c>
      <c r="B11" s="28" t="s">
        <v>62</v>
      </c>
      <c r="C11" s="27" t="s">
        <v>63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53</v>
      </c>
      <c r="B12" s="28" t="s">
        <v>64</v>
      </c>
      <c r="C12" s="27" t="s">
        <v>65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53</v>
      </c>
      <c r="B13" s="28" t="s">
        <v>66</v>
      </c>
      <c r="C13" s="27" t="s">
        <v>67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53</v>
      </c>
      <c r="B14" s="28" t="s">
        <v>68</v>
      </c>
      <c r="C14" s="27" t="s">
        <v>69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53</v>
      </c>
      <c r="B15" s="28" t="s">
        <v>70</v>
      </c>
      <c r="C15" s="27" t="s">
        <v>71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53</v>
      </c>
      <c r="B16" s="28" t="s">
        <v>72</v>
      </c>
      <c r="C16" s="27" t="s">
        <v>73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53</v>
      </c>
      <c r="B17" s="28" t="s">
        <v>74</v>
      </c>
      <c r="C17" s="27" t="s">
        <v>75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53</v>
      </c>
      <c r="B18" s="28" t="s">
        <v>76</v>
      </c>
      <c r="C18" s="27" t="s">
        <v>77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53</v>
      </c>
      <c r="B19" s="28" t="s">
        <v>78</v>
      </c>
      <c r="C19" s="27" t="s">
        <v>79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256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272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242</v>
      </c>
      <c r="AG3" s="50" t="s">
        <v>241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45" t="s">
        <v>202</v>
      </c>
    </row>
    <row r="7" spans="1:33" s="8" customFormat="1" ht="12" customHeight="1">
      <c r="A7" s="24" t="s">
        <v>80</v>
      </c>
      <c r="B7" s="25" t="s">
        <v>81</v>
      </c>
      <c r="C7" s="24" t="s">
        <v>276</v>
      </c>
      <c r="D7" s="30">
        <f>SUM(D8:D19)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SUM(AF8:AF19)</f>
        <v>0</v>
      </c>
      <c r="AG7" s="41">
        <v>0</v>
      </c>
    </row>
    <row r="8" spans="1:33" s="6" customFormat="1" ht="12" customHeight="1">
      <c r="A8" s="27" t="s">
        <v>80</v>
      </c>
      <c r="B8" s="28" t="s">
        <v>82</v>
      </c>
      <c r="C8" s="27" t="s">
        <v>83</v>
      </c>
      <c r="D8" s="20">
        <f aca="true" t="shared" si="0" ref="D8:D19">SUM(E8:AG8)</f>
        <v>0</v>
      </c>
      <c r="E8" s="42">
        <f aca="true" t="shared" si="1" ref="E8:AE17">E7</f>
        <v>0</v>
      </c>
      <c r="F8" s="42">
        <f t="shared" si="1"/>
        <v>0</v>
      </c>
      <c r="G8" s="42">
        <f t="shared" si="1"/>
        <v>0</v>
      </c>
      <c r="H8" s="42">
        <f t="shared" si="1"/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  <c r="Z8" s="42">
        <f t="shared" si="1"/>
        <v>0</v>
      </c>
      <c r="AA8" s="42">
        <f t="shared" si="1"/>
        <v>0</v>
      </c>
      <c r="AB8" s="42">
        <f t="shared" si="1"/>
        <v>0</v>
      </c>
      <c r="AC8" s="42">
        <f t="shared" si="1"/>
        <v>0</v>
      </c>
      <c r="AD8" s="42">
        <f t="shared" si="1"/>
        <v>0</v>
      </c>
      <c r="AE8" s="42">
        <f t="shared" si="1"/>
        <v>0</v>
      </c>
      <c r="AF8" s="20">
        <v>0</v>
      </c>
      <c r="AG8" s="42">
        <f aca="true" t="shared" si="2" ref="AG8:AG19">AG7</f>
        <v>0</v>
      </c>
    </row>
    <row r="9" spans="1:33" s="6" customFormat="1" ht="12" customHeight="1">
      <c r="A9" s="27" t="s">
        <v>80</v>
      </c>
      <c r="B9" s="28" t="s">
        <v>84</v>
      </c>
      <c r="C9" s="27" t="s">
        <v>85</v>
      </c>
      <c r="D9" s="20">
        <f t="shared" si="0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>
        <f t="shared" si="1"/>
        <v>0</v>
      </c>
      <c r="M9" s="42">
        <f t="shared" si="1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>
        <f t="shared" si="1"/>
        <v>0</v>
      </c>
      <c r="R9" s="42">
        <f t="shared" si="1"/>
        <v>0</v>
      </c>
      <c r="S9" s="42">
        <f t="shared" si="1"/>
        <v>0</v>
      </c>
      <c r="T9" s="42">
        <f t="shared" si="1"/>
        <v>0</v>
      </c>
      <c r="U9" s="42">
        <f t="shared" si="1"/>
        <v>0</v>
      </c>
      <c r="V9" s="42">
        <f t="shared" si="1"/>
        <v>0</v>
      </c>
      <c r="W9" s="42">
        <f t="shared" si="1"/>
        <v>0</v>
      </c>
      <c r="X9" s="42">
        <f t="shared" si="1"/>
        <v>0</v>
      </c>
      <c r="Y9" s="42">
        <f t="shared" si="1"/>
        <v>0</v>
      </c>
      <c r="Z9" s="42">
        <f t="shared" si="1"/>
        <v>0</v>
      </c>
      <c r="AA9" s="42">
        <f t="shared" si="1"/>
        <v>0</v>
      </c>
      <c r="AB9" s="42">
        <f t="shared" si="1"/>
        <v>0</v>
      </c>
      <c r="AC9" s="42">
        <f t="shared" si="1"/>
        <v>0</v>
      </c>
      <c r="AD9" s="42">
        <f t="shared" si="1"/>
        <v>0</v>
      </c>
      <c r="AE9" s="42">
        <f t="shared" si="1"/>
        <v>0</v>
      </c>
      <c r="AF9" s="20">
        <v>0</v>
      </c>
      <c r="AG9" s="42">
        <f t="shared" si="2"/>
        <v>0</v>
      </c>
    </row>
    <row r="10" spans="1:33" s="6" customFormat="1" ht="12" customHeight="1">
      <c r="A10" s="27" t="s">
        <v>80</v>
      </c>
      <c r="B10" s="28" t="s">
        <v>86</v>
      </c>
      <c r="C10" s="27" t="s">
        <v>87</v>
      </c>
      <c r="D10" s="20">
        <f t="shared" si="0"/>
        <v>0</v>
      </c>
      <c r="E10" s="42">
        <f t="shared" si="1"/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2">
        <f t="shared" si="1"/>
        <v>0</v>
      </c>
      <c r="S10" s="42">
        <f t="shared" si="1"/>
        <v>0</v>
      </c>
      <c r="T10" s="42">
        <f t="shared" si="1"/>
        <v>0</v>
      </c>
      <c r="U10" s="42">
        <f t="shared" si="1"/>
        <v>0</v>
      </c>
      <c r="V10" s="42">
        <f t="shared" si="1"/>
        <v>0</v>
      </c>
      <c r="W10" s="42">
        <f t="shared" si="1"/>
        <v>0</v>
      </c>
      <c r="X10" s="42">
        <f t="shared" si="1"/>
        <v>0</v>
      </c>
      <c r="Y10" s="42">
        <f t="shared" si="1"/>
        <v>0</v>
      </c>
      <c r="Z10" s="42">
        <f t="shared" si="1"/>
        <v>0</v>
      </c>
      <c r="AA10" s="42">
        <f t="shared" si="1"/>
        <v>0</v>
      </c>
      <c r="AB10" s="42">
        <f t="shared" si="1"/>
        <v>0</v>
      </c>
      <c r="AC10" s="42">
        <f t="shared" si="1"/>
        <v>0</v>
      </c>
      <c r="AD10" s="42">
        <f t="shared" si="1"/>
        <v>0</v>
      </c>
      <c r="AE10" s="42">
        <f t="shared" si="1"/>
        <v>0</v>
      </c>
      <c r="AF10" s="20">
        <v>0</v>
      </c>
      <c r="AG10" s="42">
        <f t="shared" si="2"/>
        <v>0</v>
      </c>
    </row>
    <row r="11" spans="1:33" s="6" customFormat="1" ht="12" customHeight="1">
      <c r="A11" s="27" t="s">
        <v>80</v>
      </c>
      <c r="B11" s="28" t="s">
        <v>88</v>
      </c>
      <c r="C11" s="27" t="s">
        <v>89</v>
      </c>
      <c r="D11" s="20">
        <f t="shared" si="0"/>
        <v>0</v>
      </c>
      <c r="E11" s="42">
        <f t="shared" si="1"/>
        <v>0</v>
      </c>
      <c r="F11" s="42">
        <f t="shared" si="1"/>
        <v>0</v>
      </c>
      <c r="G11" s="42">
        <f t="shared" si="1"/>
        <v>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 t="shared" si="1"/>
        <v>0</v>
      </c>
      <c r="O11" s="42">
        <f t="shared" si="1"/>
        <v>0</v>
      </c>
      <c r="P11" s="42">
        <f t="shared" si="1"/>
        <v>0</v>
      </c>
      <c r="Q11" s="42">
        <f t="shared" si="1"/>
        <v>0</v>
      </c>
      <c r="R11" s="42">
        <f t="shared" si="1"/>
        <v>0</v>
      </c>
      <c r="S11" s="42">
        <f t="shared" si="1"/>
        <v>0</v>
      </c>
      <c r="T11" s="42">
        <f t="shared" si="1"/>
        <v>0</v>
      </c>
      <c r="U11" s="42">
        <f t="shared" si="1"/>
        <v>0</v>
      </c>
      <c r="V11" s="42">
        <f t="shared" si="1"/>
        <v>0</v>
      </c>
      <c r="W11" s="42">
        <f t="shared" si="1"/>
        <v>0</v>
      </c>
      <c r="X11" s="42">
        <f t="shared" si="1"/>
        <v>0</v>
      </c>
      <c r="Y11" s="42">
        <f t="shared" si="1"/>
        <v>0</v>
      </c>
      <c r="Z11" s="42">
        <f t="shared" si="1"/>
        <v>0</v>
      </c>
      <c r="AA11" s="42">
        <f t="shared" si="1"/>
        <v>0</v>
      </c>
      <c r="AB11" s="42">
        <f t="shared" si="1"/>
        <v>0</v>
      </c>
      <c r="AC11" s="42">
        <f t="shared" si="1"/>
        <v>0</v>
      </c>
      <c r="AD11" s="42">
        <f t="shared" si="1"/>
        <v>0</v>
      </c>
      <c r="AE11" s="42">
        <f t="shared" si="1"/>
        <v>0</v>
      </c>
      <c r="AF11" s="20">
        <v>0</v>
      </c>
      <c r="AG11" s="42">
        <f t="shared" si="2"/>
        <v>0</v>
      </c>
    </row>
    <row r="12" spans="1:33" s="6" customFormat="1" ht="12" customHeight="1">
      <c r="A12" s="27" t="s">
        <v>80</v>
      </c>
      <c r="B12" s="28" t="s">
        <v>90</v>
      </c>
      <c r="C12" s="27" t="s">
        <v>91</v>
      </c>
      <c r="D12" s="20">
        <f t="shared" si="0"/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f t="shared" si="1"/>
        <v>0</v>
      </c>
      <c r="O12" s="42">
        <f t="shared" si="1"/>
        <v>0</v>
      </c>
      <c r="P12" s="42">
        <f t="shared" si="1"/>
        <v>0</v>
      </c>
      <c r="Q12" s="42">
        <f t="shared" si="1"/>
        <v>0</v>
      </c>
      <c r="R12" s="42">
        <f t="shared" si="1"/>
        <v>0</v>
      </c>
      <c r="S12" s="42">
        <f t="shared" si="1"/>
        <v>0</v>
      </c>
      <c r="T12" s="42">
        <f t="shared" si="1"/>
        <v>0</v>
      </c>
      <c r="U12" s="42">
        <f t="shared" si="1"/>
        <v>0</v>
      </c>
      <c r="V12" s="42">
        <f t="shared" si="1"/>
        <v>0</v>
      </c>
      <c r="W12" s="42">
        <f t="shared" si="1"/>
        <v>0</v>
      </c>
      <c r="X12" s="42">
        <f t="shared" si="1"/>
        <v>0</v>
      </c>
      <c r="Y12" s="42">
        <f t="shared" si="1"/>
        <v>0</v>
      </c>
      <c r="Z12" s="42">
        <f t="shared" si="1"/>
        <v>0</v>
      </c>
      <c r="AA12" s="42">
        <f t="shared" si="1"/>
        <v>0</v>
      </c>
      <c r="AB12" s="42">
        <f t="shared" si="1"/>
        <v>0</v>
      </c>
      <c r="AC12" s="42">
        <f t="shared" si="1"/>
        <v>0</v>
      </c>
      <c r="AD12" s="42">
        <f t="shared" si="1"/>
        <v>0</v>
      </c>
      <c r="AE12" s="42">
        <f t="shared" si="1"/>
        <v>0</v>
      </c>
      <c r="AF12" s="20">
        <v>0</v>
      </c>
      <c r="AG12" s="42">
        <f t="shared" si="2"/>
        <v>0</v>
      </c>
    </row>
    <row r="13" spans="1:33" s="6" customFormat="1" ht="12" customHeight="1">
      <c r="A13" s="27" t="s">
        <v>80</v>
      </c>
      <c r="B13" s="28" t="s">
        <v>92</v>
      </c>
      <c r="C13" s="27" t="s">
        <v>93</v>
      </c>
      <c r="D13" s="20">
        <f t="shared" si="0"/>
        <v>0</v>
      </c>
      <c r="E13" s="42">
        <f t="shared" si="1"/>
        <v>0</v>
      </c>
      <c r="F13" s="42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2">
        <f t="shared" si="1"/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2">
        <f t="shared" si="1"/>
        <v>0</v>
      </c>
      <c r="O13" s="42">
        <f t="shared" si="1"/>
        <v>0</v>
      </c>
      <c r="P13" s="42">
        <f t="shared" si="1"/>
        <v>0</v>
      </c>
      <c r="Q13" s="42">
        <f t="shared" si="1"/>
        <v>0</v>
      </c>
      <c r="R13" s="42">
        <f t="shared" si="1"/>
        <v>0</v>
      </c>
      <c r="S13" s="42">
        <f t="shared" si="1"/>
        <v>0</v>
      </c>
      <c r="T13" s="42">
        <f t="shared" si="1"/>
        <v>0</v>
      </c>
      <c r="U13" s="42">
        <f t="shared" si="1"/>
        <v>0</v>
      </c>
      <c r="V13" s="42">
        <f t="shared" si="1"/>
        <v>0</v>
      </c>
      <c r="W13" s="42">
        <f t="shared" si="1"/>
        <v>0</v>
      </c>
      <c r="X13" s="42">
        <f t="shared" si="1"/>
        <v>0</v>
      </c>
      <c r="Y13" s="42">
        <f t="shared" si="1"/>
        <v>0</v>
      </c>
      <c r="Z13" s="42">
        <f t="shared" si="1"/>
        <v>0</v>
      </c>
      <c r="AA13" s="42">
        <f t="shared" si="1"/>
        <v>0</v>
      </c>
      <c r="AB13" s="42">
        <f t="shared" si="1"/>
        <v>0</v>
      </c>
      <c r="AC13" s="42">
        <f t="shared" si="1"/>
        <v>0</v>
      </c>
      <c r="AD13" s="42">
        <f t="shared" si="1"/>
        <v>0</v>
      </c>
      <c r="AE13" s="42">
        <f t="shared" si="1"/>
        <v>0</v>
      </c>
      <c r="AF13" s="20">
        <v>0</v>
      </c>
      <c r="AG13" s="42">
        <f t="shared" si="2"/>
        <v>0</v>
      </c>
    </row>
    <row r="14" spans="1:33" s="6" customFormat="1" ht="12" customHeight="1">
      <c r="A14" s="27" t="s">
        <v>80</v>
      </c>
      <c r="B14" s="28" t="s">
        <v>94</v>
      </c>
      <c r="C14" s="27" t="s">
        <v>95</v>
      </c>
      <c r="D14" s="20">
        <f t="shared" si="0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>
        <f t="shared" si="1"/>
        <v>0</v>
      </c>
      <c r="O14" s="42">
        <f t="shared" si="1"/>
        <v>0</v>
      </c>
      <c r="P14" s="42">
        <f t="shared" si="1"/>
        <v>0</v>
      </c>
      <c r="Q14" s="42">
        <f t="shared" si="1"/>
        <v>0</v>
      </c>
      <c r="R14" s="42">
        <f t="shared" si="1"/>
        <v>0</v>
      </c>
      <c r="S14" s="42">
        <f t="shared" si="1"/>
        <v>0</v>
      </c>
      <c r="T14" s="42">
        <f t="shared" si="1"/>
        <v>0</v>
      </c>
      <c r="U14" s="42">
        <f t="shared" si="1"/>
        <v>0</v>
      </c>
      <c r="V14" s="42">
        <f t="shared" si="1"/>
        <v>0</v>
      </c>
      <c r="W14" s="42">
        <f t="shared" si="1"/>
        <v>0</v>
      </c>
      <c r="X14" s="42">
        <f t="shared" si="1"/>
        <v>0</v>
      </c>
      <c r="Y14" s="42">
        <f t="shared" si="1"/>
        <v>0</v>
      </c>
      <c r="Z14" s="42">
        <f t="shared" si="1"/>
        <v>0</v>
      </c>
      <c r="AA14" s="42">
        <f t="shared" si="1"/>
        <v>0</v>
      </c>
      <c r="AB14" s="42">
        <f t="shared" si="1"/>
        <v>0</v>
      </c>
      <c r="AC14" s="42">
        <f t="shared" si="1"/>
        <v>0</v>
      </c>
      <c r="AD14" s="42">
        <f t="shared" si="1"/>
        <v>0</v>
      </c>
      <c r="AE14" s="42">
        <f t="shared" si="1"/>
        <v>0</v>
      </c>
      <c r="AF14" s="20">
        <v>0</v>
      </c>
      <c r="AG14" s="42">
        <f t="shared" si="2"/>
        <v>0</v>
      </c>
    </row>
    <row r="15" spans="1:33" s="6" customFormat="1" ht="12" customHeight="1">
      <c r="A15" s="27" t="s">
        <v>80</v>
      </c>
      <c r="B15" s="28" t="s">
        <v>96</v>
      </c>
      <c r="C15" s="27" t="s">
        <v>97</v>
      </c>
      <c r="D15" s="20">
        <f t="shared" si="0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0</v>
      </c>
      <c r="Q15" s="42">
        <f t="shared" si="1"/>
        <v>0</v>
      </c>
      <c r="R15" s="42">
        <f t="shared" si="1"/>
        <v>0</v>
      </c>
      <c r="S15" s="42">
        <f t="shared" si="1"/>
        <v>0</v>
      </c>
      <c r="T15" s="42">
        <f t="shared" si="1"/>
        <v>0</v>
      </c>
      <c r="U15" s="42">
        <f t="shared" si="1"/>
        <v>0</v>
      </c>
      <c r="V15" s="42">
        <f t="shared" si="1"/>
        <v>0</v>
      </c>
      <c r="W15" s="42">
        <f t="shared" si="1"/>
        <v>0</v>
      </c>
      <c r="X15" s="42">
        <f t="shared" si="1"/>
        <v>0</v>
      </c>
      <c r="Y15" s="42">
        <f t="shared" si="1"/>
        <v>0</v>
      </c>
      <c r="Z15" s="42">
        <f t="shared" si="1"/>
        <v>0</v>
      </c>
      <c r="AA15" s="42">
        <f t="shared" si="1"/>
        <v>0</v>
      </c>
      <c r="AB15" s="42">
        <f t="shared" si="1"/>
        <v>0</v>
      </c>
      <c r="AC15" s="42">
        <f t="shared" si="1"/>
        <v>0</v>
      </c>
      <c r="AD15" s="42">
        <f t="shared" si="1"/>
        <v>0</v>
      </c>
      <c r="AE15" s="42">
        <f t="shared" si="1"/>
        <v>0</v>
      </c>
      <c r="AF15" s="20">
        <v>0</v>
      </c>
      <c r="AG15" s="42">
        <f t="shared" si="2"/>
        <v>0</v>
      </c>
    </row>
    <row r="16" spans="1:33" s="6" customFormat="1" ht="12" customHeight="1">
      <c r="A16" s="27" t="s">
        <v>80</v>
      </c>
      <c r="B16" s="28" t="s">
        <v>98</v>
      </c>
      <c r="C16" s="27" t="s">
        <v>99</v>
      </c>
      <c r="D16" s="20">
        <f t="shared" si="0"/>
        <v>0</v>
      </c>
      <c r="E16" s="42">
        <f t="shared" si="1"/>
        <v>0</v>
      </c>
      <c r="F16" s="42">
        <f t="shared" si="1"/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42">
        <f t="shared" si="1"/>
        <v>0</v>
      </c>
      <c r="M16" s="42">
        <f t="shared" si="1"/>
        <v>0</v>
      </c>
      <c r="N16" s="42">
        <f t="shared" si="1"/>
        <v>0</v>
      </c>
      <c r="O16" s="42">
        <f t="shared" si="1"/>
        <v>0</v>
      </c>
      <c r="P16" s="42">
        <f t="shared" si="1"/>
        <v>0</v>
      </c>
      <c r="Q16" s="42">
        <f t="shared" si="1"/>
        <v>0</v>
      </c>
      <c r="R16" s="42">
        <f t="shared" si="1"/>
        <v>0</v>
      </c>
      <c r="S16" s="42">
        <f t="shared" si="1"/>
        <v>0</v>
      </c>
      <c r="T16" s="42">
        <f t="shared" si="1"/>
        <v>0</v>
      </c>
      <c r="U16" s="42">
        <f t="shared" si="1"/>
        <v>0</v>
      </c>
      <c r="V16" s="42">
        <f t="shared" si="1"/>
        <v>0</v>
      </c>
      <c r="W16" s="42">
        <f t="shared" si="1"/>
        <v>0</v>
      </c>
      <c r="X16" s="42">
        <f t="shared" si="1"/>
        <v>0</v>
      </c>
      <c r="Y16" s="42">
        <f t="shared" si="1"/>
        <v>0</v>
      </c>
      <c r="Z16" s="42">
        <f t="shared" si="1"/>
        <v>0</v>
      </c>
      <c r="AA16" s="42">
        <f t="shared" si="1"/>
        <v>0</v>
      </c>
      <c r="AB16" s="42">
        <f t="shared" si="1"/>
        <v>0</v>
      </c>
      <c r="AC16" s="42">
        <f t="shared" si="1"/>
        <v>0</v>
      </c>
      <c r="AD16" s="42">
        <f t="shared" si="1"/>
        <v>0</v>
      </c>
      <c r="AE16" s="42">
        <f t="shared" si="1"/>
        <v>0</v>
      </c>
      <c r="AF16" s="20">
        <v>0</v>
      </c>
      <c r="AG16" s="42">
        <f t="shared" si="2"/>
        <v>0</v>
      </c>
    </row>
    <row r="17" spans="1:33" s="6" customFormat="1" ht="12" customHeight="1">
      <c r="A17" s="27" t="s">
        <v>80</v>
      </c>
      <c r="B17" s="28" t="s">
        <v>100</v>
      </c>
      <c r="C17" s="27" t="s">
        <v>101</v>
      </c>
      <c r="D17" s="20">
        <f t="shared" si="0"/>
        <v>0</v>
      </c>
      <c r="E17" s="42">
        <f t="shared" si="1"/>
        <v>0</v>
      </c>
      <c r="F17" s="42">
        <f t="shared" si="1"/>
        <v>0</v>
      </c>
      <c r="G17" s="42">
        <f t="shared" si="1"/>
        <v>0</v>
      </c>
      <c r="H17" s="42">
        <f t="shared" si="1"/>
        <v>0</v>
      </c>
      <c r="I17" s="42">
        <f t="shared" si="1"/>
        <v>0</v>
      </c>
      <c r="J17" s="42">
        <f t="shared" si="1"/>
        <v>0</v>
      </c>
      <c r="K17" s="42">
        <f t="shared" si="1"/>
        <v>0</v>
      </c>
      <c r="L17" s="42">
        <f t="shared" si="1"/>
        <v>0</v>
      </c>
      <c r="M17" s="42">
        <f t="shared" si="1"/>
        <v>0</v>
      </c>
      <c r="N17" s="42">
        <f t="shared" si="1"/>
        <v>0</v>
      </c>
      <c r="O17" s="42">
        <f t="shared" si="1"/>
        <v>0</v>
      </c>
      <c r="P17" s="42">
        <f t="shared" si="1"/>
        <v>0</v>
      </c>
      <c r="Q17" s="42">
        <f aca="true" t="shared" si="3" ref="Q17:AE17">Q16</f>
        <v>0</v>
      </c>
      <c r="R17" s="42">
        <f t="shared" si="3"/>
        <v>0</v>
      </c>
      <c r="S17" s="42">
        <f t="shared" si="3"/>
        <v>0</v>
      </c>
      <c r="T17" s="42">
        <f t="shared" si="3"/>
        <v>0</v>
      </c>
      <c r="U17" s="42">
        <f t="shared" si="3"/>
        <v>0</v>
      </c>
      <c r="V17" s="42">
        <f t="shared" si="3"/>
        <v>0</v>
      </c>
      <c r="W17" s="42">
        <f t="shared" si="3"/>
        <v>0</v>
      </c>
      <c r="X17" s="42">
        <f t="shared" si="3"/>
        <v>0</v>
      </c>
      <c r="Y17" s="42">
        <f t="shared" si="3"/>
        <v>0</v>
      </c>
      <c r="Z17" s="42">
        <f t="shared" si="3"/>
        <v>0</v>
      </c>
      <c r="AA17" s="42">
        <f t="shared" si="3"/>
        <v>0</v>
      </c>
      <c r="AB17" s="42">
        <f t="shared" si="3"/>
        <v>0</v>
      </c>
      <c r="AC17" s="42">
        <f t="shared" si="3"/>
        <v>0</v>
      </c>
      <c r="AD17" s="42">
        <f t="shared" si="3"/>
        <v>0</v>
      </c>
      <c r="AE17" s="42">
        <f t="shared" si="3"/>
        <v>0</v>
      </c>
      <c r="AF17" s="20">
        <v>0</v>
      </c>
      <c r="AG17" s="42">
        <f t="shared" si="2"/>
        <v>0</v>
      </c>
    </row>
    <row r="18" spans="1:33" s="6" customFormat="1" ht="12" customHeight="1">
      <c r="A18" s="27" t="s">
        <v>80</v>
      </c>
      <c r="B18" s="28" t="s">
        <v>102</v>
      </c>
      <c r="C18" s="27" t="s">
        <v>103</v>
      </c>
      <c r="D18" s="20">
        <f t="shared" si="0"/>
        <v>0</v>
      </c>
      <c r="E18" s="42">
        <f aca="true" t="shared" si="4" ref="E18:AE19">E17</f>
        <v>0</v>
      </c>
      <c r="F18" s="42">
        <f t="shared" si="4"/>
        <v>0</v>
      </c>
      <c r="G18" s="42">
        <f t="shared" si="4"/>
        <v>0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0</v>
      </c>
      <c r="M18" s="42">
        <f t="shared" si="4"/>
        <v>0</v>
      </c>
      <c r="N18" s="42">
        <f t="shared" si="4"/>
        <v>0</v>
      </c>
      <c r="O18" s="42">
        <f t="shared" si="4"/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20">
        <v>0</v>
      </c>
      <c r="AG18" s="42">
        <f t="shared" si="2"/>
        <v>0</v>
      </c>
    </row>
    <row r="19" spans="1:33" s="6" customFormat="1" ht="12" customHeight="1">
      <c r="A19" s="27" t="s">
        <v>80</v>
      </c>
      <c r="B19" s="28" t="s">
        <v>104</v>
      </c>
      <c r="C19" s="27" t="s">
        <v>105</v>
      </c>
      <c r="D19" s="20">
        <f t="shared" si="0"/>
        <v>0</v>
      </c>
      <c r="E19" s="42">
        <f t="shared" si="4"/>
        <v>0</v>
      </c>
      <c r="F19" s="42">
        <f t="shared" si="4"/>
        <v>0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 t="shared" si="4"/>
        <v>0</v>
      </c>
      <c r="P19" s="42">
        <f t="shared" si="4"/>
        <v>0</v>
      </c>
      <c r="Q19" s="42">
        <f t="shared" si="4"/>
        <v>0</v>
      </c>
      <c r="R19" s="42">
        <f t="shared" si="4"/>
        <v>0</v>
      </c>
      <c r="S19" s="42">
        <f t="shared" si="4"/>
        <v>0</v>
      </c>
      <c r="T19" s="42">
        <f t="shared" si="4"/>
        <v>0</v>
      </c>
      <c r="U19" s="42">
        <f t="shared" si="4"/>
        <v>0</v>
      </c>
      <c r="V19" s="42">
        <f t="shared" si="4"/>
        <v>0</v>
      </c>
      <c r="W19" s="42">
        <f t="shared" si="4"/>
        <v>0</v>
      </c>
      <c r="X19" s="42">
        <f t="shared" si="4"/>
        <v>0</v>
      </c>
      <c r="Y19" s="42">
        <f t="shared" si="4"/>
        <v>0</v>
      </c>
      <c r="Z19" s="42">
        <f t="shared" si="4"/>
        <v>0</v>
      </c>
      <c r="AA19" s="42">
        <f t="shared" si="4"/>
        <v>0</v>
      </c>
      <c r="AB19" s="42">
        <f t="shared" si="4"/>
        <v>0</v>
      </c>
      <c r="AC19" s="42">
        <f t="shared" si="4"/>
        <v>0</v>
      </c>
      <c r="AD19" s="42">
        <f t="shared" si="4"/>
        <v>0</v>
      </c>
      <c r="AE19" s="42">
        <f t="shared" si="4"/>
        <v>0</v>
      </c>
      <c r="AF19" s="20">
        <v>0</v>
      </c>
      <c r="AG19" s="42">
        <f t="shared" si="2"/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19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268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259</v>
      </c>
      <c r="B2" s="55" t="s">
        <v>260</v>
      </c>
      <c r="C2" s="52" t="s">
        <v>261</v>
      </c>
      <c r="D2" s="19" t="s">
        <v>262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263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264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265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266</v>
      </c>
      <c r="AG3" s="60" t="s">
        <v>265</v>
      </c>
      <c r="AH3" s="50" t="s">
        <v>219</v>
      </c>
      <c r="AI3" s="50" t="s">
        <v>220</v>
      </c>
      <c r="AJ3" s="50" t="s">
        <v>221</v>
      </c>
      <c r="AK3" s="50" t="s">
        <v>222</v>
      </c>
      <c r="AL3" s="50" t="s">
        <v>223</v>
      </c>
      <c r="AM3" s="50" t="s">
        <v>224</v>
      </c>
      <c r="AN3" s="50" t="s">
        <v>225</v>
      </c>
      <c r="AO3" s="50" t="s">
        <v>205</v>
      </c>
      <c r="AP3" s="50" t="s">
        <v>206</v>
      </c>
      <c r="AQ3" s="50" t="s">
        <v>207</v>
      </c>
      <c r="AR3" s="50" t="s">
        <v>208</v>
      </c>
      <c r="AS3" s="50" t="s">
        <v>209</v>
      </c>
      <c r="AT3" s="50" t="s">
        <v>226</v>
      </c>
      <c r="AU3" s="50" t="s">
        <v>227</v>
      </c>
      <c r="AV3" s="50" t="s">
        <v>228</v>
      </c>
      <c r="AW3" s="50" t="s">
        <v>229</v>
      </c>
      <c r="AX3" s="50" t="s">
        <v>230</v>
      </c>
      <c r="AY3" s="50" t="s">
        <v>231</v>
      </c>
      <c r="AZ3" s="50" t="s">
        <v>232</v>
      </c>
      <c r="BA3" s="50" t="s">
        <v>233</v>
      </c>
      <c r="BB3" s="50" t="s">
        <v>234</v>
      </c>
      <c r="BC3" s="50" t="s">
        <v>235</v>
      </c>
      <c r="BD3" s="50" t="s">
        <v>236</v>
      </c>
      <c r="BE3" s="50" t="s">
        <v>237</v>
      </c>
      <c r="BF3" s="50" t="s">
        <v>238</v>
      </c>
      <c r="BG3" s="50" t="s">
        <v>239</v>
      </c>
      <c r="BH3" s="50" t="s">
        <v>240</v>
      </c>
      <c r="BI3" s="50" t="s">
        <v>266</v>
      </c>
      <c r="BJ3" s="60" t="s">
        <v>265</v>
      </c>
      <c r="BK3" s="50" t="s">
        <v>219</v>
      </c>
      <c r="BL3" s="50" t="s">
        <v>220</v>
      </c>
      <c r="BM3" s="50" t="s">
        <v>221</v>
      </c>
      <c r="BN3" s="50" t="s">
        <v>222</v>
      </c>
      <c r="BO3" s="50" t="s">
        <v>223</v>
      </c>
      <c r="BP3" s="50" t="s">
        <v>224</v>
      </c>
      <c r="BQ3" s="50" t="s">
        <v>225</v>
      </c>
      <c r="BR3" s="50" t="s">
        <v>205</v>
      </c>
      <c r="BS3" s="50" t="s">
        <v>206</v>
      </c>
      <c r="BT3" s="50" t="s">
        <v>207</v>
      </c>
      <c r="BU3" s="50" t="s">
        <v>208</v>
      </c>
      <c r="BV3" s="50" t="s">
        <v>209</v>
      </c>
      <c r="BW3" s="50" t="s">
        <v>226</v>
      </c>
      <c r="BX3" s="50" t="s">
        <v>227</v>
      </c>
      <c r="BY3" s="50" t="s">
        <v>228</v>
      </c>
      <c r="BZ3" s="50" t="s">
        <v>229</v>
      </c>
      <c r="CA3" s="50" t="s">
        <v>230</v>
      </c>
      <c r="CB3" s="50" t="s">
        <v>231</v>
      </c>
      <c r="CC3" s="50" t="s">
        <v>232</v>
      </c>
      <c r="CD3" s="50" t="s">
        <v>233</v>
      </c>
      <c r="CE3" s="50" t="s">
        <v>234</v>
      </c>
      <c r="CF3" s="50" t="s">
        <v>235</v>
      </c>
      <c r="CG3" s="50" t="s">
        <v>236</v>
      </c>
      <c r="CH3" s="50" t="s">
        <v>237</v>
      </c>
      <c r="CI3" s="50" t="s">
        <v>238</v>
      </c>
      <c r="CJ3" s="50" t="s">
        <v>239</v>
      </c>
      <c r="CK3" s="50" t="s">
        <v>240</v>
      </c>
      <c r="CL3" s="50" t="s">
        <v>266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267</v>
      </c>
      <c r="E6" s="45" t="s">
        <v>267</v>
      </c>
      <c r="F6" s="45" t="s">
        <v>267</v>
      </c>
      <c r="G6" s="45" t="s">
        <v>267</v>
      </c>
      <c r="H6" s="45" t="s">
        <v>267</v>
      </c>
      <c r="I6" s="45" t="s">
        <v>267</v>
      </c>
      <c r="J6" s="45" t="s">
        <v>267</v>
      </c>
      <c r="K6" s="45" t="s">
        <v>267</v>
      </c>
      <c r="L6" s="45" t="s">
        <v>267</v>
      </c>
      <c r="M6" s="45" t="s">
        <v>267</v>
      </c>
      <c r="N6" s="45" t="s">
        <v>267</v>
      </c>
      <c r="O6" s="45" t="s">
        <v>267</v>
      </c>
      <c r="P6" s="45" t="s">
        <v>267</v>
      </c>
      <c r="Q6" s="45" t="s">
        <v>267</v>
      </c>
      <c r="R6" s="45" t="s">
        <v>267</v>
      </c>
      <c r="S6" s="45" t="s">
        <v>267</v>
      </c>
      <c r="T6" s="45" t="s">
        <v>267</v>
      </c>
      <c r="U6" s="45" t="s">
        <v>267</v>
      </c>
      <c r="V6" s="45" t="s">
        <v>267</v>
      </c>
      <c r="W6" s="45" t="s">
        <v>267</v>
      </c>
      <c r="X6" s="45" t="s">
        <v>267</v>
      </c>
      <c r="Y6" s="45" t="s">
        <v>267</v>
      </c>
      <c r="Z6" s="45" t="s">
        <v>267</v>
      </c>
      <c r="AA6" s="45" t="s">
        <v>267</v>
      </c>
      <c r="AB6" s="45" t="s">
        <v>267</v>
      </c>
      <c r="AC6" s="45" t="s">
        <v>267</v>
      </c>
      <c r="AD6" s="45" t="s">
        <v>267</v>
      </c>
      <c r="AE6" s="45" t="s">
        <v>267</v>
      </c>
      <c r="AF6" s="45" t="s">
        <v>267</v>
      </c>
      <c r="AG6" s="45" t="s">
        <v>267</v>
      </c>
      <c r="AH6" s="45" t="s">
        <v>267</v>
      </c>
      <c r="AI6" s="45" t="s">
        <v>267</v>
      </c>
      <c r="AJ6" s="45" t="s">
        <v>267</v>
      </c>
      <c r="AK6" s="45" t="s">
        <v>267</v>
      </c>
      <c r="AL6" s="45" t="s">
        <v>267</v>
      </c>
      <c r="AM6" s="45" t="s">
        <v>267</v>
      </c>
      <c r="AN6" s="45" t="s">
        <v>267</v>
      </c>
      <c r="AO6" s="45" t="s">
        <v>267</v>
      </c>
      <c r="AP6" s="45" t="s">
        <v>267</v>
      </c>
      <c r="AQ6" s="45" t="s">
        <v>267</v>
      </c>
      <c r="AR6" s="45" t="s">
        <v>267</v>
      </c>
      <c r="AS6" s="45" t="s">
        <v>267</v>
      </c>
      <c r="AT6" s="45" t="s">
        <v>267</v>
      </c>
      <c r="AU6" s="45" t="s">
        <v>267</v>
      </c>
      <c r="AV6" s="45" t="s">
        <v>267</v>
      </c>
      <c r="AW6" s="45" t="s">
        <v>267</v>
      </c>
      <c r="AX6" s="45" t="s">
        <v>267</v>
      </c>
      <c r="AY6" s="45" t="s">
        <v>267</v>
      </c>
      <c r="AZ6" s="45" t="s">
        <v>267</v>
      </c>
      <c r="BA6" s="45" t="s">
        <v>267</v>
      </c>
      <c r="BB6" s="45" t="s">
        <v>267</v>
      </c>
      <c r="BC6" s="45" t="s">
        <v>267</v>
      </c>
      <c r="BD6" s="45" t="s">
        <v>267</v>
      </c>
      <c r="BE6" s="45" t="s">
        <v>267</v>
      </c>
      <c r="BF6" s="45" t="s">
        <v>267</v>
      </c>
      <c r="BG6" s="45" t="s">
        <v>267</v>
      </c>
      <c r="BH6" s="45" t="s">
        <v>267</v>
      </c>
      <c r="BI6" s="45" t="s">
        <v>267</v>
      </c>
      <c r="BJ6" s="45" t="s">
        <v>267</v>
      </c>
      <c r="BK6" s="45" t="s">
        <v>267</v>
      </c>
      <c r="BL6" s="45" t="s">
        <v>267</v>
      </c>
      <c r="BM6" s="45" t="s">
        <v>267</v>
      </c>
      <c r="BN6" s="45" t="s">
        <v>267</v>
      </c>
      <c r="BO6" s="45" t="s">
        <v>267</v>
      </c>
      <c r="BP6" s="45" t="s">
        <v>267</v>
      </c>
      <c r="BQ6" s="45" t="s">
        <v>267</v>
      </c>
      <c r="BR6" s="45" t="s">
        <v>267</v>
      </c>
      <c r="BS6" s="45" t="s">
        <v>267</v>
      </c>
      <c r="BT6" s="45" t="s">
        <v>267</v>
      </c>
      <c r="BU6" s="45" t="s">
        <v>267</v>
      </c>
      <c r="BV6" s="45" t="s">
        <v>267</v>
      </c>
      <c r="BW6" s="45" t="s">
        <v>267</v>
      </c>
      <c r="BX6" s="45" t="s">
        <v>267</v>
      </c>
      <c r="BY6" s="45" t="s">
        <v>267</v>
      </c>
      <c r="BZ6" s="45" t="s">
        <v>267</v>
      </c>
      <c r="CA6" s="45" t="s">
        <v>267</v>
      </c>
      <c r="CB6" s="45" t="s">
        <v>267</v>
      </c>
      <c r="CC6" s="45" t="s">
        <v>267</v>
      </c>
      <c r="CD6" s="45" t="s">
        <v>267</v>
      </c>
      <c r="CE6" s="45" t="s">
        <v>267</v>
      </c>
      <c r="CF6" s="45" t="s">
        <v>267</v>
      </c>
      <c r="CG6" s="45" t="s">
        <v>267</v>
      </c>
      <c r="CH6" s="45" t="s">
        <v>267</v>
      </c>
      <c r="CI6" s="45" t="s">
        <v>267</v>
      </c>
      <c r="CJ6" s="45" t="s">
        <v>267</v>
      </c>
      <c r="CK6" s="45" t="s">
        <v>267</v>
      </c>
      <c r="CL6" s="45" t="s">
        <v>267</v>
      </c>
    </row>
    <row r="7" spans="1:90" s="8" customFormat="1" ht="12" customHeight="1">
      <c r="A7" s="24" t="s">
        <v>106</v>
      </c>
      <c r="B7" s="25" t="s">
        <v>107</v>
      </c>
      <c r="C7" s="24" t="s">
        <v>108</v>
      </c>
      <c r="D7" s="30">
        <f aca="true" t="shared" si="0" ref="D7:AI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aca="true" t="shared" si="1" ref="AJ7:BO7">SUM(AJ8:AJ19)</f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0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0</v>
      </c>
      <c r="BK7" s="30">
        <f t="shared" si="1"/>
        <v>0</v>
      </c>
      <c r="BL7" s="30">
        <f t="shared" si="1"/>
        <v>0</v>
      </c>
      <c r="BM7" s="30">
        <f t="shared" si="1"/>
        <v>0</v>
      </c>
      <c r="BN7" s="30">
        <f t="shared" si="1"/>
        <v>0</v>
      </c>
      <c r="BO7" s="30">
        <f t="shared" si="1"/>
        <v>0</v>
      </c>
      <c r="BP7" s="30">
        <f aca="true" t="shared" si="2" ref="BP7:CL7">SUM(BP8:BP19)</f>
        <v>0</v>
      </c>
      <c r="BQ7" s="30">
        <f t="shared" si="2"/>
        <v>0</v>
      </c>
      <c r="BR7" s="30">
        <f t="shared" si="2"/>
        <v>0</v>
      </c>
      <c r="BS7" s="30">
        <f t="shared" si="2"/>
        <v>0</v>
      </c>
      <c r="BT7" s="30">
        <f t="shared" si="2"/>
        <v>0</v>
      </c>
      <c r="BU7" s="30">
        <f t="shared" si="2"/>
        <v>0</v>
      </c>
      <c r="BV7" s="30">
        <f t="shared" si="2"/>
        <v>0</v>
      </c>
      <c r="BW7" s="30">
        <f t="shared" si="2"/>
        <v>0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0</v>
      </c>
      <c r="CD7" s="30">
        <f t="shared" si="2"/>
        <v>0</v>
      </c>
      <c r="CE7" s="30">
        <f t="shared" si="2"/>
        <v>0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0</v>
      </c>
      <c r="CL7" s="30">
        <f t="shared" si="2"/>
        <v>0</v>
      </c>
    </row>
    <row r="8" spans="1:90" s="6" customFormat="1" ht="12" customHeight="1">
      <c r="A8" s="27" t="s">
        <v>106</v>
      </c>
      <c r="B8" s="28" t="s">
        <v>109</v>
      </c>
      <c r="C8" s="27" t="s">
        <v>110</v>
      </c>
      <c r="D8" s="20">
        <f aca="true" t="shared" si="3" ref="D8:D19">SUM(E8:AF8)</f>
        <v>0</v>
      </c>
      <c r="E8" s="20">
        <f aca="true" t="shared" si="4" ref="E8:T19">AH8+BK8</f>
        <v>0</v>
      </c>
      <c r="F8" s="20">
        <f t="shared" si="4"/>
        <v>0</v>
      </c>
      <c r="G8" s="20">
        <f t="shared" si="4"/>
        <v>0</v>
      </c>
      <c r="H8" s="20">
        <f t="shared" si="4"/>
        <v>0</v>
      </c>
      <c r="I8" s="20">
        <f t="shared" si="4"/>
        <v>0</v>
      </c>
      <c r="J8" s="20">
        <f t="shared" si="4"/>
        <v>0</v>
      </c>
      <c r="K8" s="20">
        <f t="shared" si="4"/>
        <v>0</v>
      </c>
      <c r="L8" s="20">
        <f t="shared" si="4"/>
        <v>0</v>
      </c>
      <c r="M8" s="20">
        <f t="shared" si="4"/>
        <v>0</v>
      </c>
      <c r="N8" s="20">
        <f t="shared" si="4"/>
        <v>0</v>
      </c>
      <c r="O8" s="20">
        <f t="shared" si="4"/>
        <v>0</v>
      </c>
      <c r="P8" s="20">
        <f t="shared" si="4"/>
        <v>0</v>
      </c>
      <c r="Q8" s="20">
        <f t="shared" si="4"/>
        <v>0</v>
      </c>
      <c r="R8" s="20">
        <f t="shared" si="4"/>
        <v>0</v>
      </c>
      <c r="S8" s="20">
        <f t="shared" si="4"/>
        <v>0</v>
      </c>
      <c r="T8" s="20">
        <f t="shared" si="4"/>
        <v>0</v>
      </c>
      <c r="U8" s="20">
        <f aca="true" t="shared" si="5" ref="U8:AF19">AX8+CA8</f>
        <v>0</v>
      </c>
      <c r="V8" s="20">
        <f t="shared" si="5"/>
        <v>0</v>
      </c>
      <c r="W8" s="20">
        <f t="shared" si="5"/>
        <v>0</v>
      </c>
      <c r="X8" s="20">
        <f t="shared" si="5"/>
        <v>0</v>
      </c>
      <c r="Y8" s="20">
        <f t="shared" si="5"/>
        <v>0</v>
      </c>
      <c r="Z8" s="20">
        <f t="shared" si="5"/>
        <v>0</v>
      </c>
      <c r="AA8" s="20">
        <f t="shared" si="5"/>
        <v>0</v>
      </c>
      <c r="AB8" s="20">
        <f t="shared" si="5"/>
        <v>0</v>
      </c>
      <c r="AC8" s="20">
        <f t="shared" si="5"/>
        <v>0</v>
      </c>
      <c r="AD8" s="20">
        <f t="shared" si="5"/>
        <v>0</v>
      </c>
      <c r="AE8" s="20">
        <f t="shared" si="5"/>
        <v>0</v>
      </c>
      <c r="AF8" s="20">
        <f t="shared" si="5"/>
        <v>0</v>
      </c>
      <c r="AG8" s="20">
        <f aca="true" t="shared" si="6" ref="AG8:AG19"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 aca="true" t="shared" si="7" ref="BJ8:BJ19">SUM(BK8:CL8)</f>
        <v>0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106</v>
      </c>
      <c r="B9" s="28" t="s">
        <v>111</v>
      </c>
      <c r="C9" s="27" t="s">
        <v>112</v>
      </c>
      <c r="D9" s="20">
        <f t="shared" si="3"/>
        <v>0</v>
      </c>
      <c r="E9" s="20">
        <f t="shared" si="4"/>
        <v>0</v>
      </c>
      <c r="F9" s="20">
        <f t="shared" si="4"/>
        <v>0</v>
      </c>
      <c r="G9" s="20">
        <f t="shared" si="4"/>
        <v>0</v>
      </c>
      <c r="H9" s="20">
        <f t="shared" si="4"/>
        <v>0</v>
      </c>
      <c r="I9" s="20">
        <f t="shared" si="4"/>
        <v>0</v>
      </c>
      <c r="J9" s="20">
        <f t="shared" si="4"/>
        <v>0</v>
      </c>
      <c r="K9" s="20">
        <f t="shared" si="4"/>
        <v>0</v>
      </c>
      <c r="L9" s="20">
        <f t="shared" si="4"/>
        <v>0</v>
      </c>
      <c r="M9" s="20">
        <f t="shared" si="4"/>
        <v>0</v>
      </c>
      <c r="N9" s="20">
        <f t="shared" si="4"/>
        <v>0</v>
      </c>
      <c r="O9" s="20">
        <f t="shared" si="4"/>
        <v>0</v>
      </c>
      <c r="P9" s="20">
        <f t="shared" si="4"/>
        <v>0</v>
      </c>
      <c r="Q9" s="20">
        <f t="shared" si="4"/>
        <v>0</v>
      </c>
      <c r="R9" s="20">
        <f t="shared" si="4"/>
        <v>0</v>
      </c>
      <c r="S9" s="20">
        <f t="shared" si="4"/>
        <v>0</v>
      </c>
      <c r="T9" s="20">
        <f t="shared" si="4"/>
        <v>0</v>
      </c>
      <c r="U9" s="20">
        <f t="shared" si="5"/>
        <v>0</v>
      </c>
      <c r="V9" s="20">
        <f t="shared" si="5"/>
        <v>0</v>
      </c>
      <c r="W9" s="20">
        <f t="shared" si="5"/>
        <v>0</v>
      </c>
      <c r="X9" s="20">
        <f t="shared" si="5"/>
        <v>0</v>
      </c>
      <c r="Y9" s="20">
        <f t="shared" si="5"/>
        <v>0</v>
      </c>
      <c r="Z9" s="20">
        <f t="shared" si="5"/>
        <v>0</v>
      </c>
      <c r="AA9" s="20">
        <f t="shared" si="5"/>
        <v>0</v>
      </c>
      <c r="AB9" s="20">
        <f t="shared" si="5"/>
        <v>0</v>
      </c>
      <c r="AC9" s="20">
        <f t="shared" si="5"/>
        <v>0</v>
      </c>
      <c r="AD9" s="20">
        <f t="shared" si="5"/>
        <v>0</v>
      </c>
      <c r="AE9" s="20">
        <f t="shared" si="5"/>
        <v>0</v>
      </c>
      <c r="AF9" s="20">
        <f t="shared" si="5"/>
        <v>0</v>
      </c>
      <c r="AG9" s="20">
        <f t="shared" si="6"/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 t="shared" si="7"/>
        <v>0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106</v>
      </c>
      <c r="B10" s="28" t="s">
        <v>113</v>
      </c>
      <c r="C10" s="27" t="s">
        <v>114</v>
      </c>
      <c r="D10" s="20">
        <f t="shared" si="3"/>
        <v>0</v>
      </c>
      <c r="E10" s="20">
        <f t="shared" si="4"/>
        <v>0</v>
      </c>
      <c r="F10" s="20">
        <f t="shared" si="4"/>
        <v>0</v>
      </c>
      <c r="G10" s="20">
        <f t="shared" si="4"/>
        <v>0</v>
      </c>
      <c r="H10" s="20">
        <f t="shared" si="4"/>
        <v>0</v>
      </c>
      <c r="I10" s="20">
        <f t="shared" si="4"/>
        <v>0</v>
      </c>
      <c r="J10" s="20">
        <f t="shared" si="4"/>
        <v>0</v>
      </c>
      <c r="K10" s="20">
        <f t="shared" si="4"/>
        <v>0</v>
      </c>
      <c r="L10" s="20">
        <f t="shared" si="4"/>
        <v>0</v>
      </c>
      <c r="M10" s="20">
        <f t="shared" si="4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20">
        <f t="shared" si="4"/>
        <v>0</v>
      </c>
      <c r="R10" s="20">
        <f t="shared" si="4"/>
        <v>0</v>
      </c>
      <c r="S10" s="20">
        <f t="shared" si="4"/>
        <v>0</v>
      </c>
      <c r="T10" s="20">
        <f t="shared" si="4"/>
        <v>0</v>
      </c>
      <c r="U10" s="20">
        <f t="shared" si="5"/>
        <v>0</v>
      </c>
      <c r="V10" s="20">
        <f t="shared" si="5"/>
        <v>0</v>
      </c>
      <c r="W10" s="20">
        <f t="shared" si="5"/>
        <v>0</v>
      </c>
      <c r="X10" s="20">
        <f t="shared" si="5"/>
        <v>0</v>
      </c>
      <c r="Y10" s="20">
        <f t="shared" si="5"/>
        <v>0</v>
      </c>
      <c r="Z10" s="20">
        <f t="shared" si="5"/>
        <v>0</v>
      </c>
      <c r="AA10" s="20">
        <f t="shared" si="5"/>
        <v>0</v>
      </c>
      <c r="AB10" s="20">
        <f t="shared" si="5"/>
        <v>0</v>
      </c>
      <c r="AC10" s="20">
        <f t="shared" si="5"/>
        <v>0</v>
      </c>
      <c r="AD10" s="20">
        <f t="shared" si="5"/>
        <v>0</v>
      </c>
      <c r="AE10" s="20">
        <f t="shared" si="5"/>
        <v>0</v>
      </c>
      <c r="AF10" s="20">
        <f t="shared" si="5"/>
        <v>0</v>
      </c>
      <c r="AG10" s="20">
        <f t="shared" si="6"/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9">
        <f t="shared" si="7"/>
        <v>0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6" customFormat="1" ht="12" customHeight="1">
      <c r="A11" s="27" t="s">
        <v>106</v>
      </c>
      <c r="B11" s="28" t="s">
        <v>115</v>
      </c>
      <c r="C11" s="27" t="s">
        <v>116</v>
      </c>
      <c r="D11" s="20">
        <f t="shared" si="3"/>
        <v>0</v>
      </c>
      <c r="E11" s="20">
        <f t="shared" si="4"/>
        <v>0</v>
      </c>
      <c r="F11" s="20">
        <f t="shared" si="4"/>
        <v>0</v>
      </c>
      <c r="G11" s="20">
        <f t="shared" si="4"/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0</v>
      </c>
      <c r="U11" s="20">
        <f t="shared" si="5"/>
        <v>0</v>
      </c>
      <c r="V11" s="20">
        <f t="shared" si="5"/>
        <v>0</v>
      </c>
      <c r="W11" s="20">
        <f t="shared" si="5"/>
        <v>0</v>
      </c>
      <c r="X11" s="20">
        <f t="shared" si="5"/>
        <v>0</v>
      </c>
      <c r="Y11" s="20">
        <f t="shared" si="5"/>
        <v>0</v>
      </c>
      <c r="Z11" s="20">
        <f t="shared" si="5"/>
        <v>0</v>
      </c>
      <c r="AA11" s="20">
        <f t="shared" si="5"/>
        <v>0</v>
      </c>
      <c r="AB11" s="20">
        <f t="shared" si="5"/>
        <v>0</v>
      </c>
      <c r="AC11" s="20">
        <f t="shared" si="5"/>
        <v>0</v>
      </c>
      <c r="AD11" s="20">
        <f t="shared" si="5"/>
        <v>0</v>
      </c>
      <c r="AE11" s="20">
        <f t="shared" si="5"/>
        <v>0</v>
      </c>
      <c r="AF11" s="20">
        <f t="shared" si="5"/>
        <v>0</v>
      </c>
      <c r="AG11" s="20">
        <f t="shared" si="6"/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9">
        <f t="shared" si="7"/>
        <v>0</v>
      </c>
      <c r="BK11" s="2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2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2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2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2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2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2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2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2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2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2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2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2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2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2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2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2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2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2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2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2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2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2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2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2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2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2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2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6" customFormat="1" ht="12" customHeight="1">
      <c r="A12" s="27" t="s">
        <v>106</v>
      </c>
      <c r="B12" s="28" t="s">
        <v>117</v>
      </c>
      <c r="C12" s="27" t="s">
        <v>118</v>
      </c>
      <c r="D12" s="20">
        <f t="shared" si="3"/>
        <v>0</v>
      </c>
      <c r="E12" s="20">
        <f t="shared" si="4"/>
        <v>0</v>
      </c>
      <c r="F12" s="20">
        <f t="shared" si="4"/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5"/>
        <v>0</v>
      </c>
      <c r="V12" s="20">
        <f t="shared" si="5"/>
        <v>0</v>
      </c>
      <c r="W12" s="20">
        <f t="shared" si="5"/>
        <v>0</v>
      </c>
      <c r="X12" s="20">
        <f t="shared" si="5"/>
        <v>0</v>
      </c>
      <c r="Y12" s="20">
        <f t="shared" si="5"/>
        <v>0</v>
      </c>
      <c r="Z12" s="20">
        <f t="shared" si="5"/>
        <v>0</v>
      </c>
      <c r="AA12" s="20">
        <f t="shared" si="5"/>
        <v>0</v>
      </c>
      <c r="AB12" s="20">
        <f t="shared" si="5"/>
        <v>0</v>
      </c>
      <c r="AC12" s="20">
        <f t="shared" si="5"/>
        <v>0</v>
      </c>
      <c r="AD12" s="20">
        <f t="shared" si="5"/>
        <v>0</v>
      </c>
      <c r="AE12" s="20">
        <f t="shared" si="5"/>
        <v>0</v>
      </c>
      <c r="AF12" s="20">
        <f t="shared" si="5"/>
        <v>0</v>
      </c>
      <c r="AG12" s="20">
        <f t="shared" si="6"/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9">
        <f t="shared" si="7"/>
        <v>0</v>
      </c>
      <c r="BK12" s="2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2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2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2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2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2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2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2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2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2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2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2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2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2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2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2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2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2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2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2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2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2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2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2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2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2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2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2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6" customFormat="1" ht="12" customHeight="1">
      <c r="A13" s="27" t="s">
        <v>106</v>
      </c>
      <c r="B13" s="28" t="s">
        <v>119</v>
      </c>
      <c r="C13" s="27" t="s">
        <v>120</v>
      </c>
      <c r="D13" s="20">
        <f t="shared" si="3"/>
        <v>0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  <c r="N13" s="20">
        <f t="shared" si="4"/>
        <v>0</v>
      </c>
      <c r="O13" s="20">
        <f t="shared" si="4"/>
        <v>0</v>
      </c>
      <c r="P13" s="20">
        <f t="shared" si="4"/>
        <v>0</v>
      </c>
      <c r="Q13" s="20">
        <f t="shared" si="4"/>
        <v>0</v>
      </c>
      <c r="R13" s="20">
        <f t="shared" si="4"/>
        <v>0</v>
      </c>
      <c r="S13" s="20">
        <f t="shared" si="4"/>
        <v>0</v>
      </c>
      <c r="T13" s="20">
        <f t="shared" si="4"/>
        <v>0</v>
      </c>
      <c r="U13" s="20">
        <f t="shared" si="5"/>
        <v>0</v>
      </c>
      <c r="V13" s="20">
        <f t="shared" si="5"/>
        <v>0</v>
      </c>
      <c r="W13" s="20">
        <f t="shared" si="5"/>
        <v>0</v>
      </c>
      <c r="X13" s="20">
        <f t="shared" si="5"/>
        <v>0</v>
      </c>
      <c r="Y13" s="20">
        <f t="shared" si="5"/>
        <v>0</v>
      </c>
      <c r="Z13" s="20">
        <f t="shared" si="5"/>
        <v>0</v>
      </c>
      <c r="AA13" s="20">
        <f t="shared" si="5"/>
        <v>0</v>
      </c>
      <c r="AB13" s="20">
        <f t="shared" si="5"/>
        <v>0</v>
      </c>
      <c r="AC13" s="20">
        <f t="shared" si="5"/>
        <v>0</v>
      </c>
      <c r="AD13" s="20">
        <f t="shared" si="5"/>
        <v>0</v>
      </c>
      <c r="AE13" s="20">
        <f t="shared" si="5"/>
        <v>0</v>
      </c>
      <c r="AF13" s="20">
        <f t="shared" si="5"/>
        <v>0</v>
      </c>
      <c r="AG13" s="20">
        <f t="shared" si="6"/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9">
        <f t="shared" si="7"/>
        <v>0</v>
      </c>
      <c r="BK13" s="2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2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2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2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2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2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2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2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2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2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2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2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2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2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2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2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2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2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2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2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2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2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2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2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2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2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2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2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6" customFormat="1" ht="12" customHeight="1">
      <c r="A14" s="27" t="s">
        <v>106</v>
      </c>
      <c r="B14" s="28" t="s">
        <v>121</v>
      </c>
      <c r="C14" s="27" t="s">
        <v>122</v>
      </c>
      <c r="D14" s="20">
        <f t="shared" si="3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5"/>
        <v>0</v>
      </c>
      <c r="V14" s="20">
        <f t="shared" si="5"/>
        <v>0</v>
      </c>
      <c r="W14" s="20">
        <f t="shared" si="5"/>
        <v>0</v>
      </c>
      <c r="X14" s="20">
        <f t="shared" si="5"/>
        <v>0</v>
      </c>
      <c r="Y14" s="20">
        <f t="shared" si="5"/>
        <v>0</v>
      </c>
      <c r="Z14" s="20">
        <f t="shared" si="5"/>
        <v>0</v>
      </c>
      <c r="AA14" s="20">
        <f t="shared" si="5"/>
        <v>0</v>
      </c>
      <c r="AB14" s="20">
        <f t="shared" si="5"/>
        <v>0</v>
      </c>
      <c r="AC14" s="20">
        <f t="shared" si="5"/>
        <v>0</v>
      </c>
      <c r="AD14" s="20">
        <f t="shared" si="5"/>
        <v>0</v>
      </c>
      <c r="AE14" s="20">
        <f t="shared" si="5"/>
        <v>0</v>
      </c>
      <c r="AF14" s="20">
        <f t="shared" si="5"/>
        <v>0</v>
      </c>
      <c r="AG14" s="20">
        <f t="shared" si="6"/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9">
        <f t="shared" si="7"/>
        <v>0</v>
      </c>
      <c r="BK14" s="21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0</v>
      </c>
      <c r="BL14" s="21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21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21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21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21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21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21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21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21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21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21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21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21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21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21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21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21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21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21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21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21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21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21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21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21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21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21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6" customFormat="1" ht="12" customHeight="1">
      <c r="A15" s="27" t="s">
        <v>106</v>
      </c>
      <c r="B15" s="28" t="s">
        <v>123</v>
      </c>
      <c r="C15" s="27" t="s">
        <v>124</v>
      </c>
      <c r="D15" s="20">
        <f t="shared" si="3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5"/>
        <v>0</v>
      </c>
      <c r="V15" s="20">
        <f t="shared" si="5"/>
        <v>0</v>
      </c>
      <c r="W15" s="20">
        <f t="shared" si="5"/>
        <v>0</v>
      </c>
      <c r="X15" s="20">
        <f t="shared" si="5"/>
        <v>0</v>
      </c>
      <c r="Y15" s="20">
        <f t="shared" si="5"/>
        <v>0</v>
      </c>
      <c r="Z15" s="20">
        <f t="shared" si="5"/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6"/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9">
        <f t="shared" si="7"/>
        <v>0</v>
      </c>
      <c r="BK15" s="21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21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21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0</v>
      </c>
      <c r="BN15" s="21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21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21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21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21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21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21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21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21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21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21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21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21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21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21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21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21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21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21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21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21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21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21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21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21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6" customFormat="1" ht="12" customHeight="1">
      <c r="A16" s="27" t="s">
        <v>106</v>
      </c>
      <c r="B16" s="28" t="s">
        <v>125</v>
      </c>
      <c r="C16" s="27" t="s">
        <v>126</v>
      </c>
      <c r="D16" s="20">
        <f t="shared" si="3"/>
        <v>0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si="5"/>
        <v>0</v>
      </c>
      <c r="V16" s="20">
        <f t="shared" si="5"/>
        <v>0</v>
      </c>
      <c r="W16" s="20">
        <f t="shared" si="5"/>
        <v>0</v>
      </c>
      <c r="X16" s="20">
        <f t="shared" si="5"/>
        <v>0</v>
      </c>
      <c r="Y16" s="20">
        <f t="shared" si="5"/>
        <v>0</v>
      </c>
      <c r="Z16" s="20">
        <f t="shared" si="5"/>
        <v>0</v>
      </c>
      <c r="AA16" s="20">
        <f t="shared" si="5"/>
        <v>0</v>
      </c>
      <c r="AB16" s="20">
        <f t="shared" si="5"/>
        <v>0</v>
      </c>
      <c r="AC16" s="20">
        <f t="shared" si="5"/>
        <v>0</v>
      </c>
      <c r="AD16" s="20">
        <f t="shared" si="5"/>
        <v>0</v>
      </c>
      <c r="AE16" s="20">
        <f t="shared" si="5"/>
        <v>0</v>
      </c>
      <c r="AF16" s="20">
        <f t="shared" si="5"/>
        <v>0</v>
      </c>
      <c r="AG16" s="20">
        <f t="shared" si="6"/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9">
        <f t="shared" si="7"/>
        <v>0</v>
      </c>
      <c r="BK16" s="21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0</v>
      </c>
      <c r="BL16" s="21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21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0</v>
      </c>
      <c r="BN16" s="21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0</v>
      </c>
      <c r="BO16" s="21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21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21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21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21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21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21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21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21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21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21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21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21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21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21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21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21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21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21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21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21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21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21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21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  <row r="17" spans="1:90" s="6" customFormat="1" ht="12" customHeight="1">
      <c r="A17" s="27" t="s">
        <v>106</v>
      </c>
      <c r="B17" s="28" t="s">
        <v>127</v>
      </c>
      <c r="C17" s="27" t="s">
        <v>128</v>
      </c>
      <c r="D17" s="20">
        <f t="shared" si="3"/>
        <v>0</v>
      </c>
      <c r="E17" s="20">
        <f t="shared" si="4"/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  <c r="Q17" s="20">
        <f t="shared" si="4"/>
        <v>0</v>
      </c>
      <c r="R17" s="20">
        <f t="shared" si="4"/>
        <v>0</v>
      </c>
      <c r="S17" s="20">
        <f t="shared" si="4"/>
        <v>0</v>
      </c>
      <c r="T17" s="20">
        <f t="shared" si="4"/>
        <v>0</v>
      </c>
      <c r="U17" s="20">
        <f t="shared" si="5"/>
        <v>0</v>
      </c>
      <c r="V17" s="20">
        <f t="shared" si="5"/>
        <v>0</v>
      </c>
      <c r="W17" s="20">
        <f t="shared" si="5"/>
        <v>0</v>
      </c>
      <c r="X17" s="20">
        <f t="shared" si="5"/>
        <v>0</v>
      </c>
      <c r="Y17" s="20">
        <f t="shared" si="5"/>
        <v>0</v>
      </c>
      <c r="Z17" s="20">
        <f t="shared" si="5"/>
        <v>0</v>
      </c>
      <c r="AA17" s="20">
        <f t="shared" si="5"/>
        <v>0</v>
      </c>
      <c r="AB17" s="20">
        <f t="shared" si="5"/>
        <v>0</v>
      </c>
      <c r="AC17" s="20">
        <f t="shared" si="5"/>
        <v>0</v>
      </c>
      <c r="AD17" s="20">
        <f t="shared" si="5"/>
        <v>0</v>
      </c>
      <c r="AE17" s="20">
        <f t="shared" si="5"/>
        <v>0</v>
      </c>
      <c r="AF17" s="20">
        <f t="shared" si="5"/>
        <v>0</v>
      </c>
      <c r="AG17" s="20">
        <f t="shared" si="6"/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9">
        <f t="shared" si="7"/>
        <v>0</v>
      </c>
      <c r="BK17" s="21">
        <f>'施設資源化量内訳(焼却)'!E17+'施設資源化量内訳(粗大)'!E17+'施設資源化量内訳(堆肥化)'!E17+'施設資源化量内訳(飼料化)'!E17+'施設資源化量内訳(メタン化)'!E17+'施設資源化量内訳(燃料化)'!E17+'施設資源化量内訳(セメント)'!E17+'施設資源化量内訳(資源化等)'!E17</f>
        <v>0</v>
      </c>
      <c r="BL17" s="21">
        <f>'施設資源化量内訳(焼却)'!F17+'施設資源化量内訳(粗大)'!F17+'施設資源化量内訳(堆肥化)'!F17+'施設資源化量内訳(飼料化)'!F17+'施設資源化量内訳(メタン化)'!F17+'施設資源化量内訳(燃料化)'!F17+'施設資源化量内訳(セメント)'!F17+'施設資源化量内訳(資源化等)'!F17</f>
        <v>0</v>
      </c>
      <c r="BM17" s="21">
        <f>'施設資源化量内訳(焼却)'!G17+'施設資源化量内訳(粗大)'!G17+'施設資源化量内訳(堆肥化)'!G17+'施設資源化量内訳(飼料化)'!G17+'施設資源化量内訳(メタン化)'!G17+'施設資源化量内訳(燃料化)'!G17+'施設資源化量内訳(セメント)'!G17+'施設資源化量内訳(資源化等)'!G17</f>
        <v>0</v>
      </c>
      <c r="BN17" s="21">
        <f>'施設資源化量内訳(焼却)'!H17+'施設資源化量内訳(粗大)'!H17+'施設資源化量内訳(堆肥化)'!H17+'施設資源化量内訳(飼料化)'!H17+'施設資源化量内訳(メタン化)'!H17+'施設資源化量内訳(燃料化)'!H17+'施設資源化量内訳(セメント)'!H17+'施設資源化量内訳(資源化等)'!H17</f>
        <v>0</v>
      </c>
      <c r="BO17" s="21">
        <f>'施設資源化量内訳(焼却)'!I17+'施設資源化量内訳(粗大)'!I17+'施設資源化量内訳(堆肥化)'!I17+'施設資源化量内訳(飼料化)'!I17+'施設資源化量内訳(メタン化)'!I17+'施設資源化量内訳(燃料化)'!I17+'施設資源化量内訳(セメント)'!I17+'施設資源化量内訳(資源化等)'!I17</f>
        <v>0</v>
      </c>
      <c r="BP17" s="21">
        <f>'施設資源化量内訳(焼却)'!J17+'施設資源化量内訳(粗大)'!J17+'施設資源化量内訳(堆肥化)'!J17+'施設資源化量内訳(飼料化)'!J17+'施設資源化量内訳(メタン化)'!J17+'施設資源化量内訳(燃料化)'!J17+'施設資源化量内訳(セメント)'!J17+'施設資源化量内訳(資源化等)'!J17</f>
        <v>0</v>
      </c>
      <c r="BQ17" s="21">
        <f>'施設資源化量内訳(焼却)'!K17+'施設資源化量内訳(粗大)'!K17+'施設資源化量内訳(堆肥化)'!K17+'施設資源化量内訳(飼料化)'!K17+'施設資源化量内訳(メタン化)'!K17+'施設資源化量内訳(燃料化)'!K17+'施設資源化量内訳(セメント)'!K17+'施設資源化量内訳(資源化等)'!K17</f>
        <v>0</v>
      </c>
      <c r="BR17" s="21">
        <f>'施設資源化量内訳(焼却)'!L17+'施設資源化量内訳(粗大)'!L17+'施設資源化量内訳(堆肥化)'!L17+'施設資源化量内訳(飼料化)'!L17+'施設資源化量内訳(メタン化)'!L17+'施設資源化量内訳(燃料化)'!L17+'施設資源化量内訳(セメント)'!L17+'施設資源化量内訳(資源化等)'!L17</f>
        <v>0</v>
      </c>
      <c r="BS17" s="21">
        <f>'施設資源化量内訳(焼却)'!M17+'施設資源化量内訳(粗大)'!M17+'施設資源化量内訳(堆肥化)'!M17+'施設資源化量内訳(飼料化)'!M17+'施設資源化量内訳(メタン化)'!M17+'施設資源化量内訳(燃料化)'!M17+'施設資源化量内訳(セメント)'!M17+'施設資源化量内訳(資源化等)'!M17</f>
        <v>0</v>
      </c>
      <c r="BT17" s="21">
        <f>'施設資源化量内訳(焼却)'!N17+'施設資源化量内訳(粗大)'!N17+'施設資源化量内訳(堆肥化)'!N17+'施設資源化量内訳(飼料化)'!N17+'施設資源化量内訳(メタン化)'!N17+'施設資源化量内訳(燃料化)'!N17+'施設資源化量内訳(セメント)'!N17+'施設資源化量内訳(資源化等)'!N17</f>
        <v>0</v>
      </c>
      <c r="BU17" s="21">
        <f>'施設資源化量内訳(焼却)'!O17+'施設資源化量内訳(粗大)'!O17+'施設資源化量内訳(堆肥化)'!O17+'施設資源化量内訳(飼料化)'!O17+'施設資源化量内訳(メタン化)'!O17+'施設資源化量内訳(燃料化)'!O17+'施設資源化量内訳(セメント)'!O17+'施設資源化量内訳(資源化等)'!O17</f>
        <v>0</v>
      </c>
      <c r="BV17" s="21">
        <f>'施設資源化量内訳(焼却)'!P17+'施設資源化量内訳(粗大)'!P17+'施設資源化量内訳(堆肥化)'!P17+'施設資源化量内訳(飼料化)'!P17+'施設資源化量内訳(メタン化)'!P17+'施設資源化量内訳(燃料化)'!P17+'施設資源化量内訳(セメント)'!P17+'施設資源化量内訳(資源化等)'!P17</f>
        <v>0</v>
      </c>
      <c r="BW17" s="21">
        <f>'施設資源化量内訳(焼却)'!Q17+'施設資源化量内訳(粗大)'!Q17+'施設資源化量内訳(堆肥化)'!Q17+'施設資源化量内訳(飼料化)'!Q17+'施設資源化量内訳(メタン化)'!Q17+'施設資源化量内訳(燃料化)'!Q17+'施設資源化量内訳(セメント)'!Q17+'施設資源化量内訳(資源化等)'!Q17</f>
        <v>0</v>
      </c>
      <c r="BX17" s="21">
        <f>'施設資源化量内訳(焼却)'!R17+'施設資源化量内訳(粗大)'!R17+'施設資源化量内訳(堆肥化)'!R17+'施設資源化量内訳(飼料化)'!R17+'施設資源化量内訳(メタン化)'!R17+'施設資源化量内訳(燃料化)'!R17+'施設資源化量内訳(セメント)'!R17+'施設資源化量内訳(資源化等)'!R17</f>
        <v>0</v>
      </c>
      <c r="BY17" s="21">
        <f>'施設資源化量内訳(焼却)'!S17+'施設資源化量内訳(粗大)'!S17+'施設資源化量内訳(堆肥化)'!S17+'施設資源化量内訳(飼料化)'!S17+'施設資源化量内訳(メタン化)'!S17+'施設資源化量内訳(燃料化)'!S17+'施設資源化量内訳(セメント)'!S17+'施設資源化量内訳(資源化等)'!S17</f>
        <v>0</v>
      </c>
      <c r="BZ17" s="21">
        <f>'施設資源化量内訳(焼却)'!T17+'施設資源化量内訳(粗大)'!T17+'施設資源化量内訳(堆肥化)'!T17+'施設資源化量内訳(飼料化)'!T17+'施設資源化量内訳(メタン化)'!T17+'施設資源化量内訳(燃料化)'!T17+'施設資源化量内訳(セメント)'!T17+'施設資源化量内訳(資源化等)'!T17</f>
        <v>0</v>
      </c>
      <c r="CA17" s="21">
        <f>'施設資源化量内訳(焼却)'!U17+'施設資源化量内訳(粗大)'!U17+'施設資源化量内訳(堆肥化)'!U17+'施設資源化量内訳(飼料化)'!U17+'施設資源化量内訳(メタン化)'!U17+'施設資源化量内訳(燃料化)'!U17+'施設資源化量内訳(セメント)'!U17+'施設資源化量内訳(資源化等)'!U17</f>
        <v>0</v>
      </c>
      <c r="CB17" s="21">
        <f>'施設資源化量内訳(焼却)'!V17+'施設資源化量内訳(粗大)'!V17+'施設資源化量内訳(堆肥化)'!V17+'施設資源化量内訳(飼料化)'!V17+'施設資源化量内訳(メタン化)'!V17+'施設資源化量内訳(燃料化)'!V17+'施設資源化量内訳(セメント)'!V17+'施設資源化量内訳(資源化等)'!V17</f>
        <v>0</v>
      </c>
      <c r="CC17" s="21">
        <f>'施設資源化量内訳(焼却)'!W17+'施設資源化量内訳(粗大)'!W17+'施設資源化量内訳(堆肥化)'!W17+'施設資源化量内訳(飼料化)'!W17+'施設資源化量内訳(メタン化)'!W17+'施設資源化量内訳(燃料化)'!W17+'施設資源化量内訳(セメント)'!W17+'施設資源化量内訳(資源化等)'!W17</f>
        <v>0</v>
      </c>
      <c r="CD17" s="21">
        <f>'施設資源化量内訳(焼却)'!X17+'施設資源化量内訳(粗大)'!X17+'施設資源化量内訳(堆肥化)'!X17+'施設資源化量内訳(飼料化)'!X17+'施設資源化量内訳(メタン化)'!X17+'施設資源化量内訳(燃料化)'!X17+'施設資源化量内訳(セメント)'!X17+'施設資源化量内訳(資源化等)'!X17</f>
        <v>0</v>
      </c>
      <c r="CE17" s="21">
        <f>'施設資源化量内訳(焼却)'!Y17+'施設資源化量内訳(粗大)'!Y17+'施設資源化量内訳(堆肥化)'!Y17+'施設資源化量内訳(飼料化)'!Y17+'施設資源化量内訳(メタン化)'!Y17+'施設資源化量内訳(燃料化)'!Y17+'施設資源化量内訳(セメント)'!Y17+'施設資源化量内訳(資源化等)'!Y17</f>
        <v>0</v>
      </c>
      <c r="CF17" s="21">
        <f>'施設資源化量内訳(焼却)'!Z17+'施設資源化量内訳(粗大)'!Z17+'施設資源化量内訳(堆肥化)'!Z17+'施設資源化量内訳(飼料化)'!Z17+'施設資源化量内訳(メタン化)'!Z17+'施設資源化量内訳(燃料化)'!Z17+'施設資源化量内訳(セメント)'!Z17+'施設資源化量内訳(資源化等)'!Z17</f>
        <v>0</v>
      </c>
      <c r="CG17" s="21">
        <f>'施設資源化量内訳(焼却)'!AA17+'施設資源化量内訳(粗大)'!AA17+'施設資源化量内訳(堆肥化)'!AA17+'施設資源化量内訳(飼料化)'!AA17+'施設資源化量内訳(メタン化)'!AA17+'施設資源化量内訳(燃料化)'!AA17+'施設資源化量内訳(セメント)'!AA17+'施設資源化量内訳(資源化等)'!AA17</f>
        <v>0</v>
      </c>
      <c r="CH17" s="21">
        <f>'施設資源化量内訳(焼却)'!AB17+'施設資源化量内訳(粗大)'!AB17+'施設資源化量内訳(堆肥化)'!AB17+'施設資源化量内訳(飼料化)'!AB17+'施設資源化量内訳(メタン化)'!AB17+'施設資源化量内訳(燃料化)'!AB17+'施設資源化量内訳(セメント)'!AB17+'施設資源化量内訳(資源化等)'!AB17</f>
        <v>0</v>
      </c>
      <c r="CI17" s="21">
        <f>'施設資源化量内訳(焼却)'!AC17+'施設資源化量内訳(粗大)'!AC17+'施設資源化量内訳(堆肥化)'!AC17+'施設資源化量内訳(飼料化)'!AC17+'施設資源化量内訳(メタン化)'!AC17+'施設資源化量内訳(燃料化)'!AC17+'施設資源化量内訳(セメント)'!AC17+'施設資源化量内訳(資源化等)'!AC17</f>
        <v>0</v>
      </c>
      <c r="CJ17" s="21">
        <f>'施設資源化量内訳(焼却)'!AD17+'施設資源化量内訳(粗大)'!AD17+'施設資源化量内訳(堆肥化)'!AD17+'施設資源化量内訳(飼料化)'!AD17+'施設資源化量内訳(メタン化)'!AD17+'施設資源化量内訳(燃料化)'!AD17+'施設資源化量内訳(セメント)'!AD17+'施設資源化量内訳(資源化等)'!AD17</f>
        <v>0</v>
      </c>
      <c r="CK17" s="21">
        <f>'施設資源化量内訳(焼却)'!AE17+'施設資源化量内訳(粗大)'!AE17+'施設資源化量内訳(堆肥化)'!AE17+'施設資源化量内訳(飼料化)'!AE17+'施設資源化量内訳(メタン化)'!AE17+'施設資源化量内訳(燃料化)'!AE17+'施設資源化量内訳(セメント)'!AE17+'施設資源化量内訳(資源化等)'!AE17</f>
        <v>0</v>
      </c>
      <c r="CL17" s="21">
        <f>'施設資源化量内訳(焼却)'!AF17+'施設資源化量内訳(粗大)'!AF17+'施設資源化量内訳(堆肥化)'!AF17+'施設資源化量内訳(飼料化)'!AF17+'施設資源化量内訳(メタン化)'!AF17+'施設資源化量内訳(燃料化)'!AF17+'施設資源化量内訳(セメント)'!AF17+'施設資源化量内訳(資源化等)'!AF17</f>
        <v>0</v>
      </c>
    </row>
    <row r="18" spans="1:90" s="6" customFormat="1" ht="12" customHeight="1">
      <c r="A18" s="27" t="s">
        <v>106</v>
      </c>
      <c r="B18" s="28" t="s">
        <v>129</v>
      </c>
      <c r="C18" s="27" t="s">
        <v>130</v>
      </c>
      <c r="D18" s="20">
        <f t="shared" si="3"/>
        <v>0</v>
      </c>
      <c r="E18" s="20">
        <f t="shared" si="4"/>
        <v>0</v>
      </c>
      <c r="F18" s="20">
        <f t="shared" si="4"/>
        <v>0</v>
      </c>
      <c r="G18" s="20">
        <f t="shared" si="4"/>
        <v>0</v>
      </c>
      <c r="H18" s="20">
        <f t="shared" si="4"/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0</v>
      </c>
      <c r="O18" s="20">
        <f t="shared" si="4"/>
        <v>0</v>
      </c>
      <c r="P18" s="20">
        <f t="shared" si="4"/>
        <v>0</v>
      </c>
      <c r="Q18" s="20">
        <f t="shared" si="4"/>
        <v>0</v>
      </c>
      <c r="R18" s="20">
        <f t="shared" si="4"/>
        <v>0</v>
      </c>
      <c r="S18" s="20">
        <f t="shared" si="4"/>
        <v>0</v>
      </c>
      <c r="T18" s="20">
        <f t="shared" si="4"/>
        <v>0</v>
      </c>
      <c r="U18" s="20">
        <f t="shared" si="5"/>
        <v>0</v>
      </c>
      <c r="V18" s="20">
        <f t="shared" si="5"/>
        <v>0</v>
      </c>
      <c r="W18" s="20">
        <f t="shared" si="5"/>
        <v>0</v>
      </c>
      <c r="X18" s="20">
        <f t="shared" si="5"/>
        <v>0</v>
      </c>
      <c r="Y18" s="20">
        <f t="shared" si="5"/>
        <v>0</v>
      </c>
      <c r="Z18" s="20">
        <f t="shared" si="5"/>
        <v>0</v>
      </c>
      <c r="AA18" s="20">
        <f t="shared" si="5"/>
        <v>0</v>
      </c>
      <c r="AB18" s="20">
        <f t="shared" si="5"/>
        <v>0</v>
      </c>
      <c r="AC18" s="20">
        <f t="shared" si="5"/>
        <v>0</v>
      </c>
      <c r="AD18" s="20">
        <f t="shared" si="5"/>
        <v>0</v>
      </c>
      <c r="AE18" s="20">
        <f t="shared" si="5"/>
        <v>0</v>
      </c>
      <c r="AF18" s="20">
        <f t="shared" si="5"/>
        <v>0</v>
      </c>
      <c r="AG18" s="20">
        <f t="shared" si="6"/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9">
        <f t="shared" si="7"/>
        <v>0</v>
      </c>
      <c r="BK18" s="21">
        <f>'施設資源化量内訳(焼却)'!E18+'施設資源化量内訳(粗大)'!E18+'施設資源化量内訳(堆肥化)'!E18+'施設資源化量内訳(飼料化)'!E18+'施設資源化量内訳(メタン化)'!E18+'施設資源化量内訳(燃料化)'!E18+'施設資源化量内訳(セメント)'!E18+'施設資源化量内訳(資源化等)'!E18</f>
        <v>0</v>
      </c>
      <c r="BL18" s="21">
        <f>'施設資源化量内訳(焼却)'!F18+'施設資源化量内訳(粗大)'!F18+'施設資源化量内訳(堆肥化)'!F18+'施設資源化量内訳(飼料化)'!F18+'施設資源化量内訳(メタン化)'!F18+'施設資源化量内訳(燃料化)'!F18+'施設資源化量内訳(セメント)'!F18+'施設資源化量内訳(資源化等)'!F18</f>
        <v>0</v>
      </c>
      <c r="BM18" s="21">
        <f>'施設資源化量内訳(焼却)'!G18+'施設資源化量内訳(粗大)'!G18+'施設資源化量内訳(堆肥化)'!G18+'施設資源化量内訳(飼料化)'!G18+'施設資源化量内訳(メタン化)'!G18+'施設資源化量内訳(燃料化)'!G18+'施設資源化量内訳(セメント)'!G18+'施設資源化量内訳(資源化等)'!G18</f>
        <v>0</v>
      </c>
      <c r="BN18" s="21">
        <f>'施設資源化量内訳(焼却)'!H18+'施設資源化量内訳(粗大)'!H18+'施設資源化量内訳(堆肥化)'!H18+'施設資源化量内訳(飼料化)'!H18+'施設資源化量内訳(メタン化)'!H18+'施設資源化量内訳(燃料化)'!H18+'施設資源化量内訳(セメント)'!H18+'施設資源化量内訳(資源化等)'!H18</f>
        <v>0</v>
      </c>
      <c r="BO18" s="21">
        <f>'施設資源化量内訳(焼却)'!I18+'施設資源化量内訳(粗大)'!I18+'施設資源化量内訳(堆肥化)'!I18+'施設資源化量内訳(飼料化)'!I18+'施設資源化量内訳(メタン化)'!I18+'施設資源化量内訳(燃料化)'!I18+'施設資源化量内訳(セメント)'!I18+'施設資源化量内訳(資源化等)'!I18</f>
        <v>0</v>
      </c>
      <c r="BP18" s="21">
        <f>'施設資源化量内訳(焼却)'!J18+'施設資源化量内訳(粗大)'!J18+'施設資源化量内訳(堆肥化)'!J18+'施設資源化量内訳(飼料化)'!J18+'施設資源化量内訳(メタン化)'!J18+'施設資源化量内訳(燃料化)'!J18+'施設資源化量内訳(セメント)'!J18+'施設資源化量内訳(資源化等)'!J18</f>
        <v>0</v>
      </c>
      <c r="BQ18" s="21">
        <f>'施設資源化量内訳(焼却)'!K18+'施設資源化量内訳(粗大)'!K18+'施設資源化量内訳(堆肥化)'!K18+'施設資源化量内訳(飼料化)'!K18+'施設資源化量内訳(メタン化)'!K18+'施設資源化量内訳(燃料化)'!K18+'施設資源化量内訳(セメント)'!K18+'施設資源化量内訳(資源化等)'!K18</f>
        <v>0</v>
      </c>
      <c r="BR18" s="21">
        <f>'施設資源化量内訳(焼却)'!L18+'施設資源化量内訳(粗大)'!L18+'施設資源化量内訳(堆肥化)'!L18+'施設資源化量内訳(飼料化)'!L18+'施設資源化量内訳(メタン化)'!L18+'施設資源化量内訳(燃料化)'!L18+'施設資源化量内訳(セメント)'!L18+'施設資源化量内訳(資源化等)'!L18</f>
        <v>0</v>
      </c>
      <c r="BS18" s="21">
        <f>'施設資源化量内訳(焼却)'!M18+'施設資源化量内訳(粗大)'!M18+'施設資源化量内訳(堆肥化)'!M18+'施設資源化量内訳(飼料化)'!M18+'施設資源化量内訳(メタン化)'!M18+'施設資源化量内訳(燃料化)'!M18+'施設資源化量内訳(セメント)'!M18+'施設資源化量内訳(資源化等)'!M18</f>
        <v>0</v>
      </c>
      <c r="BT18" s="21">
        <f>'施設資源化量内訳(焼却)'!N18+'施設資源化量内訳(粗大)'!N18+'施設資源化量内訳(堆肥化)'!N18+'施設資源化量内訳(飼料化)'!N18+'施設資源化量内訳(メタン化)'!N18+'施設資源化量内訳(燃料化)'!N18+'施設資源化量内訳(セメント)'!N18+'施設資源化量内訳(資源化等)'!N18</f>
        <v>0</v>
      </c>
      <c r="BU18" s="21">
        <f>'施設資源化量内訳(焼却)'!O18+'施設資源化量内訳(粗大)'!O18+'施設資源化量内訳(堆肥化)'!O18+'施設資源化量内訳(飼料化)'!O18+'施設資源化量内訳(メタン化)'!O18+'施設資源化量内訳(燃料化)'!O18+'施設資源化量内訳(セメント)'!O18+'施設資源化量内訳(資源化等)'!O18</f>
        <v>0</v>
      </c>
      <c r="BV18" s="21">
        <f>'施設資源化量内訳(焼却)'!P18+'施設資源化量内訳(粗大)'!P18+'施設資源化量内訳(堆肥化)'!P18+'施設資源化量内訳(飼料化)'!P18+'施設資源化量内訳(メタン化)'!P18+'施設資源化量内訳(燃料化)'!P18+'施設資源化量内訳(セメント)'!P18+'施設資源化量内訳(資源化等)'!P18</f>
        <v>0</v>
      </c>
      <c r="BW18" s="21">
        <f>'施設資源化量内訳(焼却)'!Q18+'施設資源化量内訳(粗大)'!Q18+'施設資源化量内訳(堆肥化)'!Q18+'施設資源化量内訳(飼料化)'!Q18+'施設資源化量内訳(メタン化)'!Q18+'施設資源化量内訳(燃料化)'!Q18+'施設資源化量内訳(セメント)'!Q18+'施設資源化量内訳(資源化等)'!Q18</f>
        <v>0</v>
      </c>
      <c r="BX18" s="21">
        <f>'施設資源化量内訳(焼却)'!R18+'施設資源化量内訳(粗大)'!R18+'施設資源化量内訳(堆肥化)'!R18+'施設資源化量内訳(飼料化)'!R18+'施設資源化量内訳(メタン化)'!R18+'施設資源化量内訳(燃料化)'!R18+'施設資源化量内訳(セメント)'!R18+'施設資源化量内訳(資源化等)'!R18</f>
        <v>0</v>
      </c>
      <c r="BY18" s="21">
        <f>'施設資源化量内訳(焼却)'!S18+'施設資源化量内訳(粗大)'!S18+'施設資源化量内訳(堆肥化)'!S18+'施設資源化量内訳(飼料化)'!S18+'施設資源化量内訳(メタン化)'!S18+'施設資源化量内訳(燃料化)'!S18+'施設資源化量内訳(セメント)'!S18+'施設資源化量内訳(資源化等)'!S18</f>
        <v>0</v>
      </c>
      <c r="BZ18" s="21">
        <f>'施設資源化量内訳(焼却)'!T18+'施設資源化量内訳(粗大)'!T18+'施設資源化量内訳(堆肥化)'!T18+'施設資源化量内訳(飼料化)'!T18+'施設資源化量内訳(メタン化)'!T18+'施設資源化量内訳(燃料化)'!T18+'施設資源化量内訳(セメント)'!T18+'施設資源化量内訳(資源化等)'!T18</f>
        <v>0</v>
      </c>
      <c r="CA18" s="21">
        <f>'施設資源化量内訳(焼却)'!U18+'施設資源化量内訳(粗大)'!U18+'施設資源化量内訳(堆肥化)'!U18+'施設資源化量内訳(飼料化)'!U18+'施設資源化量内訳(メタン化)'!U18+'施設資源化量内訳(燃料化)'!U18+'施設資源化量内訳(セメント)'!U18+'施設資源化量内訳(資源化等)'!U18</f>
        <v>0</v>
      </c>
      <c r="CB18" s="21">
        <f>'施設資源化量内訳(焼却)'!V18+'施設資源化量内訳(粗大)'!V18+'施設資源化量内訳(堆肥化)'!V18+'施設資源化量内訳(飼料化)'!V18+'施設資源化量内訳(メタン化)'!V18+'施設資源化量内訳(燃料化)'!V18+'施設資源化量内訳(セメント)'!V18+'施設資源化量内訳(資源化等)'!V18</f>
        <v>0</v>
      </c>
      <c r="CC18" s="21">
        <f>'施設資源化量内訳(焼却)'!W18+'施設資源化量内訳(粗大)'!W18+'施設資源化量内訳(堆肥化)'!W18+'施設資源化量内訳(飼料化)'!W18+'施設資源化量内訳(メタン化)'!W18+'施設資源化量内訳(燃料化)'!W18+'施設資源化量内訳(セメント)'!W18+'施設資源化量内訳(資源化等)'!W18</f>
        <v>0</v>
      </c>
      <c r="CD18" s="21">
        <f>'施設資源化量内訳(焼却)'!X18+'施設資源化量内訳(粗大)'!X18+'施設資源化量内訳(堆肥化)'!X18+'施設資源化量内訳(飼料化)'!X18+'施設資源化量内訳(メタン化)'!X18+'施設資源化量内訳(燃料化)'!X18+'施設資源化量内訳(セメント)'!X18+'施設資源化量内訳(資源化等)'!X18</f>
        <v>0</v>
      </c>
      <c r="CE18" s="21">
        <f>'施設資源化量内訳(焼却)'!Y18+'施設資源化量内訳(粗大)'!Y18+'施設資源化量内訳(堆肥化)'!Y18+'施設資源化量内訳(飼料化)'!Y18+'施設資源化量内訳(メタン化)'!Y18+'施設資源化量内訳(燃料化)'!Y18+'施設資源化量内訳(セメント)'!Y18+'施設資源化量内訳(資源化等)'!Y18</f>
        <v>0</v>
      </c>
      <c r="CF18" s="21">
        <f>'施設資源化量内訳(焼却)'!Z18+'施設資源化量内訳(粗大)'!Z18+'施設資源化量内訳(堆肥化)'!Z18+'施設資源化量内訳(飼料化)'!Z18+'施設資源化量内訳(メタン化)'!Z18+'施設資源化量内訳(燃料化)'!Z18+'施設資源化量内訳(セメント)'!Z18+'施設資源化量内訳(資源化等)'!Z18</f>
        <v>0</v>
      </c>
      <c r="CG18" s="21">
        <f>'施設資源化量内訳(焼却)'!AA18+'施設資源化量内訳(粗大)'!AA18+'施設資源化量内訳(堆肥化)'!AA18+'施設資源化量内訳(飼料化)'!AA18+'施設資源化量内訳(メタン化)'!AA18+'施設資源化量内訳(燃料化)'!AA18+'施設資源化量内訳(セメント)'!AA18+'施設資源化量内訳(資源化等)'!AA18</f>
        <v>0</v>
      </c>
      <c r="CH18" s="21">
        <f>'施設資源化量内訳(焼却)'!AB18+'施設資源化量内訳(粗大)'!AB18+'施設資源化量内訳(堆肥化)'!AB18+'施設資源化量内訳(飼料化)'!AB18+'施設資源化量内訳(メタン化)'!AB18+'施設資源化量内訳(燃料化)'!AB18+'施設資源化量内訳(セメント)'!AB18+'施設資源化量内訳(資源化等)'!AB18</f>
        <v>0</v>
      </c>
      <c r="CI18" s="21">
        <f>'施設資源化量内訳(焼却)'!AC18+'施設資源化量内訳(粗大)'!AC18+'施設資源化量内訳(堆肥化)'!AC18+'施設資源化量内訳(飼料化)'!AC18+'施設資源化量内訳(メタン化)'!AC18+'施設資源化量内訳(燃料化)'!AC18+'施設資源化量内訳(セメント)'!AC18+'施設資源化量内訳(資源化等)'!AC18</f>
        <v>0</v>
      </c>
      <c r="CJ18" s="21">
        <f>'施設資源化量内訳(焼却)'!AD18+'施設資源化量内訳(粗大)'!AD18+'施設資源化量内訳(堆肥化)'!AD18+'施設資源化量内訳(飼料化)'!AD18+'施設資源化量内訳(メタン化)'!AD18+'施設資源化量内訳(燃料化)'!AD18+'施設資源化量内訳(セメント)'!AD18+'施設資源化量内訳(資源化等)'!AD18</f>
        <v>0</v>
      </c>
      <c r="CK18" s="21">
        <f>'施設資源化量内訳(焼却)'!AE18+'施設資源化量内訳(粗大)'!AE18+'施設資源化量内訳(堆肥化)'!AE18+'施設資源化量内訳(飼料化)'!AE18+'施設資源化量内訳(メタン化)'!AE18+'施設資源化量内訳(燃料化)'!AE18+'施設資源化量内訳(セメント)'!AE18+'施設資源化量内訳(資源化等)'!AE18</f>
        <v>0</v>
      </c>
      <c r="CL18" s="21">
        <f>'施設資源化量内訳(焼却)'!AF18+'施設資源化量内訳(粗大)'!AF18+'施設資源化量内訳(堆肥化)'!AF18+'施設資源化量内訳(飼料化)'!AF18+'施設資源化量内訳(メタン化)'!AF18+'施設資源化量内訳(燃料化)'!AF18+'施設資源化量内訳(セメント)'!AF18+'施設資源化量内訳(資源化等)'!AF18</f>
        <v>0</v>
      </c>
    </row>
    <row r="19" spans="1:90" s="6" customFormat="1" ht="12" customHeight="1">
      <c r="A19" s="27" t="s">
        <v>106</v>
      </c>
      <c r="B19" s="28" t="s">
        <v>131</v>
      </c>
      <c r="C19" s="27" t="s">
        <v>132</v>
      </c>
      <c r="D19" s="20">
        <f t="shared" si="3"/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5"/>
        <v>0</v>
      </c>
      <c r="V19" s="20">
        <f t="shared" si="5"/>
        <v>0</v>
      </c>
      <c r="W19" s="20">
        <f t="shared" si="5"/>
        <v>0</v>
      </c>
      <c r="X19" s="20">
        <f t="shared" si="5"/>
        <v>0</v>
      </c>
      <c r="Y19" s="20">
        <f t="shared" si="5"/>
        <v>0</v>
      </c>
      <c r="Z19" s="20">
        <f t="shared" si="5"/>
        <v>0</v>
      </c>
      <c r="AA19" s="20">
        <f t="shared" si="5"/>
        <v>0</v>
      </c>
      <c r="AB19" s="20">
        <f t="shared" si="5"/>
        <v>0</v>
      </c>
      <c r="AC19" s="20">
        <f t="shared" si="5"/>
        <v>0</v>
      </c>
      <c r="AD19" s="20">
        <f t="shared" si="5"/>
        <v>0</v>
      </c>
      <c r="AE19" s="20">
        <f t="shared" si="5"/>
        <v>0</v>
      </c>
      <c r="AF19" s="20">
        <f t="shared" si="5"/>
        <v>0</v>
      </c>
      <c r="AG19" s="20">
        <f t="shared" si="6"/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9">
        <f t="shared" si="7"/>
        <v>0</v>
      </c>
      <c r="BK19" s="21">
        <f>'施設資源化量内訳(焼却)'!E19+'施設資源化量内訳(粗大)'!E19+'施設資源化量内訳(堆肥化)'!E19+'施設資源化量内訳(飼料化)'!E19+'施設資源化量内訳(メタン化)'!E19+'施設資源化量内訳(燃料化)'!E19+'施設資源化量内訳(セメント)'!E19+'施設資源化量内訳(資源化等)'!E19</f>
        <v>0</v>
      </c>
      <c r="BL19" s="21">
        <f>'施設資源化量内訳(焼却)'!F19+'施設資源化量内訳(粗大)'!F19+'施設資源化量内訳(堆肥化)'!F19+'施設資源化量内訳(飼料化)'!F19+'施設資源化量内訳(メタン化)'!F19+'施設資源化量内訳(燃料化)'!F19+'施設資源化量内訳(セメント)'!F19+'施設資源化量内訳(資源化等)'!F19</f>
        <v>0</v>
      </c>
      <c r="BM19" s="21">
        <f>'施設資源化量内訳(焼却)'!G19+'施設資源化量内訳(粗大)'!G19+'施設資源化量内訳(堆肥化)'!G19+'施設資源化量内訳(飼料化)'!G19+'施設資源化量内訳(メタン化)'!G19+'施設資源化量内訳(燃料化)'!G19+'施設資源化量内訳(セメント)'!G19+'施設資源化量内訳(資源化等)'!G19</f>
        <v>0</v>
      </c>
      <c r="BN19" s="21">
        <f>'施設資源化量内訳(焼却)'!H19+'施設資源化量内訳(粗大)'!H19+'施設資源化量内訳(堆肥化)'!H19+'施設資源化量内訳(飼料化)'!H19+'施設資源化量内訳(メタン化)'!H19+'施設資源化量内訳(燃料化)'!H19+'施設資源化量内訳(セメント)'!H19+'施設資源化量内訳(資源化等)'!H19</f>
        <v>0</v>
      </c>
      <c r="BO19" s="21">
        <f>'施設資源化量内訳(焼却)'!I19+'施設資源化量内訳(粗大)'!I19+'施設資源化量内訳(堆肥化)'!I19+'施設資源化量内訳(飼料化)'!I19+'施設資源化量内訳(メタン化)'!I19+'施設資源化量内訳(燃料化)'!I19+'施設資源化量内訳(セメント)'!I19+'施設資源化量内訳(資源化等)'!I19</f>
        <v>0</v>
      </c>
      <c r="BP19" s="21">
        <f>'施設資源化量内訳(焼却)'!J19+'施設資源化量内訳(粗大)'!J19+'施設資源化量内訳(堆肥化)'!J19+'施設資源化量内訳(飼料化)'!J19+'施設資源化量内訳(メタン化)'!J19+'施設資源化量内訳(燃料化)'!J19+'施設資源化量内訳(セメント)'!J19+'施設資源化量内訳(資源化等)'!J19</f>
        <v>0</v>
      </c>
      <c r="BQ19" s="21">
        <f>'施設資源化量内訳(焼却)'!K19+'施設資源化量内訳(粗大)'!K19+'施設資源化量内訳(堆肥化)'!K19+'施設資源化量内訳(飼料化)'!K19+'施設資源化量内訳(メタン化)'!K19+'施設資源化量内訳(燃料化)'!K19+'施設資源化量内訳(セメント)'!K19+'施設資源化量内訳(資源化等)'!K19</f>
        <v>0</v>
      </c>
      <c r="BR19" s="21">
        <f>'施設資源化量内訳(焼却)'!L19+'施設資源化量内訳(粗大)'!L19+'施設資源化量内訳(堆肥化)'!L19+'施設資源化量内訳(飼料化)'!L19+'施設資源化量内訳(メタン化)'!L19+'施設資源化量内訳(燃料化)'!L19+'施設資源化量内訳(セメント)'!L19+'施設資源化量内訳(資源化等)'!L19</f>
        <v>0</v>
      </c>
      <c r="BS19" s="21">
        <f>'施設資源化量内訳(焼却)'!M19+'施設資源化量内訳(粗大)'!M19+'施設資源化量内訳(堆肥化)'!M19+'施設資源化量内訳(飼料化)'!M19+'施設資源化量内訳(メタン化)'!M19+'施設資源化量内訳(燃料化)'!M19+'施設資源化量内訳(セメント)'!M19+'施設資源化量内訳(資源化等)'!M19</f>
        <v>0</v>
      </c>
      <c r="BT19" s="21">
        <f>'施設資源化量内訳(焼却)'!N19+'施設資源化量内訳(粗大)'!N19+'施設資源化量内訳(堆肥化)'!N19+'施設資源化量内訳(飼料化)'!N19+'施設資源化量内訳(メタン化)'!N19+'施設資源化量内訳(燃料化)'!N19+'施設資源化量内訳(セメント)'!N19+'施設資源化量内訳(資源化等)'!N19</f>
        <v>0</v>
      </c>
      <c r="BU19" s="21">
        <f>'施設資源化量内訳(焼却)'!O19+'施設資源化量内訳(粗大)'!O19+'施設資源化量内訳(堆肥化)'!O19+'施設資源化量内訳(飼料化)'!O19+'施設資源化量内訳(メタン化)'!O19+'施設資源化量内訳(燃料化)'!O19+'施設資源化量内訳(セメント)'!O19+'施設資源化量内訳(資源化等)'!O19</f>
        <v>0</v>
      </c>
      <c r="BV19" s="21">
        <f>'施設資源化量内訳(焼却)'!P19+'施設資源化量内訳(粗大)'!P19+'施設資源化量内訳(堆肥化)'!P19+'施設資源化量内訳(飼料化)'!P19+'施設資源化量内訳(メタン化)'!P19+'施設資源化量内訳(燃料化)'!P19+'施設資源化量内訳(セメント)'!P19+'施設資源化量内訳(資源化等)'!P19</f>
        <v>0</v>
      </c>
      <c r="BW19" s="21">
        <f>'施設資源化量内訳(焼却)'!Q19+'施設資源化量内訳(粗大)'!Q19+'施設資源化量内訳(堆肥化)'!Q19+'施設資源化量内訳(飼料化)'!Q19+'施設資源化量内訳(メタン化)'!Q19+'施設資源化量内訳(燃料化)'!Q19+'施設資源化量内訳(セメント)'!Q19+'施設資源化量内訳(資源化等)'!Q19</f>
        <v>0</v>
      </c>
      <c r="BX19" s="21">
        <f>'施設資源化量内訳(焼却)'!R19+'施設資源化量内訳(粗大)'!R19+'施設資源化量内訳(堆肥化)'!R19+'施設資源化量内訳(飼料化)'!R19+'施設資源化量内訳(メタン化)'!R19+'施設資源化量内訳(燃料化)'!R19+'施設資源化量内訳(セメント)'!R19+'施設資源化量内訳(資源化等)'!R19</f>
        <v>0</v>
      </c>
      <c r="BY19" s="21">
        <f>'施設資源化量内訳(焼却)'!S19+'施設資源化量内訳(粗大)'!S19+'施設資源化量内訳(堆肥化)'!S19+'施設資源化量内訳(飼料化)'!S19+'施設資源化量内訳(メタン化)'!S19+'施設資源化量内訳(燃料化)'!S19+'施設資源化量内訳(セメント)'!S19+'施設資源化量内訳(資源化等)'!S19</f>
        <v>0</v>
      </c>
      <c r="BZ19" s="21">
        <f>'施設資源化量内訳(焼却)'!T19+'施設資源化量内訳(粗大)'!T19+'施設資源化量内訳(堆肥化)'!T19+'施設資源化量内訳(飼料化)'!T19+'施設資源化量内訳(メタン化)'!T19+'施設資源化量内訳(燃料化)'!T19+'施設資源化量内訳(セメント)'!T19+'施設資源化量内訳(資源化等)'!T19</f>
        <v>0</v>
      </c>
      <c r="CA19" s="21">
        <f>'施設資源化量内訳(焼却)'!U19+'施設資源化量内訳(粗大)'!U19+'施設資源化量内訳(堆肥化)'!U19+'施設資源化量内訳(飼料化)'!U19+'施設資源化量内訳(メタン化)'!U19+'施設資源化量内訳(燃料化)'!U19+'施設資源化量内訳(セメント)'!U19+'施設資源化量内訳(資源化等)'!U19</f>
        <v>0</v>
      </c>
      <c r="CB19" s="21">
        <f>'施設資源化量内訳(焼却)'!V19+'施設資源化量内訳(粗大)'!V19+'施設資源化量内訳(堆肥化)'!V19+'施設資源化量内訳(飼料化)'!V19+'施設資源化量内訳(メタン化)'!V19+'施設資源化量内訳(燃料化)'!V19+'施設資源化量内訳(セメント)'!V19+'施設資源化量内訳(資源化等)'!V19</f>
        <v>0</v>
      </c>
      <c r="CC19" s="21">
        <f>'施設資源化量内訳(焼却)'!W19+'施設資源化量内訳(粗大)'!W19+'施設資源化量内訳(堆肥化)'!W19+'施設資源化量内訳(飼料化)'!W19+'施設資源化量内訳(メタン化)'!W19+'施設資源化量内訳(燃料化)'!W19+'施設資源化量内訳(セメント)'!W19+'施設資源化量内訳(資源化等)'!W19</f>
        <v>0</v>
      </c>
      <c r="CD19" s="21">
        <f>'施設資源化量内訳(焼却)'!X19+'施設資源化量内訳(粗大)'!X19+'施設資源化量内訳(堆肥化)'!X19+'施設資源化量内訳(飼料化)'!X19+'施設資源化量内訳(メタン化)'!X19+'施設資源化量内訳(燃料化)'!X19+'施設資源化量内訳(セメント)'!X19+'施設資源化量内訳(資源化等)'!X19</f>
        <v>0</v>
      </c>
      <c r="CE19" s="21">
        <f>'施設資源化量内訳(焼却)'!Y19+'施設資源化量内訳(粗大)'!Y19+'施設資源化量内訳(堆肥化)'!Y19+'施設資源化量内訳(飼料化)'!Y19+'施設資源化量内訳(メタン化)'!Y19+'施設資源化量内訳(燃料化)'!Y19+'施設資源化量内訳(セメント)'!Y19+'施設資源化量内訳(資源化等)'!Y19</f>
        <v>0</v>
      </c>
      <c r="CF19" s="21">
        <f>'施設資源化量内訳(焼却)'!Z19+'施設資源化量内訳(粗大)'!Z19+'施設資源化量内訳(堆肥化)'!Z19+'施設資源化量内訳(飼料化)'!Z19+'施設資源化量内訳(メタン化)'!Z19+'施設資源化量内訳(燃料化)'!Z19+'施設資源化量内訳(セメント)'!Z19+'施設資源化量内訳(資源化等)'!Z19</f>
        <v>0</v>
      </c>
      <c r="CG19" s="21">
        <f>'施設資源化量内訳(焼却)'!AA19+'施設資源化量内訳(粗大)'!AA19+'施設資源化量内訳(堆肥化)'!AA19+'施設資源化量内訳(飼料化)'!AA19+'施設資源化量内訳(メタン化)'!AA19+'施設資源化量内訳(燃料化)'!AA19+'施設資源化量内訳(セメント)'!AA19+'施設資源化量内訳(資源化等)'!AA19</f>
        <v>0</v>
      </c>
      <c r="CH19" s="21">
        <f>'施設資源化量内訳(焼却)'!AB19+'施設資源化量内訳(粗大)'!AB19+'施設資源化量内訳(堆肥化)'!AB19+'施設資源化量内訳(飼料化)'!AB19+'施設資源化量内訳(メタン化)'!AB19+'施設資源化量内訳(燃料化)'!AB19+'施設資源化量内訳(セメント)'!AB19+'施設資源化量内訳(資源化等)'!AB19</f>
        <v>0</v>
      </c>
      <c r="CI19" s="21">
        <f>'施設資源化量内訳(焼却)'!AC19+'施設資源化量内訳(粗大)'!AC19+'施設資源化量内訳(堆肥化)'!AC19+'施設資源化量内訳(飼料化)'!AC19+'施設資源化量内訳(メタン化)'!AC19+'施設資源化量内訳(燃料化)'!AC19+'施設資源化量内訳(セメント)'!AC19+'施設資源化量内訳(資源化等)'!AC19</f>
        <v>0</v>
      </c>
      <c r="CJ19" s="21">
        <f>'施設資源化量内訳(焼却)'!AD19+'施設資源化量内訳(粗大)'!AD19+'施設資源化量内訳(堆肥化)'!AD19+'施設資源化量内訳(飼料化)'!AD19+'施設資源化量内訳(メタン化)'!AD19+'施設資源化量内訳(燃料化)'!AD19+'施設資源化量内訳(セメント)'!AD19+'施設資源化量内訳(資源化等)'!AD19</f>
        <v>0</v>
      </c>
      <c r="CK19" s="21">
        <f>'施設資源化量内訳(焼却)'!AE19+'施設資源化量内訳(粗大)'!AE19+'施設資源化量内訳(堆肥化)'!AE19+'施設資源化量内訳(飼料化)'!AE19+'施設資源化量内訳(メタン化)'!AE19+'施設資源化量内訳(燃料化)'!AE19+'施設資源化量内訳(セメント)'!AE19+'施設資源化量内訳(資源化等)'!AE19</f>
        <v>0</v>
      </c>
      <c r="CL19" s="21">
        <f>'施設資源化量内訳(焼却)'!AF19+'施設資源化量内訳(粗大)'!AF19+'施設資源化量内訳(堆肥化)'!AF19+'施設資源化量内訳(飼料化)'!AF19+'施設資源化量内訳(メタン化)'!AF19+'施設資源化量内訳(燃料化)'!AF19+'施設資源化量内訳(セメント)'!AF19+'施設資源化量内訳(資源化等)'!AF19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257</v>
      </c>
      <c r="B1" s="48"/>
      <c r="C1" s="32"/>
      <c r="AB1" s="34"/>
      <c r="AG1" s="38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243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241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273</v>
      </c>
      <c r="D7" s="30">
        <f aca="true" t="shared" si="0" ref="D7:AF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9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257</v>
      </c>
      <c r="B1" s="48"/>
      <c r="C1" s="32"/>
      <c r="AB1" s="34"/>
      <c r="AG1" s="38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244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241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23"/>
    </row>
    <row r="7" spans="1:32" s="8" customFormat="1" ht="12" customHeight="1">
      <c r="A7" s="24" t="s">
        <v>133</v>
      </c>
      <c r="B7" s="25" t="s">
        <v>134</v>
      </c>
      <c r="C7" s="24" t="s">
        <v>277</v>
      </c>
      <c r="D7" s="30">
        <f aca="true" t="shared" si="0" ref="D7:AF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133</v>
      </c>
      <c r="B8" s="28" t="s">
        <v>135</v>
      </c>
      <c r="C8" s="27" t="s">
        <v>136</v>
      </c>
      <c r="D8" s="20">
        <f aca="true" t="shared" si="1" ref="D8:D19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133</v>
      </c>
      <c r="B9" s="28" t="s">
        <v>137</v>
      </c>
      <c r="C9" s="27" t="s">
        <v>138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133</v>
      </c>
      <c r="B10" s="28" t="s">
        <v>139</v>
      </c>
      <c r="C10" s="27" t="s">
        <v>140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133</v>
      </c>
      <c r="B11" s="28" t="s">
        <v>141</v>
      </c>
      <c r="C11" s="27" t="s">
        <v>142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133</v>
      </c>
      <c r="B12" s="28" t="s">
        <v>143</v>
      </c>
      <c r="C12" s="27" t="s">
        <v>144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133</v>
      </c>
      <c r="B13" s="28" t="s">
        <v>145</v>
      </c>
      <c r="C13" s="27" t="s">
        <v>146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133</v>
      </c>
      <c r="B14" s="28" t="s">
        <v>147</v>
      </c>
      <c r="C14" s="27" t="s">
        <v>148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133</v>
      </c>
      <c r="B15" s="28" t="s">
        <v>149</v>
      </c>
      <c r="C15" s="27" t="s">
        <v>150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133</v>
      </c>
      <c r="B16" s="28" t="s">
        <v>151</v>
      </c>
      <c r="C16" s="27" t="s">
        <v>152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133</v>
      </c>
      <c r="B17" s="28" t="s">
        <v>153</v>
      </c>
      <c r="C17" s="27" t="s">
        <v>154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133</v>
      </c>
      <c r="B18" s="28" t="s">
        <v>155</v>
      </c>
      <c r="C18" s="27" t="s">
        <v>156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133</v>
      </c>
      <c r="B19" s="28" t="s">
        <v>157</v>
      </c>
      <c r="C19" s="27" t="s">
        <v>158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257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245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241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23"/>
    </row>
    <row r="7" spans="1:32" s="8" customFormat="1" ht="12" customHeight="1">
      <c r="A7" s="24" t="s">
        <v>133</v>
      </c>
      <c r="B7" s="25" t="s">
        <v>134</v>
      </c>
      <c r="C7" s="24" t="s">
        <v>277</v>
      </c>
      <c r="D7" s="30">
        <f aca="true" t="shared" si="0" ref="D7:AF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133</v>
      </c>
      <c r="B8" s="28" t="s">
        <v>135</v>
      </c>
      <c r="C8" s="27" t="s">
        <v>136</v>
      </c>
      <c r="D8" s="20">
        <f aca="true" t="shared" si="1" ref="D8:D19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133</v>
      </c>
      <c r="B9" s="28" t="s">
        <v>137</v>
      </c>
      <c r="C9" s="27" t="s">
        <v>138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133</v>
      </c>
      <c r="B10" s="28" t="s">
        <v>139</v>
      </c>
      <c r="C10" s="27" t="s">
        <v>140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133</v>
      </c>
      <c r="B11" s="28" t="s">
        <v>141</v>
      </c>
      <c r="C11" s="27" t="s">
        <v>142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133</v>
      </c>
      <c r="B12" s="28" t="s">
        <v>143</v>
      </c>
      <c r="C12" s="27" t="s">
        <v>144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133</v>
      </c>
      <c r="B13" s="28" t="s">
        <v>145</v>
      </c>
      <c r="C13" s="27" t="s">
        <v>146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133</v>
      </c>
      <c r="B14" s="28" t="s">
        <v>147</v>
      </c>
      <c r="C14" s="27" t="s">
        <v>148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133</v>
      </c>
      <c r="B15" s="28" t="s">
        <v>149</v>
      </c>
      <c r="C15" s="27" t="s">
        <v>150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133</v>
      </c>
      <c r="B16" s="28" t="s">
        <v>151</v>
      </c>
      <c r="C16" s="27" t="s">
        <v>152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133</v>
      </c>
      <c r="B17" s="28" t="s">
        <v>153</v>
      </c>
      <c r="C17" s="27" t="s">
        <v>154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133</v>
      </c>
      <c r="B18" s="28" t="s">
        <v>155</v>
      </c>
      <c r="C18" s="27" t="s">
        <v>156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133</v>
      </c>
      <c r="B19" s="28" t="s">
        <v>157</v>
      </c>
      <c r="C19" s="27" t="s">
        <v>158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257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246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241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23"/>
    </row>
    <row r="7" spans="1:32" s="8" customFormat="1" ht="12" customHeight="1">
      <c r="A7" s="24" t="s">
        <v>133</v>
      </c>
      <c r="B7" s="25" t="s">
        <v>134</v>
      </c>
      <c r="C7" s="24" t="s">
        <v>277</v>
      </c>
      <c r="D7" s="30">
        <f aca="true" t="shared" si="0" ref="D7:AF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133</v>
      </c>
      <c r="B8" s="28" t="s">
        <v>135</v>
      </c>
      <c r="C8" s="27" t="s">
        <v>136</v>
      </c>
      <c r="D8" s="20">
        <f aca="true" t="shared" si="1" ref="D8:D19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133</v>
      </c>
      <c r="B9" s="28" t="s">
        <v>137</v>
      </c>
      <c r="C9" s="27" t="s">
        <v>138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133</v>
      </c>
      <c r="B10" s="28" t="s">
        <v>139</v>
      </c>
      <c r="C10" s="27" t="s">
        <v>140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133</v>
      </c>
      <c r="B11" s="28" t="s">
        <v>141</v>
      </c>
      <c r="C11" s="27" t="s">
        <v>142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133</v>
      </c>
      <c r="B12" s="28" t="s">
        <v>143</v>
      </c>
      <c r="C12" s="27" t="s">
        <v>144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133</v>
      </c>
      <c r="B13" s="28" t="s">
        <v>145</v>
      </c>
      <c r="C13" s="27" t="s">
        <v>146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133</v>
      </c>
      <c r="B14" s="28" t="s">
        <v>147</v>
      </c>
      <c r="C14" s="27" t="s">
        <v>148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133</v>
      </c>
      <c r="B15" s="28" t="s">
        <v>149</v>
      </c>
      <c r="C15" s="27" t="s">
        <v>150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133</v>
      </c>
      <c r="B16" s="28" t="s">
        <v>151</v>
      </c>
      <c r="C16" s="27" t="s">
        <v>152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133</v>
      </c>
      <c r="B17" s="28" t="s">
        <v>153</v>
      </c>
      <c r="C17" s="27" t="s">
        <v>154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133</v>
      </c>
      <c r="B18" s="28" t="s">
        <v>155</v>
      </c>
      <c r="C18" s="27" t="s">
        <v>156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133</v>
      </c>
      <c r="B19" s="28" t="s">
        <v>157</v>
      </c>
      <c r="C19" s="27" t="s">
        <v>158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19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258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188</v>
      </c>
      <c r="B2" s="55" t="s">
        <v>203</v>
      </c>
      <c r="C2" s="52" t="s">
        <v>204</v>
      </c>
      <c r="D2" s="12" t="s">
        <v>185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186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187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213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193</v>
      </c>
      <c r="E3" s="52" t="s">
        <v>192</v>
      </c>
      <c r="F3" s="64" t="s">
        <v>214</v>
      </c>
      <c r="G3" s="65"/>
      <c r="H3" s="65"/>
      <c r="I3" s="65"/>
      <c r="J3" s="65"/>
      <c r="K3" s="65"/>
      <c r="L3" s="65"/>
      <c r="M3" s="65"/>
      <c r="N3" s="66"/>
      <c r="O3" s="52" t="s">
        <v>270</v>
      </c>
      <c r="P3" s="52" t="s">
        <v>215</v>
      </c>
      <c r="Q3" s="67" t="s">
        <v>193</v>
      </c>
      <c r="R3" s="52" t="s">
        <v>192</v>
      </c>
      <c r="S3" s="68" t="s">
        <v>216</v>
      </c>
      <c r="T3" s="69"/>
      <c r="U3" s="69"/>
      <c r="V3" s="69"/>
      <c r="W3" s="69"/>
      <c r="X3" s="69"/>
      <c r="Y3" s="69"/>
      <c r="Z3" s="69"/>
      <c r="AA3" s="70"/>
      <c r="AB3" s="67" t="s">
        <v>191</v>
      </c>
      <c r="AC3" s="52" t="s">
        <v>254</v>
      </c>
      <c r="AD3" s="44" t="s">
        <v>253</v>
      </c>
      <c r="AE3" s="11"/>
      <c r="AF3" s="11"/>
      <c r="AG3" s="11"/>
      <c r="AH3" s="11"/>
      <c r="AI3" s="11"/>
      <c r="AJ3" s="11"/>
      <c r="AK3" s="11"/>
      <c r="AL3" s="13"/>
      <c r="AM3" s="67" t="s">
        <v>193</v>
      </c>
      <c r="AN3" s="52" t="s">
        <v>269</v>
      </c>
      <c r="AO3" s="52" t="s">
        <v>199</v>
      </c>
      <c r="AP3" s="44" t="s">
        <v>217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193</v>
      </c>
      <c r="G4" s="52" t="s">
        <v>194</v>
      </c>
      <c r="H4" s="52" t="s">
        <v>195</v>
      </c>
      <c r="I4" s="52" t="s">
        <v>196</v>
      </c>
      <c r="J4" s="52" t="s">
        <v>197</v>
      </c>
      <c r="K4" s="52" t="s">
        <v>200</v>
      </c>
      <c r="L4" s="52" t="s">
        <v>198</v>
      </c>
      <c r="M4" s="52" t="s">
        <v>248</v>
      </c>
      <c r="N4" s="52" t="s">
        <v>201</v>
      </c>
      <c r="O4" s="58"/>
      <c r="P4" s="71"/>
      <c r="Q4" s="67"/>
      <c r="R4" s="53"/>
      <c r="S4" s="53" t="s">
        <v>193</v>
      </c>
      <c r="T4" s="52" t="s">
        <v>194</v>
      </c>
      <c r="U4" s="52" t="s">
        <v>195</v>
      </c>
      <c r="V4" s="52" t="s">
        <v>196</v>
      </c>
      <c r="W4" s="52" t="s">
        <v>197</v>
      </c>
      <c r="X4" s="52" t="s">
        <v>200</v>
      </c>
      <c r="Y4" s="52" t="s">
        <v>198</v>
      </c>
      <c r="Z4" s="52" t="s">
        <v>248</v>
      </c>
      <c r="AA4" s="52" t="s">
        <v>201</v>
      </c>
      <c r="AB4" s="67"/>
      <c r="AC4" s="58"/>
      <c r="AD4" s="67" t="s">
        <v>191</v>
      </c>
      <c r="AE4" s="52" t="s">
        <v>194</v>
      </c>
      <c r="AF4" s="52" t="s">
        <v>195</v>
      </c>
      <c r="AG4" s="52" t="s">
        <v>196</v>
      </c>
      <c r="AH4" s="52" t="s">
        <v>197</v>
      </c>
      <c r="AI4" s="52" t="s">
        <v>200</v>
      </c>
      <c r="AJ4" s="52" t="s">
        <v>198</v>
      </c>
      <c r="AK4" s="52" t="s">
        <v>248</v>
      </c>
      <c r="AL4" s="52" t="s">
        <v>201</v>
      </c>
      <c r="AM4" s="67"/>
      <c r="AN4" s="58"/>
      <c r="AO4" s="58"/>
      <c r="AP4" s="67" t="s">
        <v>193</v>
      </c>
      <c r="AQ4" s="52" t="s">
        <v>194</v>
      </c>
      <c r="AR4" s="52" t="s">
        <v>195</v>
      </c>
      <c r="AS4" s="52" t="s">
        <v>196</v>
      </c>
      <c r="AT4" s="52" t="s">
        <v>197</v>
      </c>
      <c r="AU4" s="52" t="s">
        <v>200</v>
      </c>
      <c r="AV4" s="52" t="s">
        <v>198</v>
      </c>
      <c r="AW4" s="52" t="s">
        <v>248</v>
      </c>
      <c r="AX4" s="52" t="s">
        <v>201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202</v>
      </c>
      <c r="E6" s="45" t="s">
        <v>202</v>
      </c>
      <c r="F6" s="45" t="s">
        <v>202</v>
      </c>
      <c r="G6" s="46" t="s">
        <v>202</v>
      </c>
      <c r="H6" s="46" t="s">
        <v>202</v>
      </c>
      <c r="I6" s="46" t="s">
        <v>202</v>
      </c>
      <c r="J6" s="46" t="s">
        <v>202</v>
      </c>
      <c r="K6" s="46" t="s">
        <v>202</v>
      </c>
      <c r="L6" s="46" t="s">
        <v>202</v>
      </c>
      <c r="M6" s="46" t="s">
        <v>202</v>
      </c>
      <c r="N6" s="46" t="s">
        <v>202</v>
      </c>
      <c r="O6" s="46" t="s">
        <v>202</v>
      </c>
      <c r="P6" s="45" t="s">
        <v>202</v>
      </c>
      <c r="Q6" s="45" t="s">
        <v>202</v>
      </c>
      <c r="R6" s="46" t="s">
        <v>202</v>
      </c>
      <c r="S6" s="46" t="s">
        <v>202</v>
      </c>
      <c r="T6" s="46" t="s">
        <v>202</v>
      </c>
      <c r="U6" s="46" t="s">
        <v>202</v>
      </c>
      <c r="V6" s="46" t="s">
        <v>202</v>
      </c>
      <c r="W6" s="46" t="s">
        <v>202</v>
      </c>
      <c r="X6" s="46" t="s">
        <v>202</v>
      </c>
      <c r="Y6" s="46" t="s">
        <v>202</v>
      </c>
      <c r="Z6" s="46" t="s">
        <v>202</v>
      </c>
      <c r="AA6" s="46" t="s">
        <v>202</v>
      </c>
      <c r="AB6" s="45" t="s">
        <v>202</v>
      </c>
      <c r="AC6" s="46" t="s">
        <v>202</v>
      </c>
      <c r="AD6" s="45" t="s">
        <v>202</v>
      </c>
      <c r="AE6" s="46" t="s">
        <v>202</v>
      </c>
      <c r="AF6" s="46" t="s">
        <v>202</v>
      </c>
      <c r="AG6" s="46" t="s">
        <v>202</v>
      </c>
      <c r="AH6" s="46" t="s">
        <v>202</v>
      </c>
      <c r="AI6" s="46" t="s">
        <v>202</v>
      </c>
      <c r="AJ6" s="46" t="s">
        <v>202</v>
      </c>
      <c r="AK6" s="46" t="s">
        <v>202</v>
      </c>
      <c r="AL6" s="46" t="s">
        <v>202</v>
      </c>
      <c r="AM6" s="45" t="s">
        <v>202</v>
      </c>
      <c r="AN6" s="46" t="s">
        <v>202</v>
      </c>
      <c r="AO6" s="46" t="s">
        <v>202</v>
      </c>
      <c r="AP6" s="45" t="s">
        <v>202</v>
      </c>
      <c r="AQ6" s="46" t="s">
        <v>202</v>
      </c>
      <c r="AR6" s="46" t="s">
        <v>202</v>
      </c>
      <c r="AS6" s="46" t="s">
        <v>202</v>
      </c>
      <c r="AT6" s="46" t="s">
        <v>202</v>
      </c>
      <c r="AU6" s="46" t="s">
        <v>202</v>
      </c>
      <c r="AV6" s="46" t="s">
        <v>202</v>
      </c>
      <c r="AW6" s="46" t="s">
        <v>202</v>
      </c>
      <c r="AX6" s="46" t="s">
        <v>202</v>
      </c>
    </row>
    <row r="7" spans="1:50" s="8" customFormat="1" ht="12" customHeight="1">
      <c r="A7" s="24" t="s">
        <v>159</v>
      </c>
      <c r="B7" s="25" t="s">
        <v>160</v>
      </c>
      <c r="C7" s="26" t="s">
        <v>274</v>
      </c>
      <c r="D7" s="30">
        <f aca="true" t="shared" si="0" ref="D7:AX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t="shared" si="0"/>
        <v>0</v>
      </c>
      <c r="AK7" s="30">
        <f t="shared" si="0"/>
        <v>0</v>
      </c>
      <c r="AL7" s="30">
        <f t="shared" si="0"/>
        <v>0</v>
      </c>
      <c r="AM7" s="30">
        <f t="shared" si="0"/>
        <v>0</v>
      </c>
      <c r="AN7" s="30">
        <f t="shared" si="0"/>
        <v>0</v>
      </c>
      <c r="AO7" s="30">
        <f t="shared" si="0"/>
        <v>0</v>
      </c>
      <c r="AP7" s="30">
        <f t="shared" si="0"/>
        <v>0</v>
      </c>
      <c r="AQ7" s="30">
        <f t="shared" si="0"/>
        <v>0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30">
        <f t="shared" si="0"/>
        <v>0</v>
      </c>
      <c r="AX7" s="30">
        <f t="shared" si="0"/>
        <v>0</v>
      </c>
    </row>
    <row r="8" spans="1:50" s="8" customFormat="1" ht="12" customHeight="1">
      <c r="A8" s="27" t="s">
        <v>159</v>
      </c>
      <c r="B8" s="28" t="s">
        <v>161</v>
      </c>
      <c r="C8" s="27" t="s">
        <v>162</v>
      </c>
      <c r="D8" s="39">
        <f aca="true" t="shared" si="1" ref="D8:D19">SUM(E8,F8,O8,P8)</f>
        <v>0</v>
      </c>
      <c r="E8" s="39">
        <f aca="true" t="shared" si="2" ref="E8:E19">R8</f>
        <v>0</v>
      </c>
      <c r="F8" s="39">
        <f aca="true" t="shared" si="3" ref="F8:F19">SUM(G8:N8)</f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f aca="true" t="shared" si="4" ref="O8:O19">AN8</f>
        <v>0</v>
      </c>
      <c r="P8" s="20">
        <f>'資源化量内訳'!AG8</f>
        <v>0</v>
      </c>
      <c r="Q8" s="39">
        <f aca="true" t="shared" si="5" ref="Q8:Q19">SUM(R8:S8)</f>
        <v>0</v>
      </c>
      <c r="R8" s="39">
        <v>0</v>
      </c>
      <c r="S8" s="39">
        <f aca="true" t="shared" si="6" ref="S8:S19"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 aca="true" t="shared" si="7" ref="AB8:AB19">SUM(AC8:AD8)</f>
        <v>0</v>
      </c>
      <c r="AC8" s="39">
        <v>0</v>
      </c>
      <c r="AD8" s="39">
        <f aca="true" t="shared" si="8" ref="AD8:AD19">SUM(AE8:AL8)</f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40" t="s">
        <v>275</v>
      </c>
      <c r="AM8" s="27">
        <f aca="true" t="shared" si="9" ref="AM8:AM19">SUM(AN8:AP8)</f>
        <v>0</v>
      </c>
      <c r="AN8" s="43">
        <v>0</v>
      </c>
      <c r="AO8" s="27">
        <v>0</v>
      </c>
      <c r="AP8" s="27">
        <f aca="true" t="shared" si="10" ref="AP8:AP19"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159</v>
      </c>
      <c r="B9" s="28" t="s">
        <v>163</v>
      </c>
      <c r="C9" s="27" t="s">
        <v>164</v>
      </c>
      <c r="D9" s="39">
        <f t="shared" si="1"/>
        <v>0</v>
      </c>
      <c r="E9" s="39">
        <f t="shared" si="2"/>
        <v>0</v>
      </c>
      <c r="F9" s="39">
        <f t="shared" si="3"/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f t="shared" si="4"/>
        <v>0</v>
      </c>
      <c r="P9" s="20">
        <f>'資源化量内訳'!AG9</f>
        <v>0</v>
      </c>
      <c r="Q9" s="39">
        <f t="shared" si="5"/>
        <v>0</v>
      </c>
      <c r="R9" s="39">
        <v>0</v>
      </c>
      <c r="S9" s="39">
        <f t="shared" si="6"/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 t="shared" si="7"/>
        <v>0</v>
      </c>
      <c r="AC9" s="39">
        <v>0</v>
      </c>
      <c r="AD9" s="39">
        <f t="shared" si="8"/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40" t="s">
        <v>275</v>
      </c>
      <c r="AM9" s="27">
        <f t="shared" si="9"/>
        <v>0</v>
      </c>
      <c r="AN9" s="43">
        <v>0</v>
      </c>
      <c r="AO9" s="27">
        <v>0</v>
      </c>
      <c r="AP9" s="27">
        <f t="shared" si="10"/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159</v>
      </c>
      <c r="B10" s="28" t="s">
        <v>165</v>
      </c>
      <c r="C10" s="27" t="s">
        <v>166</v>
      </c>
      <c r="D10" s="39">
        <f t="shared" si="1"/>
        <v>0</v>
      </c>
      <c r="E10" s="39">
        <f t="shared" si="2"/>
        <v>0</v>
      </c>
      <c r="F10" s="39">
        <f t="shared" si="3"/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f t="shared" si="4"/>
        <v>0</v>
      </c>
      <c r="P10" s="20">
        <f>'資源化量内訳'!AG10</f>
        <v>0</v>
      </c>
      <c r="Q10" s="39">
        <f t="shared" si="5"/>
        <v>0</v>
      </c>
      <c r="R10" s="39">
        <v>0</v>
      </c>
      <c r="S10" s="39">
        <f t="shared" si="6"/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 t="shared" si="7"/>
        <v>0</v>
      </c>
      <c r="AC10" s="39">
        <v>0</v>
      </c>
      <c r="AD10" s="39">
        <f t="shared" si="8"/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40" t="s">
        <v>275</v>
      </c>
      <c r="AM10" s="27">
        <f t="shared" si="9"/>
        <v>0</v>
      </c>
      <c r="AN10" s="43">
        <v>0</v>
      </c>
      <c r="AO10" s="27">
        <v>0</v>
      </c>
      <c r="AP10" s="27">
        <f t="shared" si="10"/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  <row r="11" spans="1:50" s="8" customFormat="1" ht="12" customHeight="1">
      <c r="A11" s="27" t="s">
        <v>159</v>
      </c>
      <c r="B11" s="28" t="s">
        <v>167</v>
      </c>
      <c r="C11" s="27" t="s">
        <v>168</v>
      </c>
      <c r="D11" s="39">
        <f t="shared" si="1"/>
        <v>0</v>
      </c>
      <c r="E11" s="39">
        <f t="shared" si="2"/>
        <v>0</v>
      </c>
      <c r="F11" s="39">
        <f t="shared" si="3"/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f t="shared" si="4"/>
        <v>0</v>
      </c>
      <c r="P11" s="20">
        <f>'資源化量内訳'!AG11</f>
        <v>0</v>
      </c>
      <c r="Q11" s="39">
        <f t="shared" si="5"/>
        <v>0</v>
      </c>
      <c r="R11" s="39">
        <v>0</v>
      </c>
      <c r="S11" s="39">
        <f t="shared" si="6"/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f t="shared" si="7"/>
        <v>0</v>
      </c>
      <c r="AC11" s="39">
        <v>0</v>
      </c>
      <c r="AD11" s="39">
        <f t="shared" si="8"/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40" t="s">
        <v>275</v>
      </c>
      <c r="AM11" s="27">
        <f t="shared" si="9"/>
        <v>0</v>
      </c>
      <c r="AN11" s="43">
        <v>0</v>
      </c>
      <c r="AO11" s="27">
        <v>0</v>
      </c>
      <c r="AP11" s="27">
        <f t="shared" si="10"/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</row>
    <row r="12" spans="1:50" s="8" customFormat="1" ht="12" customHeight="1">
      <c r="A12" s="27" t="s">
        <v>159</v>
      </c>
      <c r="B12" s="28" t="s">
        <v>169</v>
      </c>
      <c r="C12" s="27" t="s">
        <v>170</v>
      </c>
      <c r="D12" s="39">
        <f t="shared" si="1"/>
        <v>0</v>
      </c>
      <c r="E12" s="39">
        <f t="shared" si="2"/>
        <v>0</v>
      </c>
      <c r="F12" s="39">
        <f t="shared" si="3"/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f t="shared" si="4"/>
        <v>0</v>
      </c>
      <c r="P12" s="20">
        <f>'資源化量内訳'!AG12</f>
        <v>0</v>
      </c>
      <c r="Q12" s="39">
        <f t="shared" si="5"/>
        <v>0</v>
      </c>
      <c r="R12" s="39">
        <v>0</v>
      </c>
      <c r="S12" s="39">
        <f t="shared" si="6"/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f t="shared" si="7"/>
        <v>0</v>
      </c>
      <c r="AC12" s="39">
        <v>0</v>
      </c>
      <c r="AD12" s="39">
        <f t="shared" si="8"/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40" t="s">
        <v>275</v>
      </c>
      <c r="AM12" s="27">
        <f t="shared" si="9"/>
        <v>0</v>
      </c>
      <c r="AN12" s="43">
        <v>0</v>
      </c>
      <c r="AO12" s="27">
        <v>0</v>
      </c>
      <c r="AP12" s="27">
        <f t="shared" si="10"/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</row>
    <row r="13" spans="1:50" s="8" customFormat="1" ht="12" customHeight="1">
      <c r="A13" s="27" t="s">
        <v>159</v>
      </c>
      <c r="B13" s="28" t="s">
        <v>171</v>
      </c>
      <c r="C13" s="27" t="s">
        <v>172</v>
      </c>
      <c r="D13" s="39">
        <f t="shared" si="1"/>
        <v>0</v>
      </c>
      <c r="E13" s="39">
        <f t="shared" si="2"/>
        <v>0</v>
      </c>
      <c r="F13" s="39">
        <f t="shared" si="3"/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f t="shared" si="4"/>
        <v>0</v>
      </c>
      <c r="P13" s="20">
        <f>'資源化量内訳'!AG13</f>
        <v>0</v>
      </c>
      <c r="Q13" s="39">
        <f t="shared" si="5"/>
        <v>0</v>
      </c>
      <c r="R13" s="39">
        <v>0</v>
      </c>
      <c r="S13" s="39">
        <f t="shared" si="6"/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f t="shared" si="7"/>
        <v>0</v>
      </c>
      <c r="AC13" s="39">
        <v>0</v>
      </c>
      <c r="AD13" s="39">
        <f t="shared" si="8"/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40" t="s">
        <v>275</v>
      </c>
      <c r="AM13" s="27">
        <f t="shared" si="9"/>
        <v>0</v>
      </c>
      <c r="AN13" s="43">
        <v>0</v>
      </c>
      <c r="AO13" s="27">
        <v>0</v>
      </c>
      <c r="AP13" s="27">
        <f t="shared" si="10"/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</row>
    <row r="14" spans="1:50" s="8" customFormat="1" ht="12" customHeight="1">
      <c r="A14" s="27" t="s">
        <v>159</v>
      </c>
      <c r="B14" s="28" t="s">
        <v>173</v>
      </c>
      <c r="C14" s="27" t="s">
        <v>174</v>
      </c>
      <c r="D14" s="39">
        <f t="shared" si="1"/>
        <v>0</v>
      </c>
      <c r="E14" s="39">
        <f t="shared" si="2"/>
        <v>0</v>
      </c>
      <c r="F14" s="39">
        <f t="shared" si="3"/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f t="shared" si="4"/>
        <v>0</v>
      </c>
      <c r="P14" s="20">
        <f>'資源化量内訳'!AG14</f>
        <v>0</v>
      </c>
      <c r="Q14" s="39">
        <f t="shared" si="5"/>
        <v>0</v>
      </c>
      <c r="R14" s="39">
        <v>0</v>
      </c>
      <c r="S14" s="39">
        <f t="shared" si="6"/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f t="shared" si="7"/>
        <v>0</v>
      </c>
      <c r="AC14" s="39">
        <v>0</v>
      </c>
      <c r="AD14" s="39">
        <f t="shared" si="8"/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40" t="s">
        <v>275</v>
      </c>
      <c r="AM14" s="27">
        <f t="shared" si="9"/>
        <v>0</v>
      </c>
      <c r="AN14" s="43">
        <v>0</v>
      </c>
      <c r="AO14" s="27">
        <v>0</v>
      </c>
      <c r="AP14" s="27">
        <f t="shared" si="10"/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</row>
    <row r="15" spans="1:50" s="8" customFormat="1" ht="12" customHeight="1">
      <c r="A15" s="27" t="s">
        <v>159</v>
      </c>
      <c r="B15" s="28" t="s">
        <v>175</v>
      </c>
      <c r="C15" s="27" t="s">
        <v>176</v>
      </c>
      <c r="D15" s="39">
        <f t="shared" si="1"/>
        <v>0</v>
      </c>
      <c r="E15" s="39">
        <f t="shared" si="2"/>
        <v>0</v>
      </c>
      <c r="F15" s="39">
        <f t="shared" si="3"/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f t="shared" si="4"/>
        <v>0</v>
      </c>
      <c r="P15" s="20">
        <f>'資源化量内訳'!AG15</f>
        <v>0</v>
      </c>
      <c r="Q15" s="39">
        <f t="shared" si="5"/>
        <v>0</v>
      </c>
      <c r="R15" s="39">
        <v>0</v>
      </c>
      <c r="S15" s="39">
        <f t="shared" si="6"/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f t="shared" si="7"/>
        <v>0</v>
      </c>
      <c r="AC15" s="39">
        <v>0</v>
      </c>
      <c r="AD15" s="39">
        <f t="shared" si="8"/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40" t="s">
        <v>275</v>
      </c>
      <c r="AM15" s="27">
        <f t="shared" si="9"/>
        <v>0</v>
      </c>
      <c r="AN15" s="43">
        <v>0</v>
      </c>
      <c r="AO15" s="27">
        <v>0</v>
      </c>
      <c r="AP15" s="27">
        <f t="shared" si="10"/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</row>
    <row r="16" spans="1:50" s="8" customFormat="1" ht="12" customHeight="1">
      <c r="A16" s="27" t="s">
        <v>159</v>
      </c>
      <c r="B16" s="28" t="s">
        <v>177</v>
      </c>
      <c r="C16" s="27" t="s">
        <v>178</v>
      </c>
      <c r="D16" s="39">
        <f t="shared" si="1"/>
        <v>0</v>
      </c>
      <c r="E16" s="39">
        <f t="shared" si="2"/>
        <v>0</v>
      </c>
      <c r="F16" s="39">
        <f t="shared" si="3"/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f t="shared" si="4"/>
        <v>0</v>
      </c>
      <c r="P16" s="20">
        <f>'資源化量内訳'!AG16</f>
        <v>0</v>
      </c>
      <c r="Q16" s="39">
        <f t="shared" si="5"/>
        <v>0</v>
      </c>
      <c r="R16" s="39">
        <v>0</v>
      </c>
      <c r="S16" s="39">
        <f t="shared" si="6"/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 t="shared" si="7"/>
        <v>0</v>
      </c>
      <c r="AC16" s="39">
        <v>0</v>
      </c>
      <c r="AD16" s="39">
        <f t="shared" si="8"/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40" t="s">
        <v>275</v>
      </c>
      <c r="AM16" s="27">
        <f t="shared" si="9"/>
        <v>0</v>
      </c>
      <c r="AN16" s="43">
        <v>0</v>
      </c>
      <c r="AO16" s="27">
        <v>0</v>
      </c>
      <c r="AP16" s="27">
        <f t="shared" si="10"/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</row>
    <row r="17" spans="1:50" s="8" customFormat="1" ht="12" customHeight="1">
      <c r="A17" s="27" t="s">
        <v>159</v>
      </c>
      <c r="B17" s="28" t="s">
        <v>179</v>
      </c>
      <c r="C17" s="27" t="s">
        <v>180</v>
      </c>
      <c r="D17" s="39">
        <f t="shared" si="1"/>
        <v>0</v>
      </c>
      <c r="E17" s="39">
        <f t="shared" si="2"/>
        <v>0</v>
      </c>
      <c r="F17" s="39">
        <f t="shared" si="3"/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f t="shared" si="4"/>
        <v>0</v>
      </c>
      <c r="P17" s="20">
        <f>'資源化量内訳'!AG17</f>
        <v>0</v>
      </c>
      <c r="Q17" s="39">
        <f t="shared" si="5"/>
        <v>0</v>
      </c>
      <c r="R17" s="39">
        <v>0</v>
      </c>
      <c r="S17" s="39">
        <f t="shared" si="6"/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f t="shared" si="7"/>
        <v>0</v>
      </c>
      <c r="AC17" s="39">
        <v>0</v>
      </c>
      <c r="AD17" s="39">
        <f t="shared" si="8"/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40" t="s">
        <v>275</v>
      </c>
      <c r="AM17" s="27">
        <f t="shared" si="9"/>
        <v>0</v>
      </c>
      <c r="AN17" s="43">
        <v>0</v>
      </c>
      <c r="AO17" s="27">
        <v>0</v>
      </c>
      <c r="AP17" s="27">
        <f t="shared" si="10"/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</row>
    <row r="18" spans="1:50" s="8" customFormat="1" ht="12" customHeight="1">
      <c r="A18" s="27" t="s">
        <v>159</v>
      </c>
      <c r="B18" s="28" t="s">
        <v>181</v>
      </c>
      <c r="C18" s="27" t="s">
        <v>182</v>
      </c>
      <c r="D18" s="39">
        <f t="shared" si="1"/>
        <v>0</v>
      </c>
      <c r="E18" s="39">
        <f t="shared" si="2"/>
        <v>0</v>
      </c>
      <c r="F18" s="39">
        <f t="shared" si="3"/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f t="shared" si="4"/>
        <v>0</v>
      </c>
      <c r="P18" s="20">
        <f>'資源化量内訳'!AG18</f>
        <v>0</v>
      </c>
      <c r="Q18" s="39">
        <f t="shared" si="5"/>
        <v>0</v>
      </c>
      <c r="R18" s="39">
        <v>0</v>
      </c>
      <c r="S18" s="39">
        <f t="shared" si="6"/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f t="shared" si="7"/>
        <v>0</v>
      </c>
      <c r="AC18" s="39">
        <v>0</v>
      </c>
      <c r="AD18" s="39">
        <f t="shared" si="8"/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0" t="s">
        <v>275</v>
      </c>
      <c r="AM18" s="27">
        <f t="shared" si="9"/>
        <v>0</v>
      </c>
      <c r="AN18" s="43">
        <v>0</v>
      </c>
      <c r="AO18" s="27">
        <v>0</v>
      </c>
      <c r="AP18" s="27">
        <f t="shared" si="10"/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</row>
    <row r="19" spans="1:50" s="8" customFormat="1" ht="12" customHeight="1">
      <c r="A19" s="27" t="s">
        <v>159</v>
      </c>
      <c r="B19" s="28" t="s">
        <v>183</v>
      </c>
      <c r="C19" s="27" t="s">
        <v>184</v>
      </c>
      <c r="D19" s="39">
        <f t="shared" si="1"/>
        <v>0</v>
      </c>
      <c r="E19" s="39">
        <f t="shared" si="2"/>
        <v>0</v>
      </c>
      <c r="F19" s="39">
        <f t="shared" si="3"/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f t="shared" si="4"/>
        <v>0</v>
      </c>
      <c r="P19" s="20">
        <f>'資源化量内訳'!AG19</f>
        <v>0</v>
      </c>
      <c r="Q19" s="39">
        <f t="shared" si="5"/>
        <v>0</v>
      </c>
      <c r="R19" s="39">
        <v>0</v>
      </c>
      <c r="S19" s="39">
        <f t="shared" si="6"/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f t="shared" si="7"/>
        <v>0</v>
      </c>
      <c r="AC19" s="39">
        <v>0</v>
      </c>
      <c r="AD19" s="39">
        <f t="shared" si="8"/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40" t="s">
        <v>275</v>
      </c>
      <c r="AM19" s="27">
        <f t="shared" si="9"/>
        <v>0</v>
      </c>
      <c r="AN19" s="43">
        <v>0</v>
      </c>
      <c r="AO19" s="27">
        <v>0</v>
      </c>
      <c r="AP19" s="27">
        <f t="shared" si="10"/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19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257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247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241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23"/>
    </row>
    <row r="7" spans="1:32" s="8" customFormat="1" ht="12" customHeight="1">
      <c r="A7" s="24" t="s">
        <v>133</v>
      </c>
      <c r="B7" s="25" t="s">
        <v>134</v>
      </c>
      <c r="C7" s="24" t="s">
        <v>277</v>
      </c>
      <c r="D7" s="30">
        <f aca="true" t="shared" si="0" ref="D7:AF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133</v>
      </c>
      <c r="B8" s="28" t="s">
        <v>135</v>
      </c>
      <c r="C8" s="27" t="s">
        <v>136</v>
      </c>
      <c r="D8" s="20">
        <f aca="true" t="shared" si="1" ref="D8:D19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133</v>
      </c>
      <c r="B9" s="28" t="s">
        <v>137</v>
      </c>
      <c r="C9" s="27" t="s">
        <v>138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133</v>
      </c>
      <c r="B10" s="28" t="s">
        <v>139</v>
      </c>
      <c r="C10" s="27" t="s">
        <v>140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133</v>
      </c>
      <c r="B11" s="28" t="s">
        <v>141</v>
      </c>
      <c r="C11" s="27" t="s">
        <v>142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133</v>
      </c>
      <c r="B12" s="28" t="s">
        <v>143</v>
      </c>
      <c r="C12" s="27" t="s">
        <v>144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133</v>
      </c>
      <c r="B13" s="28" t="s">
        <v>145</v>
      </c>
      <c r="C13" s="27" t="s">
        <v>146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133</v>
      </c>
      <c r="B14" s="28" t="s">
        <v>147</v>
      </c>
      <c r="C14" s="27" t="s">
        <v>148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133</v>
      </c>
      <c r="B15" s="28" t="s">
        <v>149</v>
      </c>
      <c r="C15" s="27" t="s">
        <v>150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133</v>
      </c>
      <c r="B16" s="28" t="s">
        <v>151</v>
      </c>
      <c r="C16" s="27" t="s">
        <v>152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133</v>
      </c>
      <c r="B17" s="28" t="s">
        <v>153</v>
      </c>
      <c r="C17" s="27" t="s">
        <v>154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133</v>
      </c>
      <c r="B18" s="28" t="s">
        <v>155</v>
      </c>
      <c r="C18" s="27" t="s">
        <v>156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133</v>
      </c>
      <c r="B19" s="28" t="s">
        <v>157</v>
      </c>
      <c r="C19" s="27" t="s">
        <v>158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257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252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241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23"/>
    </row>
    <row r="7" spans="1:32" s="8" customFormat="1" ht="12" customHeight="1">
      <c r="A7" s="24" t="s">
        <v>133</v>
      </c>
      <c r="B7" s="25" t="s">
        <v>134</v>
      </c>
      <c r="C7" s="24" t="s">
        <v>277</v>
      </c>
      <c r="D7" s="30">
        <f aca="true" t="shared" si="0" ref="D7:AF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133</v>
      </c>
      <c r="B8" s="28" t="s">
        <v>135</v>
      </c>
      <c r="C8" s="27" t="s">
        <v>136</v>
      </c>
      <c r="D8" s="20">
        <f aca="true" t="shared" si="1" ref="D8:D19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133</v>
      </c>
      <c r="B9" s="28" t="s">
        <v>137</v>
      </c>
      <c r="C9" s="27" t="s">
        <v>138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133</v>
      </c>
      <c r="B10" s="28" t="s">
        <v>139</v>
      </c>
      <c r="C10" s="27" t="s">
        <v>140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133</v>
      </c>
      <c r="B11" s="28" t="s">
        <v>141</v>
      </c>
      <c r="C11" s="27" t="s">
        <v>142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133</v>
      </c>
      <c r="B12" s="28" t="s">
        <v>143</v>
      </c>
      <c r="C12" s="27" t="s">
        <v>144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133</v>
      </c>
      <c r="B13" s="28" t="s">
        <v>145</v>
      </c>
      <c r="C13" s="27" t="s">
        <v>146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133</v>
      </c>
      <c r="B14" s="28" t="s">
        <v>147</v>
      </c>
      <c r="C14" s="27" t="s">
        <v>148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133</v>
      </c>
      <c r="B15" s="28" t="s">
        <v>149</v>
      </c>
      <c r="C15" s="27" t="s">
        <v>150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133</v>
      </c>
      <c r="B16" s="28" t="s">
        <v>151</v>
      </c>
      <c r="C16" s="27" t="s">
        <v>152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133</v>
      </c>
      <c r="B17" s="28" t="s">
        <v>153</v>
      </c>
      <c r="C17" s="27" t="s">
        <v>154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133</v>
      </c>
      <c r="B18" s="28" t="s">
        <v>155</v>
      </c>
      <c r="C18" s="27" t="s">
        <v>156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133</v>
      </c>
      <c r="B19" s="28" t="s">
        <v>157</v>
      </c>
      <c r="C19" s="27" t="s">
        <v>158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257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248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241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23"/>
    </row>
    <row r="7" spans="1:32" s="8" customFormat="1" ht="12" customHeight="1">
      <c r="A7" s="24" t="s">
        <v>133</v>
      </c>
      <c r="B7" s="25" t="s">
        <v>134</v>
      </c>
      <c r="C7" s="24" t="s">
        <v>277</v>
      </c>
      <c r="D7" s="30">
        <f aca="true" t="shared" si="0" ref="D7:AF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133</v>
      </c>
      <c r="B8" s="28" t="s">
        <v>135</v>
      </c>
      <c r="C8" s="27" t="s">
        <v>136</v>
      </c>
      <c r="D8" s="20">
        <f aca="true" t="shared" si="1" ref="D8:D19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133</v>
      </c>
      <c r="B9" s="28" t="s">
        <v>137</v>
      </c>
      <c r="C9" s="27" t="s">
        <v>138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133</v>
      </c>
      <c r="B10" s="28" t="s">
        <v>139</v>
      </c>
      <c r="C10" s="27" t="s">
        <v>140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133</v>
      </c>
      <c r="B11" s="28" t="s">
        <v>141</v>
      </c>
      <c r="C11" s="27" t="s">
        <v>142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133</v>
      </c>
      <c r="B12" s="28" t="s">
        <v>143</v>
      </c>
      <c r="C12" s="27" t="s">
        <v>144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133</v>
      </c>
      <c r="B13" s="28" t="s">
        <v>145</v>
      </c>
      <c r="C13" s="27" t="s">
        <v>146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133</v>
      </c>
      <c r="B14" s="28" t="s">
        <v>147</v>
      </c>
      <c r="C14" s="27" t="s">
        <v>148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133</v>
      </c>
      <c r="B15" s="28" t="s">
        <v>149</v>
      </c>
      <c r="C15" s="27" t="s">
        <v>150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133</v>
      </c>
      <c r="B16" s="28" t="s">
        <v>151</v>
      </c>
      <c r="C16" s="27" t="s">
        <v>152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133</v>
      </c>
      <c r="B17" s="28" t="s">
        <v>153</v>
      </c>
      <c r="C17" s="27" t="s">
        <v>154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133</v>
      </c>
      <c r="B18" s="28" t="s">
        <v>155</v>
      </c>
      <c r="C18" s="27" t="s">
        <v>156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133</v>
      </c>
      <c r="B19" s="28" t="s">
        <v>157</v>
      </c>
      <c r="C19" s="27" t="s">
        <v>158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257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249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241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23"/>
    </row>
    <row r="7" spans="1:32" s="8" customFormat="1" ht="12" customHeight="1">
      <c r="A7" s="24" t="s">
        <v>133</v>
      </c>
      <c r="B7" s="25" t="s">
        <v>134</v>
      </c>
      <c r="C7" s="24" t="s">
        <v>277</v>
      </c>
      <c r="D7" s="30">
        <f aca="true" t="shared" si="0" ref="D7:AF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133</v>
      </c>
      <c r="B8" s="28" t="s">
        <v>135</v>
      </c>
      <c r="C8" s="27" t="s">
        <v>136</v>
      </c>
      <c r="D8" s="20">
        <f aca="true" t="shared" si="1" ref="D8:D19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133</v>
      </c>
      <c r="B9" s="28" t="s">
        <v>137</v>
      </c>
      <c r="C9" s="27" t="s">
        <v>138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133</v>
      </c>
      <c r="B10" s="28" t="s">
        <v>139</v>
      </c>
      <c r="C10" s="27" t="s">
        <v>140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133</v>
      </c>
      <c r="B11" s="28" t="s">
        <v>141</v>
      </c>
      <c r="C11" s="27" t="s">
        <v>142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133</v>
      </c>
      <c r="B12" s="28" t="s">
        <v>143</v>
      </c>
      <c r="C12" s="27" t="s">
        <v>144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133</v>
      </c>
      <c r="B13" s="28" t="s">
        <v>145</v>
      </c>
      <c r="C13" s="27" t="s">
        <v>146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133</v>
      </c>
      <c r="B14" s="28" t="s">
        <v>147</v>
      </c>
      <c r="C14" s="27" t="s">
        <v>148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133</v>
      </c>
      <c r="B15" s="28" t="s">
        <v>149</v>
      </c>
      <c r="C15" s="27" t="s">
        <v>150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133</v>
      </c>
      <c r="B16" s="28" t="s">
        <v>151</v>
      </c>
      <c r="C16" s="27" t="s">
        <v>152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133</v>
      </c>
      <c r="B17" s="28" t="s">
        <v>153</v>
      </c>
      <c r="C17" s="27" t="s">
        <v>154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133</v>
      </c>
      <c r="B18" s="28" t="s">
        <v>155</v>
      </c>
      <c r="C18" s="27" t="s">
        <v>156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133</v>
      </c>
      <c r="B19" s="28" t="s">
        <v>157</v>
      </c>
      <c r="C19" s="27" t="s">
        <v>158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256</v>
      </c>
      <c r="B1" s="48"/>
      <c r="C1" s="32"/>
      <c r="AB1" s="34"/>
    </row>
    <row r="2" spans="1:33" ht="25.5" customHeight="1">
      <c r="A2" s="52" t="s">
        <v>210</v>
      </c>
      <c r="B2" s="55" t="s">
        <v>211</v>
      </c>
      <c r="C2" s="52" t="s">
        <v>212</v>
      </c>
      <c r="D2" s="14" t="s">
        <v>218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193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242</v>
      </c>
      <c r="AG3" s="50" t="s">
        <v>241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45" t="s">
        <v>202</v>
      </c>
    </row>
    <row r="7" spans="1:33" s="8" customFormat="1" ht="12" customHeight="1">
      <c r="A7" s="24" t="s">
        <v>0</v>
      </c>
      <c r="B7" s="25" t="s">
        <v>1</v>
      </c>
      <c r="C7" s="24" t="s">
        <v>273</v>
      </c>
      <c r="D7" s="30">
        <f aca="true" t="shared" si="0" ref="D7:AG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9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256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243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242</v>
      </c>
      <c r="AG3" s="50" t="s">
        <v>241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45" t="s">
        <v>202</v>
      </c>
    </row>
    <row r="7" spans="1:33" s="8" customFormat="1" ht="12" customHeight="1">
      <c r="A7" s="24" t="s">
        <v>0</v>
      </c>
      <c r="B7" s="25" t="s">
        <v>1</v>
      </c>
      <c r="C7" s="24" t="s">
        <v>273</v>
      </c>
      <c r="D7" s="30">
        <f aca="true" t="shared" si="0" ref="D7:AG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2</v>
      </c>
      <c r="C8" s="27" t="s">
        <v>3</v>
      </c>
      <c r="D8" s="20">
        <f aca="true" t="shared" si="1" ref="D8:D19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4</v>
      </c>
      <c r="C9" s="27" t="s">
        <v>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6</v>
      </c>
      <c r="C10" s="27" t="s">
        <v>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8</v>
      </c>
      <c r="C11" s="27" t="s">
        <v>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10</v>
      </c>
      <c r="C12" s="27" t="s">
        <v>11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12</v>
      </c>
      <c r="C13" s="27" t="s">
        <v>13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14</v>
      </c>
      <c r="C14" s="27" t="s">
        <v>15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16</v>
      </c>
      <c r="C15" s="27" t="s">
        <v>17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18</v>
      </c>
      <c r="C16" s="27" t="s">
        <v>19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20</v>
      </c>
      <c r="C17" s="27" t="s">
        <v>21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22</v>
      </c>
      <c r="C18" s="27" t="s">
        <v>23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0</v>
      </c>
      <c r="B19" s="28" t="s">
        <v>24</v>
      </c>
      <c r="C19" s="27" t="s">
        <v>25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256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244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242</v>
      </c>
      <c r="AG3" s="50" t="s">
        <v>241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45" t="s">
        <v>202</v>
      </c>
    </row>
    <row r="7" spans="1:33" s="8" customFormat="1" ht="12" customHeight="1">
      <c r="A7" s="24" t="s">
        <v>26</v>
      </c>
      <c r="B7" s="25" t="s">
        <v>27</v>
      </c>
      <c r="C7" s="24" t="s">
        <v>28</v>
      </c>
      <c r="D7" s="30">
        <f aca="true" t="shared" si="0" ref="D7:AG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26</v>
      </c>
      <c r="B8" s="28" t="s">
        <v>29</v>
      </c>
      <c r="C8" s="27" t="s">
        <v>30</v>
      </c>
      <c r="D8" s="20">
        <f aca="true" t="shared" si="1" ref="D8:D19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26</v>
      </c>
      <c r="B9" s="28" t="s">
        <v>31</v>
      </c>
      <c r="C9" s="27" t="s">
        <v>32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26</v>
      </c>
      <c r="B10" s="28" t="s">
        <v>33</v>
      </c>
      <c r="C10" s="27" t="s">
        <v>34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26</v>
      </c>
      <c r="B11" s="28" t="s">
        <v>35</v>
      </c>
      <c r="C11" s="27" t="s">
        <v>36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26</v>
      </c>
      <c r="B12" s="28" t="s">
        <v>37</v>
      </c>
      <c r="C12" s="27" t="s">
        <v>38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26</v>
      </c>
      <c r="B13" s="28" t="s">
        <v>39</v>
      </c>
      <c r="C13" s="27" t="s">
        <v>40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26</v>
      </c>
      <c r="B14" s="28" t="s">
        <v>41</v>
      </c>
      <c r="C14" s="27" t="s">
        <v>42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26</v>
      </c>
      <c r="B15" s="28" t="s">
        <v>43</v>
      </c>
      <c r="C15" s="27" t="s">
        <v>44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26</v>
      </c>
      <c r="B16" s="28" t="s">
        <v>45</v>
      </c>
      <c r="C16" s="27" t="s">
        <v>46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26</v>
      </c>
      <c r="B17" s="28" t="s">
        <v>47</v>
      </c>
      <c r="C17" s="27" t="s">
        <v>48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26</v>
      </c>
      <c r="B18" s="28" t="s">
        <v>49</v>
      </c>
      <c r="C18" s="27" t="s">
        <v>50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26</v>
      </c>
      <c r="B19" s="28" t="s">
        <v>51</v>
      </c>
      <c r="C19" s="27" t="s">
        <v>52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256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245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242</v>
      </c>
      <c r="AG3" s="50" t="s">
        <v>241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45" t="s">
        <v>202</v>
      </c>
    </row>
    <row r="7" spans="1:33" s="8" customFormat="1" ht="12" customHeight="1">
      <c r="A7" s="24" t="s">
        <v>53</v>
      </c>
      <c r="B7" s="25" t="s">
        <v>54</v>
      </c>
      <c r="C7" s="24" t="s">
        <v>55</v>
      </c>
      <c r="D7" s="30">
        <f aca="true" t="shared" si="0" ref="D7:AG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53</v>
      </c>
      <c r="B8" s="28" t="s">
        <v>56</v>
      </c>
      <c r="C8" s="27" t="s">
        <v>57</v>
      </c>
      <c r="D8" s="20">
        <f aca="true" t="shared" si="1" ref="D8:D19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53</v>
      </c>
      <c r="B9" s="28" t="s">
        <v>58</v>
      </c>
      <c r="C9" s="27" t="s">
        <v>59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53</v>
      </c>
      <c r="B10" s="28" t="s">
        <v>60</v>
      </c>
      <c r="C10" s="27" t="s">
        <v>61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53</v>
      </c>
      <c r="B11" s="28" t="s">
        <v>62</v>
      </c>
      <c r="C11" s="27" t="s">
        <v>63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53</v>
      </c>
      <c r="B12" s="28" t="s">
        <v>64</v>
      </c>
      <c r="C12" s="27" t="s">
        <v>65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53</v>
      </c>
      <c r="B13" s="28" t="s">
        <v>66</v>
      </c>
      <c r="C13" s="27" t="s">
        <v>67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53</v>
      </c>
      <c r="B14" s="28" t="s">
        <v>68</v>
      </c>
      <c r="C14" s="27" t="s">
        <v>69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53</v>
      </c>
      <c r="B15" s="28" t="s">
        <v>70</v>
      </c>
      <c r="C15" s="27" t="s">
        <v>71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53</v>
      </c>
      <c r="B16" s="28" t="s">
        <v>72</v>
      </c>
      <c r="C16" s="27" t="s">
        <v>73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53</v>
      </c>
      <c r="B17" s="28" t="s">
        <v>74</v>
      </c>
      <c r="C17" s="27" t="s">
        <v>75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53</v>
      </c>
      <c r="B18" s="28" t="s">
        <v>76</v>
      </c>
      <c r="C18" s="27" t="s">
        <v>77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53</v>
      </c>
      <c r="B19" s="28" t="s">
        <v>78</v>
      </c>
      <c r="C19" s="27" t="s">
        <v>79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256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246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242</v>
      </c>
      <c r="AG3" s="50" t="s">
        <v>241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45" t="s">
        <v>202</v>
      </c>
    </row>
    <row r="7" spans="1:33" s="8" customFormat="1" ht="12" customHeight="1">
      <c r="A7" s="24" t="s">
        <v>53</v>
      </c>
      <c r="B7" s="25" t="s">
        <v>54</v>
      </c>
      <c r="C7" s="24" t="s">
        <v>55</v>
      </c>
      <c r="D7" s="30">
        <f aca="true" t="shared" si="0" ref="D7:AG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53</v>
      </c>
      <c r="B8" s="28" t="s">
        <v>56</v>
      </c>
      <c r="C8" s="27" t="s">
        <v>57</v>
      </c>
      <c r="D8" s="20">
        <f aca="true" t="shared" si="1" ref="D8:D19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53</v>
      </c>
      <c r="B9" s="28" t="s">
        <v>58</v>
      </c>
      <c r="C9" s="27" t="s">
        <v>59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53</v>
      </c>
      <c r="B10" s="28" t="s">
        <v>60</v>
      </c>
      <c r="C10" s="27" t="s">
        <v>61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53</v>
      </c>
      <c r="B11" s="28" t="s">
        <v>62</v>
      </c>
      <c r="C11" s="27" t="s">
        <v>63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53</v>
      </c>
      <c r="B12" s="28" t="s">
        <v>64</v>
      </c>
      <c r="C12" s="27" t="s">
        <v>65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53</v>
      </c>
      <c r="B13" s="28" t="s">
        <v>66</v>
      </c>
      <c r="C13" s="27" t="s">
        <v>67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53</v>
      </c>
      <c r="B14" s="28" t="s">
        <v>68</v>
      </c>
      <c r="C14" s="27" t="s">
        <v>69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53</v>
      </c>
      <c r="B15" s="28" t="s">
        <v>70</v>
      </c>
      <c r="C15" s="27" t="s">
        <v>71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53</v>
      </c>
      <c r="B16" s="28" t="s">
        <v>72</v>
      </c>
      <c r="C16" s="27" t="s">
        <v>73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53</v>
      </c>
      <c r="B17" s="28" t="s">
        <v>74</v>
      </c>
      <c r="C17" s="27" t="s">
        <v>75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53</v>
      </c>
      <c r="B18" s="28" t="s">
        <v>76</v>
      </c>
      <c r="C18" s="27" t="s">
        <v>77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53</v>
      </c>
      <c r="B19" s="28" t="s">
        <v>78</v>
      </c>
      <c r="C19" s="27" t="s">
        <v>79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256</v>
      </c>
      <c r="B1" s="48"/>
      <c r="C1" s="32"/>
      <c r="AB1" s="34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247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242</v>
      </c>
      <c r="AG3" s="50" t="s">
        <v>241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45" t="s">
        <v>202</v>
      </c>
    </row>
    <row r="7" spans="1:33" s="8" customFormat="1" ht="12" customHeight="1">
      <c r="A7" s="24" t="s">
        <v>53</v>
      </c>
      <c r="B7" s="25" t="s">
        <v>54</v>
      </c>
      <c r="C7" s="24" t="s">
        <v>55</v>
      </c>
      <c r="D7" s="30">
        <f aca="true" t="shared" si="0" ref="D7:AG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53</v>
      </c>
      <c r="B8" s="28" t="s">
        <v>56</v>
      </c>
      <c r="C8" s="27" t="s">
        <v>57</v>
      </c>
      <c r="D8" s="20">
        <f aca="true" t="shared" si="1" ref="D8:D19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53</v>
      </c>
      <c r="B9" s="28" t="s">
        <v>58</v>
      </c>
      <c r="C9" s="27" t="s">
        <v>59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53</v>
      </c>
      <c r="B10" s="28" t="s">
        <v>60</v>
      </c>
      <c r="C10" s="27" t="s">
        <v>61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53</v>
      </c>
      <c r="B11" s="28" t="s">
        <v>62</v>
      </c>
      <c r="C11" s="27" t="s">
        <v>63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53</v>
      </c>
      <c r="B12" s="28" t="s">
        <v>64</v>
      </c>
      <c r="C12" s="27" t="s">
        <v>65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53</v>
      </c>
      <c r="B13" s="28" t="s">
        <v>66</v>
      </c>
      <c r="C13" s="27" t="s">
        <v>67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53</v>
      </c>
      <c r="B14" s="28" t="s">
        <v>68</v>
      </c>
      <c r="C14" s="27" t="s">
        <v>69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53</v>
      </c>
      <c r="B15" s="28" t="s">
        <v>70</v>
      </c>
      <c r="C15" s="27" t="s">
        <v>71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53</v>
      </c>
      <c r="B16" s="28" t="s">
        <v>72</v>
      </c>
      <c r="C16" s="27" t="s">
        <v>73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53</v>
      </c>
      <c r="B17" s="28" t="s">
        <v>74</v>
      </c>
      <c r="C17" s="27" t="s">
        <v>75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53</v>
      </c>
      <c r="B18" s="28" t="s">
        <v>76</v>
      </c>
      <c r="C18" s="27" t="s">
        <v>77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53</v>
      </c>
      <c r="B19" s="28" t="s">
        <v>78</v>
      </c>
      <c r="C19" s="27" t="s">
        <v>79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1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256</v>
      </c>
      <c r="B1" s="48"/>
      <c r="C1" s="32"/>
      <c r="AB1" s="34"/>
    </row>
    <row r="2" spans="1:33" ht="25.5" customHeight="1">
      <c r="A2" s="52" t="s">
        <v>188</v>
      </c>
      <c r="B2" s="55" t="s">
        <v>189</v>
      </c>
      <c r="C2" s="52" t="s">
        <v>190</v>
      </c>
      <c r="D2" s="14" t="s">
        <v>271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191</v>
      </c>
      <c r="E3" s="50" t="s">
        <v>219</v>
      </c>
      <c r="F3" s="50" t="s">
        <v>220</v>
      </c>
      <c r="G3" s="50" t="s">
        <v>221</v>
      </c>
      <c r="H3" s="50" t="s">
        <v>222</v>
      </c>
      <c r="I3" s="50" t="s">
        <v>223</v>
      </c>
      <c r="J3" s="50" t="s">
        <v>224</v>
      </c>
      <c r="K3" s="50" t="s">
        <v>225</v>
      </c>
      <c r="L3" s="50" t="s">
        <v>205</v>
      </c>
      <c r="M3" s="50" t="s">
        <v>206</v>
      </c>
      <c r="N3" s="50" t="s">
        <v>207</v>
      </c>
      <c r="O3" s="50" t="s">
        <v>208</v>
      </c>
      <c r="P3" s="50" t="s">
        <v>209</v>
      </c>
      <c r="Q3" s="50" t="s">
        <v>226</v>
      </c>
      <c r="R3" s="50" t="s">
        <v>227</v>
      </c>
      <c r="S3" s="50" t="s">
        <v>228</v>
      </c>
      <c r="T3" s="50" t="s">
        <v>229</v>
      </c>
      <c r="U3" s="50" t="s">
        <v>230</v>
      </c>
      <c r="V3" s="50" t="s">
        <v>231</v>
      </c>
      <c r="W3" s="50" t="s">
        <v>232</v>
      </c>
      <c r="X3" s="50" t="s">
        <v>233</v>
      </c>
      <c r="Y3" s="50" t="s">
        <v>234</v>
      </c>
      <c r="Z3" s="50" t="s">
        <v>235</v>
      </c>
      <c r="AA3" s="50" t="s">
        <v>236</v>
      </c>
      <c r="AB3" s="50" t="s">
        <v>237</v>
      </c>
      <c r="AC3" s="50" t="s">
        <v>238</v>
      </c>
      <c r="AD3" s="50" t="s">
        <v>239</v>
      </c>
      <c r="AE3" s="50" t="s">
        <v>240</v>
      </c>
      <c r="AF3" s="50" t="s">
        <v>242</v>
      </c>
      <c r="AG3" s="50" t="s">
        <v>241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202</v>
      </c>
      <c r="E6" s="45" t="s">
        <v>202</v>
      </c>
      <c r="F6" s="45" t="s">
        <v>202</v>
      </c>
      <c r="G6" s="45" t="s">
        <v>202</v>
      </c>
      <c r="H6" s="45" t="s">
        <v>202</v>
      </c>
      <c r="I6" s="45" t="s">
        <v>202</v>
      </c>
      <c r="J6" s="45" t="s">
        <v>202</v>
      </c>
      <c r="K6" s="45" t="s">
        <v>202</v>
      </c>
      <c r="L6" s="45" t="s">
        <v>202</v>
      </c>
      <c r="M6" s="45" t="s">
        <v>202</v>
      </c>
      <c r="N6" s="45" t="s">
        <v>202</v>
      </c>
      <c r="O6" s="45" t="s">
        <v>202</v>
      </c>
      <c r="P6" s="45" t="s">
        <v>202</v>
      </c>
      <c r="Q6" s="45" t="s">
        <v>202</v>
      </c>
      <c r="R6" s="45" t="s">
        <v>202</v>
      </c>
      <c r="S6" s="45" t="s">
        <v>202</v>
      </c>
      <c r="T6" s="45" t="s">
        <v>202</v>
      </c>
      <c r="U6" s="45" t="s">
        <v>202</v>
      </c>
      <c r="V6" s="45" t="s">
        <v>202</v>
      </c>
      <c r="W6" s="45" t="s">
        <v>202</v>
      </c>
      <c r="X6" s="45" t="s">
        <v>202</v>
      </c>
      <c r="Y6" s="45" t="s">
        <v>202</v>
      </c>
      <c r="Z6" s="45" t="s">
        <v>202</v>
      </c>
      <c r="AA6" s="45" t="s">
        <v>202</v>
      </c>
      <c r="AB6" s="45" t="s">
        <v>202</v>
      </c>
      <c r="AC6" s="45" t="s">
        <v>202</v>
      </c>
      <c r="AD6" s="45" t="s">
        <v>202</v>
      </c>
      <c r="AE6" s="45" t="s">
        <v>202</v>
      </c>
      <c r="AF6" s="45" t="s">
        <v>202</v>
      </c>
      <c r="AG6" s="45" t="s">
        <v>202</v>
      </c>
    </row>
    <row r="7" spans="1:33" s="8" customFormat="1" ht="12" customHeight="1">
      <c r="A7" s="24" t="s">
        <v>53</v>
      </c>
      <c r="B7" s="25" t="s">
        <v>54</v>
      </c>
      <c r="C7" s="24" t="s">
        <v>55</v>
      </c>
      <c r="D7" s="30">
        <f aca="true" t="shared" si="0" ref="D7:AG7">SUM(D8:D19)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53</v>
      </c>
      <c r="B8" s="28" t="s">
        <v>56</v>
      </c>
      <c r="C8" s="27" t="s">
        <v>57</v>
      </c>
      <c r="D8" s="20">
        <f aca="true" t="shared" si="1" ref="D8:D19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53</v>
      </c>
      <c r="B9" s="28" t="s">
        <v>58</v>
      </c>
      <c r="C9" s="27" t="s">
        <v>59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53</v>
      </c>
      <c r="B10" s="28" t="s">
        <v>60</v>
      </c>
      <c r="C10" s="27" t="s">
        <v>61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53</v>
      </c>
      <c r="B11" s="28" t="s">
        <v>62</v>
      </c>
      <c r="C11" s="27" t="s">
        <v>63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53</v>
      </c>
      <c r="B12" s="28" t="s">
        <v>64</v>
      </c>
      <c r="C12" s="27" t="s">
        <v>65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53</v>
      </c>
      <c r="B13" s="28" t="s">
        <v>66</v>
      </c>
      <c r="C13" s="27" t="s">
        <v>67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53</v>
      </c>
      <c r="B14" s="28" t="s">
        <v>68</v>
      </c>
      <c r="C14" s="27" t="s">
        <v>69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53</v>
      </c>
      <c r="B15" s="28" t="s">
        <v>70</v>
      </c>
      <c r="C15" s="27" t="s">
        <v>71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53</v>
      </c>
      <c r="B16" s="28" t="s">
        <v>72</v>
      </c>
      <c r="C16" s="27" t="s">
        <v>73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53</v>
      </c>
      <c r="B17" s="28" t="s">
        <v>74</v>
      </c>
      <c r="C17" s="27" t="s">
        <v>75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53</v>
      </c>
      <c r="B18" s="28" t="s">
        <v>76</v>
      </c>
      <c r="C18" s="27" t="s">
        <v>77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53</v>
      </c>
      <c r="B19" s="28" t="s">
        <v>78</v>
      </c>
      <c r="C19" s="27" t="s">
        <v>79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9">
    <cfRule type="expression" priority="15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2013-04-19T02:56:52Z</dcterms:modified>
  <cp:category/>
  <cp:version/>
  <cp:contentType/>
  <cp:contentStatus/>
</cp:coreProperties>
</file>