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<sst xmlns="http://schemas.openxmlformats.org/spreadsheetml/2006/main" count="3105" uniqueCount="304">
  <si>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</si>
  <si>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</si>
  <si>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</si>
  <si>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</si>
  <si>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</si>
  <si>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</si>
  <si>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</si>
  <si>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</si>
  <si>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</si>
  <si>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</si>
  <si>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</si>
  <si>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</si>
  <si>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</si>
  <si>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</si>
  <si>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</si>
  <si>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</si>
  <si>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</si>
  <si>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</si>
  <si>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</si>
  <si>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</si>
  <si>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</si>
  <si>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</si>
  <si>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</si>
  <si>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</si>
  <si>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</si>
  <si>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</si>
  <si>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</si>
  <si>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</si>
  <si>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</si>
  <si>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</si>
  <si>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</si>
  <si>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</si>
  <si>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</si>
  <si>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</si>
  <si>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</si>
  <si>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</si>
  <si>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</si>
  <si>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</si>
  <si>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</si>
  <si>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</si>
  <si>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</si>
  <si>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</si>
  <si>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</si>
  <si>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</si>
  <si>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</si>
  <si>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</si>
  <si>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</si>
  <si>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</si>
  <si>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</si>
  <si>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</si>
  <si>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</si>
  <si>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</si>
  <si>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</si>
  <si>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</si>
  <si>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</si>
  <si>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</si>
  <si>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</si>
  <si>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</si>
  <si>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</si>
  <si>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</si>
  <si>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</si>
  <si>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</si>
  <si>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</si>
  <si>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</si>
  <si>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</si>
  <si>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</si>
  <si>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</si>
  <si>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</si>
  <si>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</si>
  <si>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</si>
  <si>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</si>
  <si>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</si>
  <si>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</si>
  <si>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</si>
  <si>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</si>
  <si>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</si>
  <si>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</si>
  <si>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</si>
  <si>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</si>
  <si>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</si>
  <si>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</si>
  <si>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</si>
  <si>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</si>
  <si>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</si>
  <si>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</si>
  <si>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</si>
  <si>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</si>
  <si>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</si>
  <si>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</si>
  <si>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</si>
  <si>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合計</t>
  </si>
  <si>
    <t>合計</t>
  </si>
  <si>
    <t>-</t>
  </si>
  <si>
    <t>千葉県</t>
  </si>
  <si>
    <t>12000</t>
  </si>
  <si>
    <t>千葉県</t>
  </si>
  <si>
    <t>12202</t>
  </si>
  <si>
    <t>12202</t>
  </si>
  <si>
    <t>銚子市</t>
  </si>
  <si>
    <t>銚子市</t>
  </si>
  <si>
    <t>12205</t>
  </si>
  <si>
    <t>12205</t>
  </si>
  <si>
    <t>館山市</t>
  </si>
  <si>
    <t>館山市</t>
  </si>
  <si>
    <t>12207</t>
  </si>
  <si>
    <t>12207</t>
  </si>
  <si>
    <t>松戸市</t>
  </si>
  <si>
    <t>松戸市</t>
  </si>
  <si>
    <t>12208</t>
  </si>
  <si>
    <t>12208</t>
  </si>
  <si>
    <t>野田市</t>
  </si>
  <si>
    <t>野田市</t>
  </si>
  <si>
    <t>12212</t>
  </si>
  <si>
    <t>12212</t>
  </si>
  <si>
    <t>佐倉市</t>
  </si>
  <si>
    <t>佐倉市</t>
  </si>
  <si>
    <t>12213</t>
  </si>
  <si>
    <t>12213</t>
  </si>
  <si>
    <t>東金市</t>
  </si>
  <si>
    <t>東金市</t>
  </si>
  <si>
    <t>12215</t>
  </si>
  <si>
    <t>12215</t>
  </si>
  <si>
    <t>旭市</t>
  </si>
  <si>
    <t>旭市</t>
  </si>
  <si>
    <t>12216</t>
  </si>
  <si>
    <t>12216</t>
  </si>
  <si>
    <t>習志野市</t>
  </si>
  <si>
    <t>習志野市</t>
  </si>
  <si>
    <t>12217</t>
  </si>
  <si>
    <t>12217</t>
  </si>
  <si>
    <t>柏市</t>
  </si>
  <si>
    <t>柏市</t>
  </si>
  <si>
    <t>12222</t>
  </si>
  <si>
    <t>12222</t>
  </si>
  <si>
    <t>我孫子市</t>
  </si>
  <si>
    <t>我孫子市</t>
  </si>
  <si>
    <t>12227</t>
  </si>
  <si>
    <t>12227</t>
  </si>
  <si>
    <t>浦安市</t>
  </si>
  <si>
    <t>浦安市</t>
  </si>
  <si>
    <t>12231</t>
  </si>
  <si>
    <t>12231</t>
  </si>
  <si>
    <t>印西市</t>
  </si>
  <si>
    <t>印西市</t>
  </si>
  <si>
    <t>12232</t>
  </si>
  <si>
    <t>12232</t>
  </si>
  <si>
    <t>白井市</t>
  </si>
  <si>
    <t>白井市</t>
  </si>
  <si>
    <t>12234</t>
  </si>
  <si>
    <t>12234</t>
  </si>
  <si>
    <t>南房総市</t>
  </si>
  <si>
    <t>南房総市</t>
  </si>
  <si>
    <t>12236</t>
  </si>
  <si>
    <t>12236</t>
  </si>
  <si>
    <t>香取市</t>
  </si>
  <si>
    <t>香取市</t>
  </si>
  <si>
    <t>12237</t>
  </si>
  <si>
    <t>12237</t>
  </si>
  <si>
    <t>山武市</t>
  </si>
  <si>
    <t>山武市</t>
  </si>
  <si>
    <t>12322</t>
  </si>
  <si>
    <t>12322</t>
  </si>
  <si>
    <t>酒々井町</t>
  </si>
  <si>
    <t>酒々井町</t>
  </si>
  <si>
    <t>12329</t>
  </si>
  <si>
    <t>12329</t>
  </si>
  <si>
    <t>栄町</t>
  </si>
  <si>
    <t>栄町</t>
  </si>
  <si>
    <t>12349</t>
  </si>
  <si>
    <t>12349</t>
  </si>
  <si>
    <t>東庄町</t>
  </si>
  <si>
    <t>東庄町</t>
  </si>
  <si>
    <t>12403</t>
  </si>
  <si>
    <t>12403</t>
  </si>
  <si>
    <t>九十九里町</t>
  </si>
  <si>
    <t>九十九里町</t>
  </si>
  <si>
    <t>千葉県</t>
  </si>
  <si>
    <t>12000</t>
  </si>
  <si>
    <t>12202</t>
  </si>
  <si>
    <t>銚子市</t>
  </si>
  <si>
    <t>12205</t>
  </si>
  <si>
    <t>館山市</t>
  </si>
  <si>
    <t>12207</t>
  </si>
  <si>
    <t>松戸市</t>
  </si>
  <si>
    <t>12208</t>
  </si>
  <si>
    <t>野田市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</si>
  <si>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</si>
  <si>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</si>
  <si>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</si>
  <si>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</si>
  <si>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</si>
  <si>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</si>
  <si>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</si>
  <si>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</si>
  <si>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</si>
  <si>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</si>
  <si>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12222</t>
  </si>
  <si>
    <t>我孫子市</t>
  </si>
  <si>
    <t>12227</t>
  </si>
  <si>
    <t>浦安市</t>
  </si>
  <si>
    <t>12231</t>
  </si>
  <si>
    <t>印西市</t>
  </si>
  <si>
    <t>12232</t>
  </si>
  <si>
    <t>白井市</t>
  </si>
  <si>
    <t>12234</t>
  </si>
  <si>
    <t>南房総市</t>
  </si>
  <si>
    <t>12236</t>
  </si>
  <si>
    <t>香取市</t>
  </si>
  <si>
    <t>12237</t>
  </si>
  <si>
    <t>山武市</t>
  </si>
  <si>
    <t>12322</t>
  </si>
  <si>
    <t>酒々井町</t>
  </si>
  <si>
    <t>12329</t>
  </si>
  <si>
    <t>栄町</t>
  </si>
  <si>
    <t>12349</t>
  </si>
  <si>
    <t>東庄町</t>
  </si>
  <si>
    <t>12403</t>
  </si>
  <si>
    <t>九十九里町</t>
  </si>
  <si>
    <t>千葉県</t>
  </si>
  <si>
    <t>12000</t>
  </si>
  <si>
    <t>合計</t>
  </si>
  <si>
    <t>12202</t>
  </si>
  <si>
    <t>銚子市</t>
  </si>
  <si>
    <t>12205</t>
  </si>
  <si>
    <t>館山市</t>
  </si>
  <si>
    <t>12207</t>
  </si>
  <si>
    <t>松戸市</t>
  </si>
  <si>
    <t>12208</t>
  </si>
  <si>
    <t>野田市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</si>
  <si>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</si>
  <si>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</si>
  <si>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</si>
  <si>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</si>
  <si>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</si>
  <si>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</si>
  <si>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</si>
  <si>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</si>
  <si>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</si>
  <si>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</si>
  <si>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12222</t>
  </si>
  <si>
    <t>我孫子市</t>
  </si>
  <si>
    <t>12227</t>
  </si>
  <si>
    <t>浦安市</t>
  </si>
  <si>
    <t>12231</t>
  </si>
  <si>
    <t>印西市</t>
  </si>
  <si>
    <t>12232</t>
  </si>
  <si>
    <t>白井市</t>
  </si>
  <si>
    <t>12234</t>
  </si>
  <si>
    <t>南房総市</t>
  </si>
  <si>
    <t>12236</t>
  </si>
  <si>
    <t>香取市</t>
  </si>
  <si>
    <t>12237</t>
  </si>
  <si>
    <t>山武市</t>
  </si>
  <si>
    <t>12322</t>
  </si>
  <si>
    <t>酒々井町</t>
  </si>
  <si>
    <t>12329</t>
  </si>
  <si>
    <t>栄町</t>
  </si>
  <si>
    <t>12349</t>
  </si>
  <si>
    <t>東庄町</t>
  </si>
  <si>
    <t>12403</t>
  </si>
  <si>
    <t>九十九里町</t>
  </si>
  <si>
    <t>12000</t>
  </si>
  <si>
    <t>千葉県</t>
  </si>
  <si>
    <t>12000</t>
  </si>
  <si>
    <t>12202</t>
  </si>
  <si>
    <t>銚子市</t>
  </si>
  <si>
    <t>12205</t>
  </si>
  <si>
    <t>館山市</t>
  </si>
  <si>
    <t>12207</t>
  </si>
  <si>
    <t>松戸市</t>
  </si>
  <si>
    <t>12208</t>
  </si>
  <si>
    <t>野田市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</si>
  <si>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</si>
  <si>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</si>
  <si>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</si>
  <si>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</si>
  <si>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</si>
  <si>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</si>
  <si>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</si>
  <si>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</si>
  <si>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</si>
  <si>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</si>
  <si>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12222</t>
  </si>
  <si>
    <t>我孫子市</t>
  </si>
  <si>
    <t>12227</t>
  </si>
  <si>
    <t>浦安市</t>
  </si>
  <si>
    <t>12231</t>
  </si>
  <si>
    <t>印西市</t>
  </si>
  <si>
    <t>12232</t>
  </si>
  <si>
    <t>白井市</t>
  </si>
  <si>
    <t>12234</t>
  </si>
  <si>
    <t>南房総市</t>
  </si>
  <si>
    <t>12236</t>
  </si>
  <si>
    <t>香取市</t>
  </si>
  <si>
    <t>12237</t>
  </si>
  <si>
    <t>山武市</t>
  </si>
  <si>
    <t>12322</t>
  </si>
  <si>
    <t>酒々井町</t>
  </si>
  <si>
    <t>12329</t>
  </si>
  <si>
    <t>栄町</t>
  </si>
  <si>
    <t>12349</t>
  </si>
  <si>
    <t>東庄町</t>
  </si>
  <si>
    <t>12403</t>
  </si>
  <si>
    <t>九十九里町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</si>
</sst>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93</v>
      </c>
      <c r="B7" s="25" t="s">
        <v>94</v>
      </c>
      <c r="C7" s="24" t="s">
        <v>89</v>
      </c>
      <c r="D7" s="30">
        <f aca="true" t="shared" si="0" ref="D7:AG7">SUM(D8:D27)</f>
        <v>98164</v>
      </c>
      <c r="E7" s="30">
        <f t="shared" si="0"/>
        <v>14061</v>
      </c>
      <c r="F7" s="30">
        <f t="shared" si="0"/>
        <v>1037</v>
      </c>
      <c r="G7" s="30">
        <f t="shared" si="0"/>
        <v>39317</v>
      </c>
      <c r="H7" s="30">
        <f t="shared" si="0"/>
        <v>14144</v>
      </c>
      <c r="I7" s="30">
        <f t="shared" si="0"/>
        <v>161</v>
      </c>
      <c r="J7" s="30">
        <f t="shared" si="0"/>
        <v>0</v>
      </c>
      <c r="K7" s="30">
        <f t="shared" si="0"/>
        <v>0</v>
      </c>
      <c r="L7" s="30">
        <f t="shared" si="0"/>
        <v>1000</v>
      </c>
      <c r="M7" s="30">
        <f t="shared" si="0"/>
        <v>8247</v>
      </c>
      <c r="N7" s="30">
        <f t="shared" si="0"/>
        <v>17503</v>
      </c>
      <c r="O7" s="30">
        <f t="shared" si="0"/>
        <v>0</v>
      </c>
      <c r="P7" s="30">
        <f t="shared" si="0"/>
        <v>783</v>
      </c>
      <c r="Q7" s="30">
        <f t="shared" si="0"/>
        <v>51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316</v>
      </c>
      <c r="X7" s="30">
        <f t="shared" si="0"/>
        <v>0</v>
      </c>
      <c r="Y7" s="30">
        <f t="shared" si="0"/>
        <v>48</v>
      </c>
      <c r="Z7" s="30">
        <f t="shared" si="0"/>
        <v>0</v>
      </c>
      <c r="AA7" s="30">
        <f t="shared" si="0"/>
        <v>2</v>
      </c>
      <c r="AB7" s="30">
        <f t="shared" si="0"/>
        <v>1</v>
      </c>
      <c r="AC7" s="30">
        <f t="shared" si="0"/>
        <v>0</v>
      </c>
      <c r="AD7" s="30">
        <f t="shared" si="0"/>
        <v>0</v>
      </c>
      <c r="AE7" s="30">
        <f t="shared" si="0"/>
        <v>1493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93</v>
      </c>
      <c r="B8" s="28" t="s">
        <v>97</v>
      </c>
      <c r="C8" s="27" t="s">
        <v>99</v>
      </c>
      <c r="D8" s="20">
        <f aca="true" t="shared" si="1" ref="D8:D27">SUM(E8:AG8)</f>
        <v>9096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1600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6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2322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2701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261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889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4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1313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93</v>
      </c>
      <c r="B9" s="28" t="s">
        <v>101</v>
      </c>
      <c r="C9" s="27" t="s">
        <v>103</v>
      </c>
      <c r="D9" s="20">
        <f t="shared" si="1"/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93</v>
      </c>
      <c r="B10" s="28" t="s">
        <v>105</v>
      </c>
      <c r="C10" s="27" t="s">
        <v>107</v>
      </c>
      <c r="D10" s="20">
        <f t="shared" si="1"/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93</v>
      </c>
      <c r="B11" s="28" t="s">
        <v>109</v>
      </c>
      <c r="C11" s="27" t="s">
        <v>111</v>
      </c>
      <c r="D11" s="20">
        <f t="shared" si="1"/>
        <v>548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548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93</v>
      </c>
      <c r="B12" s="28" t="s">
        <v>113</v>
      </c>
      <c r="C12" s="27" t="s">
        <v>115</v>
      </c>
      <c r="D12" s="20">
        <f t="shared" si="1"/>
        <v>974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691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283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93</v>
      </c>
      <c r="B13" s="28" t="s">
        <v>117</v>
      </c>
      <c r="C13" s="27" t="s">
        <v>119</v>
      </c>
      <c r="D13" s="20">
        <f t="shared" si="1"/>
        <v>514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115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380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14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5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93</v>
      </c>
      <c r="B14" s="28" t="s">
        <v>121</v>
      </c>
      <c r="C14" s="27" t="s">
        <v>123</v>
      </c>
      <c r="D14" s="20">
        <f t="shared" si="1"/>
        <v>51345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6679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990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22214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152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5449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15785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44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30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1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1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93</v>
      </c>
      <c r="B15" s="28" t="s">
        <v>125</v>
      </c>
      <c r="C15" s="27" t="s">
        <v>127</v>
      </c>
      <c r="D15" s="20">
        <f t="shared" si="1"/>
        <v>118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13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105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93</v>
      </c>
      <c r="B16" s="28" t="s">
        <v>129</v>
      </c>
      <c r="C16" s="27" t="s">
        <v>131</v>
      </c>
      <c r="D16" s="20">
        <f t="shared" si="1"/>
        <v>98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36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62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93</v>
      </c>
      <c r="B17" s="28" t="s">
        <v>133</v>
      </c>
      <c r="C17" s="27" t="s">
        <v>135</v>
      </c>
      <c r="D17" s="20">
        <f t="shared" si="1"/>
        <v>5918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505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4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2625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704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4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546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1460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28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42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93</v>
      </c>
      <c r="B18" s="28" t="s">
        <v>137</v>
      </c>
      <c r="C18" s="27" t="s">
        <v>139</v>
      </c>
      <c r="D18" s="20">
        <f t="shared" si="1"/>
        <v>1289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784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462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43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  <row r="19" spans="1:33" s="6" customFormat="1" ht="12" customHeight="1">
      <c r="A19" s="27" t="s">
        <v>93</v>
      </c>
      <c r="B19" s="28" t="s">
        <v>141</v>
      </c>
      <c r="C19" s="27" t="s">
        <v>143</v>
      </c>
      <c r="D19" s="20">
        <f t="shared" si="1"/>
        <v>695</v>
      </c>
      <c r="E19" s="20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20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20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663</v>
      </c>
      <c r="H19" s="20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20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20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20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20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20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20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32</v>
      </c>
      <c r="O19" s="20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20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20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20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20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20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20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20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20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20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20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20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20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20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20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20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20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20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20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</row>
    <row r="20" spans="1:33" s="6" customFormat="1" ht="12" customHeight="1">
      <c r="A20" s="27" t="s">
        <v>93</v>
      </c>
      <c r="B20" s="28" t="s">
        <v>145</v>
      </c>
      <c r="C20" s="27" t="s">
        <v>147</v>
      </c>
      <c r="D20" s="20">
        <f t="shared" si="1"/>
        <v>103</v>
      </c>
      <c r="E20" s="20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0</v>
      </c>
      <c r="F20" s="20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0</v>
      </c>
      <c r="G20" s="20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0</v>
      </c>
      <c r="H20" s="20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87</v>
      </c>
      <c r="I20" s="20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20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20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20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20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20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16</v>
      </c>
      <c r="O20" s="20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20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20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0</v>
      </c>
      <c r="R20" s="20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20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20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20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20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20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20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20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0</v>
      </c>
      <c r="Z20" s="20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20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20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20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20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20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20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20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</row>
    <row r="21" spans="1:33" s="6" customFormat="1" ht="12" customHeight="1">
      <c r="A21" s="27" t="s">
        <v>93</v>
      </c>
      <c r="B21" s="28" t="s">
        <v>149</v>
      </c>
      <c r="C21" s="27" t="s">
        <v>151</v>
      </c>
      <c r="D21" s="20">
        <f t="shared" si="1"/>
        <v>0</v>
      </c>
      <c r="E21" s="20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0</v>
      </c>
      <c r="F21" s="20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20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0</v>
      </c>
      <c r="H21" s="20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0</v>
      </c>
      <c r="I21" s="20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0</v>
      </c>
      <c r="J21" s="20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20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20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20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0</v>
      </c>
      <c r="N21" s="20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0</v>
      </c>
      <c r="O21" s="20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20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20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0</v>
      </c>
      <c r="R21" s="20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20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20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20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20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20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0</v>
      </c>
      <c r="X21" s="20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20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20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20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20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20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20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20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0</v>
      </c>
      <c r="AF21" s="20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20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</row>
    <row r="22" spans="1:33" s="6" customFormat="1" ht="12" customHeight="1">
      <c r="A22" s="27" t="s">
        <v>93</v>
      </c>
      <c r="B22" s="28" t="s">
        <v>153</v>
      </c>
      <c r="C22" s="27" t="s">
        <v>155</v>
      </c>
      <c r="D22" s="20">
        <f t="shared" si="1"/>
        <v>19907</v>
      </c>
      <c r="E22" s="20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4293</v>
      </c>
      <c r="F22" s="20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0</v>
      </c>
      <c r="G22" s="20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6724</v>
      </c>
      <c r="H22" s="20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7930</v>
      </c>
      <c r="I22" s="20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20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20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20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0</v>
      </c>
      <c r="M22" s="20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530</v>
      </c>
      <c r="N22" s="20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168</v>
      </c>
      <c r="O22" s="20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20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20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20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20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20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20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20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20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262</v>
      </c>
      <c r="X22" s="20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0</v>
      </c>
      <c r="Y22" s="20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0</v>
      </c>
      <c r="Z22" s="20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20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0</v>
      </c>
      <c r="AB22" s="20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20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20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0</v>
      </c>
      <c r="AE22" s="20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0</v>
      </c>
      <c r="AF22" s="20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20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</row>
    <row r="23" spans="1:33" s="6" customFormat="1" ht="12" customHeight="1">
      <c r="A23" s="27" t="s">
        <v>93</v>
      </c>
      <c r="B23" s="28" t="s">
        <v>157</v>
      </c>
      <c r="C23" s="27" t="s">
        <v>159</v>
      </c>
      <c r="D23" s="20">
        <f t="shared" si="1"/>
        <v>3397</v>
      </c>
      <c r="E23" s="20">
        <f>'ごみ搬入量内訳(直接資源化)'!E23+'ごみ搬入量内訳(焼却)'!E23+'ごみ搬入量内訳(粗大)'!E23+'ごみ搬入量内訳(堆肥化)'!E23+'ごみ搬入量内訳(飼料化)'!E23+'ごみ搬入量内訳(メタン化)'!E23+'ごみ搬入量内訳(燃料化)'!E23+'ごみ搬入量内訳(セメント)'!E23+'ごみ搬入量内訳(資源化等)'!E23+'ごみ搬入量内訳(その他)'!E23+'ごみ搬入量内訳(直接埋立)'!E23+'ごみ搬入量内訳(海洋投入)'!E23</f>
        <v>371</v>
      </c>
      <c r="F23" s="20">
        <f>'ごみ搬入量内訳(直接資源化)'!F23+'ごみ搬入量内訳(焼却)'!F23+'ごみ搬入量内訳(粗大)'!F23+'ごみ搬入量内訳(堆肥化)'!F23+'ごみ搬入量内訳(飼料化)'!F23+'ごみ搬入量内訳(メタン化)'!F23+'ごみ搬入量内訳(燃料化)'!F23+'ごみ搬入量内訳(セメント)'!F23+'ごみ搬入量内訳(資源化等)'!F23+'ごみ搬入量内訳(その他)'!F23+'ごみ搬入量内訳(直接埋立)'!F23+'ごみ搬入量内訳(海洋投入)'!F23</f>
        <v>24</v>
      </c>
      <c r="G23" s="20">
        <f>'ごみ搬入量内訳(直接資源化)'!G23+'ごみ搬入量内訳(焼却)'!G23+'ごみ搬入量内訳(粗大)'!G23+'ごみ搬入量内訳(堆肥化)'!G23+'ごみ搬入量内訳(飼料化)'!G23+'ごみ搬入量内訳(メタン化)'!G23+'ごみ搬入量内訳(燃料化)'!G23+'ごみ搬入量内訳(セメント)'!G23+'ごみ搬入量内訳(資源化等)'!G23+'ごみ搬入量内訳(その他)'!G23+'ごみ搬入量内訳(直接埋立)'!G23+'ごみ搬入量内訳(海洋投入)'!G23</f>
        <v>909</v>
      </c>
      <c r="H23" s="20">
        <f>'ごみ搬入量内訳(直接資源化)'!H23+'ごみ搬入量内訳(焼却)'!H23+'ごみ搬入量内訳(粗大)'!H23+'ごみ搬入量内訳(堆肥化)'!H23+'ごみ搬入量内訳(飼料化)'!H23+'ごみ搬入量内訳(メタン化)'!H23+'ごみ搬入量内訳(燃料化)'!H23+'ごみ搬入量内訳(セメント)'!H23+'ごみ搬入量内訳(資源化等)'!H23+'ごみ搬入量内訳(その他)'!H23+'ごみ搬入量内訳(直接埋立)'!H23+'ごみ搬入量内訳(海洋投入)'!H23</f>
        <v>445</v>
      </c>
      <c r="I23" s="20">
        <f>'ごみ搬入量内訳(直接資源化)'!I23+'ごみ搬入量内訳(焼却)'!I23+'ごみ搬入量内訳(粗大)'!I23+'ごみ搬入量内訳(堆肥化)'!I23+'ごみ搬入量内訳(飼料化)'!I23+'ごみ搬入量内訳(メタン化)'!I23+'ごみ搬入量内訳(燃料化)'!I23+'ごみ搬入量内訳(セメント)'!I23+'ごみ搬入量内訳(資源化等)'!I23+'ごみ搬入量内訳(その他)'!I23+'ごみ搬入量内訳(直接埋立)'!I23+'ごみ搬入量内訳(海洋投入)'!I23</f>
        <v>5</v>
      </c>
      <c r="J23" s="20">
        <f>'ごみ搬入量内訳(直接資源化)'!J23+'ごみ搬入量内訳(焼却)'!J23+'ごみ搬入量内訳(粗大)'!J23+'ごみ搬入量内訳(堆肥化)'!J23+'ごみ搬入量内訳(飼料化)'!J23+'ごみ搬入量内訳(メタン化)'!J23+'ごみ搬入量内訳(燃料化)'!J23+'ごみ搬入量内訳(セメント)'!J23+'ごみ搬入量内訳(資源化等)'!J23+'ごみ搬入量内訳(その他)'!J23+'ごみ搬入量内訳(直接埋立)'!J23+'ごみ搬入量内訳(海洋投入)'!J23</f>
        <v>0</v>
      </c>
      <c r="K23" s="20">
        <f>'ごみ搬入量内訳(直接資源化)'!K23+'ごみ搬入量内訳(焼却)'!K23+'ごみ搬入量内訳(粗大)'!K23+'ごみ搬入量内訳(堆肥化)'!K23+'ごみ搬入量内訳(飼料化)'!K23+'ごみ搬入量内訳(メタン化)'!K23+'ごみ搬入量内訳(燃料化)'!K23+'ごみ搬入量内訳(セメント)'!K23+'ごみ搬入量内訳(資源化等)'!K23+'ごみ搬入量内訳(その他)'!K23+'ごみ搬入量内訳(直接埋立)'!K23+'ごみ搬入量内訳(海洋投入)'!K23</f>
        <v>0</v>
      </c>
      <c r="L23" s="20">
        <f>'ごみ搬入量内訳(直接資源化)'!L23+'ごみ搬入量内訳(焼却)'!L23+'ごみ搬入量内訳(粗大)'!L23+'ごみ搬入量内訳(堆肥化)'!L23+'ごみ搬入量内訳(飼料化)'!L23+'ごみ搬入量内訳(メタン化)'!L23+'ごみ搬入量内訳(燃料化)'!L23+'ごみ搬入量内訳(セメント)'!L23+'ごみ搬入量内訳(資源化等)'!L23+'ごみ搬入量内訳(その他)'!L23+'ごみ搬入量内訳(直接埋立)'!L23+'ごみ搬入量内訳(海洋投入)'!L23</f>
        <v>0</v>
      </c>
      <c r="M23" s="20">
        <f>'ごみ搬入量内訳(直接資源化)'!M23+'ごみ搬入量内訳(焼却)'!M23+'ごみ搬入量内訳(粗大)'!M23+'ごみ搬入量内訳(堆肥化)'!M23+'ごみ搬入量内訳(飼料化)'!M23+'ごみ搬入量内訳(メタン化)'!M23+'ごみ搬入量内訳(燃料化)'!M23+'ごみ搬入量内訳(セメント)'!M23+'ごみ搬入量内訳(資源化等)'!M23+'ごみ搬入量内訳(その他)'!M23+'ごみ搬入量内訳(直接埋立)'!M23+'ごみ搬入量内訳(海洋投入)'!M23</f>
        <v>1214</v>
      </c>
      <c r="N23" s="20">
        <f>'ごみ搬入量内訳(直接資源化)'!N23+'ごみ搬入量内訳(焼却)'!N23+'ごみ搬入量内訳(粗大)'!N23+'ごみ搬入量内訳(堆肥化)'!N23+'ごみ搬入量内訳(飼料化)'!N23+'ごみ搬入量内訳(メタン化)'!N23+'ごみ搬入量内訳(燃料化)'!N23+'ごみ搬入量内訳(セメント)'!N23+'ごみ搬入量内訳(資源化等)'!N23+'ごみ搬入量内訳(その他)'!N23+'ごみ搬入量内訳(直接埋立)'!N23+'ごみ搬入量内訳(海洋投入)'!N23</f>
        <v>19</v>
      </c>
      <c r="O23" s="20">
        <f>'ごみ搬入量内訳(直接資源化)'!O23+'ごみ搬入量内訳(焼却)'!O23+'ごみ搬入量内訳(粗大)'!O23+'ごみ搬入量内訳(堆肥化)'!O23+'ごみ搬入量内訳(飼料化)'!O23+'ごみ搬入量内訳(メタン化)'!O23+'ごみ搬入量内訳(燃料化)'!O23+'ごみ搬入量内訳(セメント)'!O23+'ごみ搬入量内訳(資源化等)'!O23+'ごみ搬入量内訳(その他)'!O23+'ごみ搬入量内訳(直接埋立)'!O23+'ごみ搬入量内訳(海洋投入)'!O23</f>
        <v>0</v>
      </c>
      <c r="P23" s="20">
        <f>'ごみ搬入量内訳(直接資源化)'!P23+'ごみ搬入量内訳(焼却)'!P23+'ごみ搬入量内訳(粗大)'!P23+'ごみ搬入量内訳(堆肥化)'!P23+'ごみ搬入量内訳(飼料化)'!P23+'ごみ搬入量内訳(メタン化)'!P23+'ごみ搬入量内訳(燃料化)'!P23+'ごみ搬入量内訳(セメント)'!P23+'ごみ搬入量内訳(資源化等)'!P23+'ごみ搬入量内訳(その他)'!P23+'ごみ搬入量内訳(直接埋立)'!P23+'ごみ搬入量内訳(海洋投入)'!P23</f>
        <v>398</v>
      </c>
      <c r="Q23" s="20">
        <f>'ごみ搬入量内訳(直接資源化)'!Q23+'ごみ搬入量内訳(焼却)'!Q23+'ごみ搬入量内訳(粗大)'!Q23+'ごみ搬入量内訳(堆肥化)'!Q23+'ごみ搬入量内訳(飼料化)'!Q23+'ごみ搬入量内訳(メタン化)'!Q23+'ごみ搬入量内訳(燃料化)'!Q23+'ごみ搬入量内訳(セメント)'!Q23+'ごみ搬入量内訳(資源化等)'!Q23+'ごみ搬入量内訳(その他)'!Q23+'ごみ搬入量内訳(直接埋立)'!Q23+'ごみ搬入量内訳(海洋投入)'!Q23</f>
        <v>1</v>
      </c>
      <c r="R23" s="20">
        <f>'ごみ搬入量内訳(直接資源化)'!R23+'ごみ搬入量内訳(焼却)'!R23+'ごみ搬入量内訳(粗大)'!R23+'ごみ搬入量内訳(堆肥化)'!R23+'ごみ搬入量内訳(飼料化)'!R23+'ごみ搬入量内訳(メタン化)'!R23+'ごみ搬入量内訳(燃料化)'!R23+'ごみ搬入量内訳(セメント)'!R23+'ごみ搬入量内訳(資源化等)'!R23+'ごみ搬入量内訳(その他)'!R23+'ごみ搬入量内訳(直接埋立)'!R23+'ごみ搬入量内訳(海洋投入)'!R23</f>
        <v>0</v>
      </c>
      <c r="S23" s="20">
        <f>'ごみ搬入量内訳(直接資源化)'!S23+'ごみ搬入量内訳(焼却)'!S23+'ごみ搬入量内訳(粗大)'!S23+'ごみ搬入量内訳(堆肥化)'!S23+'ごみ搬入量内訳(飼料化)'!S23+'ごみ搬入量内訳(メタン化)'!S23+'ごみ搬入量内訳(燃料化)'!S23+'ごみ搬入量内訳(セメント)'!S23+'ごみ搬入量内訳(資源化等)'!S23+'ごみ搬入量内訳(その他)'!S23+'ごみ搬入量内訳(直接埋立)'!S23+'ごみ搬入量内訳(海洋投入)'!S23</f>
        <v>0</v>
      </c>
      <c r="T23" s="20">
        <f>'ごみ搬入量内訳(直接資源化)'!T23+'ごみ搬入量内訳(焼却)'!T23+'ごみ搬入量内訳(粗大)'!T23+'ごみ搬入量内訳(堆肥化)'!T23+'ごみ搬入量内訳(飼料化)'!T23+'ごみ搬入量内訳(メタン化)'!T23+'ごみ搬入量内訳(燃料化)'!T23+'ごみ搬入量内訳(セメント)'!T23+'ごみ搬入量内訳(資源化等)'!T23+'ごみ搬入量内訳(その他)'!T23+'ごみ搬入量内訳(直接埋立)'!T23+'ごみ搬入量内訳(海洋投入)'!T23</f>
        <v>0</v>
      </c>
      <c r="U23" s="20">
        <f>'ごみ搬入量内訳(直接資源化)'!U23+'ごみ搬入量内訳(焼却)'!U23+'ごみ搬入量内訳(粗大)'!U23+'ごみ搬入量内訳(堆肥化)'!U23+'ごみ搬入量内訳(飼料化)'!U23+'ごみ搬入量内訳(メタン化)'!U23+'ごみ搬入量内訳(燃料化)'!U23+'ごみ搬入量内訳(セメント)'!U23+'ごみ搬入量内訳(資源化等)'!U23+'ごみ搬入量内訳(その他)'!U23+'ごみ搬入量内訳(直接埋立)'!U23+'ごみ搬入量内訳(海洋投入)'!U23</f>
        <v>0</v>
      </c>
      <c r="V23" s="20">
        <f>'ごみ搬入量内訳(直接資源化)'!V23+'ごみ搬入量内訳(焼却)'!V23+'ごみ搬入量内訳(粗大)'!V23+'ごみ搬入量内訳(堆肥化)'!V23+'ごみ搬入量内訳(飼料化)'!V23+'ごみ搬入量内訳(メタン化)'!V23+'ごみ搬入量内訳(燃料化)'!V23+'ごみ搬入量内訳(セメント)'!V23+'ごみ搬入量内訳(資源化等)'!V23+'ごみ搬入量内訳(その他)'!V23+'ごみ搬入量内訳(直接埋立)'!V23+'ごみ搬入量内訳(海洋投入)'!V23</f>
        <v>0</v>
      </c>
      <c r="W23" s="20">
        <f>'ごみ搬入量内訳(直接資源化)'!W23+'ごみ搬入量内訳(焼却)'!W23+'ごみ搬入量内訳(粗大)'!W23+'ごみ搬入量内訳(堆肥化)'!W23+'ごみ搬入量内訳(飼料化)'!W23+'ごみ搬入量内訳(メタン化)'!W23+'ごみ搬入量内訳(燃料化)'!W23+'ごみ搬入量内訳(セメント)'!W23+'ごみ搬入量内訳(資源化等)'!W23+'ごみ搬入量内訳(その他)'!W23+'ごみ搬入量内訳(直接埋立)'!W23+'ごみ搬入量内訳(海洋投入)'!W23</f>
        <v>0</v>
      </c>
      <c r="X23" s="20">
        <f>'ごみ搬入量内訳(直接資源化)'!X23+'ごみ搬入量内訳(焼却)'!X23+'ごみ搬入量内訳(粗大)'!X23+'ごみ搬入量内訳(堆肥化)'!X23+'ごみ搬入量内訳(飼料化)'!X23+'ごみ搬入量内訳(メタン化)'!X23+'ごみ搬入量内訳(燃料化)'!X23+'ごみ搬入量内訳(セメント)'!X23+'ごみ搬入量内訳(資源化等)'!X23+'ごみ搬入量内訳(その他)'!X23+'ごみ搬入量内訳(直接埋立)'!X23+'ごみ搬入量内訳(海洋投入)'!X23</f>
        <v>0</v>
      </c>
      <c r="Y23" s="20">
        <f>'ごみ搬入量内訳(直接資源化)'!Y23+'ごみ搬入量内訳(焼却)'!Y23+'ごみ搬入量内訳(粗大)'!Y23+'ごみ搬入量内訳(堆肥化)'!Y23+'ごみ搬入量内訳(飼料化)'!Y23+'ごみ搬入量内訳(メタン化)'!Y23+'ごみ搬入量内訳(燃料化)'!Y23+'ごみ搬入量内訳(セメント)'!Y23+'ごみ搬入量内訳(資源化等)'!Y23+'ごみ搬入量内訳(その他)'!Y23+'ごみ搬入量内訳(直接埋立)'!Y23+'ごみ搬入量内訳(海洋投入)'!Y23</f>
        <v>10</v>
      </c>
      <c r="Z23" s="20">
        <f>'ごみ搬入量内訳(直接資源化)'!Z23+'ごみ搬入量内訳(焼却)'!Z23+'ごみ搬入量内訳(粗大)'!Z23+'ごみ搬入量内訳(堆肥化)'!Z23+'ごみ搬入量内訳(飼料化)'!Z23+'ごみ搬入量内訳(メタン化)'!Z23+'ごみ搬入量内訳(燃料化)'!Z23+'ごみ搬入量内訳(セメント)'!Z23+'ごみ搬入量内訳(資源化等)'!Z23+'ごみ搬入量内訳(その他)'!Z23+'ごみ搬入量内訳(直接埋立)'!Z23+'ごみ搬入量内訳(海洋投入)'!Z23</f>
        <v>0</v>
      </c>
      <c r="AA23" s="20">
        <f>'ごみ搬入量内訳(直接資源化)'!AA23+'ごみ搬入量内訳(焼却)'!AA23+'ごみ搬入量内訳(粗大)'!AA23+'ごみ搬入量内訳(堆肥化)'!AA23+'ごみ搬入量内訳(飼料化)'!AA23+'ごみ搬入量内訳(メタン化)'!AA23+'ごみ搬入量内訳(燃料化)'!AA23+'ごみ搬入量内訳(セメント)'!AA23+'ごみ搬入量内訳(資源化等)'!AA23+'ごみ搬入量内訳(その他)'!AA23+'ごみ搬入量内訳(直接埋立)'!AA23+'ごみ搬入量内訳(海洋投入)'!AA23</f>
        <v>1</v>
      </c>
      <c r="AB23" s="20">
        <f>'ごみ搬入量内訳(直接資源化)'!AB23+'ごみ搬入量内訳(焼却)'!AB23+'ごみ搬入量内訳(粗大)'!AB23+'ごみ搬入量内訳(堆肥化)'!AB23+'ごみ搬入量内訳(飼料化)'!AB23+'ごみ搬入量内訳(メタン化)'!AB23+'ごみ搬入量内訳(燃料化)'!AB23+'ごみ搬入量内訳(セメント)'!AB23+'ごみ搬入量内訳(資源化等)'!AB23+'ごみ搬入量内訳(その他)'!AB23+'ごみ搬入量内訳(直接埋立)'!AB23+'ごみ搬入量内訳(海洋投入)'!AB23</f>
        <v>0</v>
      </c>
      <c r="AC23" s="20">
        <f>'ごみ搬入量内訳(直接資源化)'!AC23+'ごみ搬入量内訳(焼却)'!AC23+'ごみ搬入量内訳(粗大)'!AC23+'ごみ搬入量内訳(堆肥化)'!AC23+'ごみ搬入量内訳(飼料化)'!AC23+'ごみ搬入量内訳(メタン化)'!AC23+'ごみ搬入量内訳(燃料化)'!AC23+'ごみ搬入量内訳(セメント)'!AC23+'ごみ搬入量内訳(資源化等)'!AC23+'ごみ搬入量内訳(その他)'!AC23+'ごみ搬入量内訳(直接埋立)'!AC23+'ごみ搬入量内訳(海洋投入)'!AC23</f>
        <v>0</v>
      </c>
      <c r="AD23" s="20">
        <f>'ごみ搬入量内訳(直接資源化)'!AD23+'ごみ搬入量内訳(焼却)'!AD23+'ごみ搬入量内訳(粗大)'!AD23+'ごみ搬入量内訳(堆肥化)'!AD23+'ごみ搬入量内訳(飼料化)'!AD23+'ごみ搬入量内訳(メタン化)'!AD23+'ごみ搬入量内訳(燃料化)'!AD23+'ごみ搬入量内訳(セメント)'!AD23+'ごみ搬入量内訳(資源化等)'!AD23+'ごみ搬入量内訳(その他)'!AD23+'ごみ搬入量内訳(直接埋立)'!AD23+'ごみ搬入量内訳(海洋投入)'!AD23</f>
        <v>0</v>
      </c>
      <c r="AE23" s="20">
        <f>'ごみ搬入量内訳(直接資源化)'!AE23+'ごみ搬入量内訳(焼却)'!AE23+'ごみ搬入量内訳(粗大)'!AE23+'ごみ搬入量内訳(堆肥化)'!AE23+'ごみ搬入量内訳(飼料化)'!AE23+'ごみ搬入量内訳(メタン化)'!AE23+'ごみ搬入量内訳(燃料化)'!AE23+'ごみ搬入量内訳(セメント)'!AE23+'ごみ搬入量内訳(資源化等)'!AE23+'ごみ搬入量内訳(その他)'!AE23+'ごみ搬入量内訳(直接埋立)'!AE23+'ごみ搬入量内訳(海洋投入)'!AE23</f>
        <v>0</v>
      </c>
      <c r="AF23" s="20">
        <f>'ごみ搬入量内訳(直接資源化)'!AF23+'ごみ搬入量内訳(焼却)'!AF23+'ごみ搬入量内訳(粗大)'!AF23+'ごみ搬入量内訳(堆肥化)'!AF23+'ごみ搬入量内訳(飼料化)'!AF23+'ごみ搬入量内訳(メタン化)'!AF23+'ごみ搬入量内訳(燃料化)'!AF23+'ごみ搬入量内訳(セメント)'!AF23+'ごみ搬入量内訳(資源化等)'!AF23+'ごみ搬入量内訳(その他)'!AF23+'ごみ搬入量内訳(直接埋立)'!AF23+'ごみ搬入量内訳(海洋投入)'!AF23</f>
        <v>0</v>
      </c>
      <c r="AG23" s="20">
        <f>'ごみ搬入量内訳(直接資源化)'!AG23+'ごみ搬入量内訳(焼却)'!AG23+'ごみ搬入量内訳(粗大)'!AG23+'ごみ搬入量内訳(堆肥化)'!AG23+'ごみ搬入量内訳(飼料化)'!AG23+'ごみ搬入量内訳(メタン化)'!AG23+'ごみ搬入量内訳(燃料化)'!AG23+'ごみ搬入量内訳(セメント)'!AG23+'ごみ搬入量内訳(資源化等)'!AG23+'ごみ搬入量内訳(その他)'!AG23+'ごみ搬入量内訳(直接埋立)'!AG23+'ごみ搬入量内訳(海洋投入)'!AG23</f>
        <v>0</v>
      </c>
    </row>
    <row r="24" spans="1:33" s="6" customFormat="1" ht="12" customHeight="1">
      <c r="A24" s="27" t="s">
        <v>93</v>
      </c>
      <c r="B24" s="28" t="s">
        <v>161</v>
      </c>
      <c r="C24" s="27" t="s">
        <v>163</v>
      </c>
      <c r="D24" s="20">
        <f t="shared" si="1"/>
        <v>59</v>
      </c>
      <c r="E24" s="20">
        <f>'ごみ搬入量内訳(直接資源化)'!E24+'ごみ搬入量内訳(焼却)'!E24+'ごみ搬入量内訳(粗大)'!E24+'ごみ搬入量内訳(堆肥化)'!E24+'ごみ搬入量内訳(飼料化)'!E24+'ごみ搬入量内訳(メタン化)'!E24+'ごみ搬入量内訳(燃料化)'!E24+'ごみ搬入量内訳(セメント)'!E24+'ごみ搬入量内訳(資源化等)'!E24+'ごみ搬入量内訳(その他)'!E24+'ごみ搬入量内訳(直接埋立)'!E24+'ごみ搬入量内訳(海洋投入)'!E24</f>
        <v>0</v>
      </c>
      <c r="F24" s="20">
        <f>'ごみ搬入量内訳(直接資源化)'!F24+'ごみ搬入量内訳(焼却)'!F24+'ごみ搬入量内訳(粗大)'!F24+'ごみ搬入量内訳(堆肥化)'!F24+'ごみ搬入量内訳(飼料化)'!F24+'ごみ搬入量内訳(メタン化)'!F24+'ごみ搬入量内訳(燃料化)'!F24+'ごみ搬入量内訳(セメント)'!F24+'ごみ搬入量内訳(資源化等)'!F24+'ごみ搬入量内訳(その他)'!F24+'ごみ搬入量内訳(直接埋立)'!F24+'ごみ搬入量内訳(海洋投入)'!F24</f>
        <v>0</v>
      </c>
      <c r="G24" s="20">
        <f>'ごみ搬入量内訳(直接資源化)'!G24+'ごみ搬入量内訳(焼却)'!G24+'ごみ搬入量内訳(粗大)'!G24+'ごみ搬入量内訳(堆肥化)'!G24+'ごみ搬入量内訳(飼料化)'!G24+'ごみ搬入量内訳(メタン化)'!G24+'ごみ搬入量内訳(燃料化)'!G24+'ごみ搬入量内訳(セメント)'!G24+'ごみ搬入量内訳(資源化等)'!G24+'ごみ搬入量内訳(その他)'!G24+'ごみ搬入量内訳(直接埋立)'!G24+'ごみ搬入量内訳(海洋投入)'!G24</f>
        <v>59</v>
      </c>
      <c r="H24" s="20">
        <f>'ごみ搬入量内訳(直接資源化)'!H24+'ごみ搬入量内訳(焼却)'!H24+'ごみ搬入量内訳(粗大)'!H24+'ごみ搬入量内訳(堆肥化)'!H24+'ごみ搬入量内訳(飼料化)'!H24+'ごみ搬入量内訳(メタン化)'!H24+'ごみ搬入量内訳(燃料化)'!H24+'ごみ搬入量内訳(セメント)'!H24+'ごみ搬入量内訳(資源化等)'!H24+'ごみ搬入量内訳(その他)'!H24+'ごみ搬入量内訳(直接埋立)'!H24+'ごみ搬入量内訳(海洋投入)'!H24</f>
        <v>0</v>
      </c>
      <c r="I24" s="20">
        <f>'ごみ搬入量内訳(直接資源化)'!I24+'ごみ搬入量内訳(焼却)'!I24+'ごみ搬入量内訳(粗大)'!I24+'ごみ搬入量内訳(堆肥化)'!I24+'ごみ搬入量内訳(飼料化)'!I24+'ごみ搬入量内訳(メタン化)'!I24+'ごみ搬入量内訳(燃料化)'!I24+'ごみ搬入量内訳(セメント)'!I24+'ごみ搬入量内訳(資源化等)'!I24+'ごみ搬入量内訳(その他)'!I24+'ごみ搬入量内訳(直接埋立)'!I24+'ごみ搬入量内訳(海洋投入)'!I24</f>
        <v>0</v>
      </c>
      <c r="J24" s="20">
        <f>'ごみ搬入量内訳(直接資源化)'!J24+'ごみ搬入量内訳(焼却)'!J24+'ごみ搬入量内訳(粗大)'!J24+'ごみ搬入量内訳(堆肥化)'!J24+'ごみ搬入量内訳(飼料化)'!J24+'ごみ搬入量内訳(メタン化)'!J24+'ごみ搬入量内訳(燃料化)'!J24+'ごみ搬入量内訳(セメント)'!J24+'ごみ搬入量内訳(資源化等)'!J24+'ごみ搬入量内訳(その他)'!J24+'ごみ搬入量内訳(直接埋立)'!J24+'ごみ搬入量内訳(海洋投入)'!J24</f>
        <v>0</v>
      </c>
      <c r="K24" s="20">
        <f>'ごみ搬入量内訳(直接資源化)'!K24+'ごみ搬入量内訳(焼却)'!K24+'ごみ搬入量内訳(粗大)'!K24+'ごみ搬入量内訳(堆肥化)'!K24+'ごみ搬入量内訳(飼料化)'!K24+'ごみ搬入量内訳(メタン化)'!K24+'ごみ搬入量内訳(燃料化)'!K24+'ごみ搬入量内訳(セメント)'!K24+'ごみ搬入量内訳(資源化等)'!K24+'ごみ搬入量内訳(その他)'!K24+'ごみ搬入量内訳(直接埋立)'!K24+'ごみ搬入量内訳(海洋投入)'!K24</f>
        <v>0</v>
      </c>
      <c r="L24" s="20">
        <f>'ごみ搬入量内訳(直接資源化)'!L24+'ごみ搬入量内訳(焼却)'!L24+'ごみ搬入量内訳(粗大)'!L24+'ごみ搬入量内訳(堆肥化)'!L24+'ごみ搬入量内訳(飼料化)'!L24+'ごみ搬入量内訳(メタン化)'!L24+'ごみ搬入量内訳(燃料化)'!L24+'ごみ搬入量内訳(セメント)'!L24+'ごみ搬入量内訳(資源化等)'!L24+'ごみ搬入量内訳(その他)'!L24+'ごみ搬入量内訳(直接埋立)'!L24+'ごみ搬入量内訳(海洋投入)'!L24</f>
        <v>0</v>
      </c>
      <c r="M24" s="20">
        <f>'ごみ搬入量内訳(直接資源化)'!M24+'ごみ搬入量内訳(焼却)'!M24+'ごみ搬入量内訳(粗大)'!M24+'ごみ搬入量内訳(堆肥化)'!M24+'ごみ搬入量内訳(飼料化)'!M24+'ごみ搬入量内訳(メタン化)'!M24+'ごみ搬入量内訳(燃料化)'!M24+'ごみ搬入量内訳(セメント)'!M24+'ごみ搬入量内訳(資源化等)'!M24+'ごみ搬入量内訳(その他)'!M24+'ごみ搬入量内訳(直接埋立)'!M24+'ごみ搬入量内訳(海洋投入)'!M24</f>
        <v>0</v>
      </c>
      <c r="N24" s="20">
        <f>'ごみ搬入量内訳(直接資源化)'!N24+'ごみ搬入量内訳(焼却)'!N24+'ごみ搬入量内訳(粗大)'!N24+'ごみ搬入量内訳(堆肥化)'!N24+'ごみ搬入量内訳(飼料化)'!N24+'ごみ搬入量内訳(メタン化)'!N24+'ごみ搬入量内訳(燃料化)'!N24+'ごみ搬入量内訳(セメント)'!N24+'ごみ搬入量内訳(資源化等)'!N24+'ごみ搬入量内訳(その他)'!N24+'ごみ搬入量内訳(直接埋立)'!N24+'ごみ搬入量内訳(海洋投入)'!N24</f>
        <v>0</v>
      </c>
      <c r="O24" s="20">
        <f>'ごみ搬入量内訳(直接資源化)'!O24+'ごみ搬入量内訳(焼却)'!O24+'ごみ搬入量内訳(粗大)'!O24+'ごみ搬入量内訳(堆肥化)'!O24+'ごみ搬入量内訳(飼料化)'!O24+'ごみ搬入量内訳(メタン化)'!O24+'ごみ搬入量内訳(燃料化)'!O24+'ごみ搬入量内訳(セメント)'!O24+'ごみ搬入量内訳(資源化等)'!O24+'ごみ搬入量内訳(その他)'!O24+'ごみ搬入量内訳(直接埋立)'!O24+'ごみ搬入量内訳(海洋投入)'!O24</f>
        <v>0</v>
      </c>
      <c r="P24" s="20">
        <f>'ごみ搬入量内訳(直接資源化)'!P24+'ごみ搬入量内訳(焼却)'!P24+'ごみ搬入量内訳(粗大)'!P24+'ごみ搬入量内訳(堆肥化)'!P24+'ごみ搬入量内訳(飼料化)'!P24+'ごみ搬入量内訳(メタン化)'!P24+'ごみ搬入量内訳(燃料化)'!P24+'ごみ搬入量内訳(セメント)'!P24+'ごみ搬入量内訳(資源化等)'!P24+'ごみ搬入量内訳(その他)'!P24+'ごみ搬入量内訳(直接埋立)'!P24+'ごみ搬入量内訳(海洋投入)'!P24</f>
        <v>0</v>
      </c>
      <c r="Q24" s="20">
        <f>'ごみ搬入量内訳(直接資源化)'!Q24+'ごみ搬入量内訳(焼却)'!Q24+'ごみ搬入量内訳(粗大)'!Q24+'ごみ搬入量内訳(堆肥化)'!Q24+'ごみ搬入量内訳(飼料化)'!Q24+'ごみ搬入量内訳(メタン化)'!Q24+'ごみ搬入量内訳(燃料化)'!Q24+'ごみ搬入量内訳(セメント)'!Q24+'ごみ搬入量内訳(資源化等)'!Q24+'ごみ搬入量内訳(その他)'!Q24+'ごみ搬入量内訳(直接埋立)'!Q24+'ごみ搬入量内訳(海洋投入)'!Q24</f>
        <v>0</v>
      </c>
      <c r="R24" s="20">
        <f>'ごみ搬入量内訳(直接資源化)'!R24+'ごみ搬入量内訳(焼却)'!R24+'ごみ搬入量内訳(粗大)'!R24+'ごみ搬入量内訳(堆肥化)'!R24+'ごみ搬入量内訳(飼料化)'!R24+'ごみ搬入量内訳(メタン化)'!R24+'ごみ搬入量内訳(燃料化)'!R24+'ごみ搬入量内訳(セメント)'!R24+'ごみ搬入量内訳(資源化等)'!R24+'ごみ搬入量内訳(その他)'!R24+'ごみ搬入量内訳(直接埋立)'!R24+'ごみ搬入量内訳(海洋投入)'!R24</f>
        <v>0</v>
      </c>
      <c r="S24" s="20">
        <f>'ごみ搬入量内訳(直接資源化)'!S24+'ごみ搬入量内訳(焼却)'!S24+'ごみ搬入量内訳(粗大)'!S24+'ごみ搬入量内訳(堆肥化)'!S24+'ごみ搬入量内訳(飼料化)'!S24+'ごみ搬入量内訳(メタン化)'!S24+'ごみ搬入量内訳(燃料化)'!S24+'ごみ搬入量内訳(セメント)'!S24+'ごみ搬入量内訳(資源化等)'!S24+'ごみ搬入量内訳(その他)'!S24+'ごみ搬入量内訳(直接埋立)'!S24+'ごみ搬入量内訳(海洋投入)'!S24</f>
        <v>0</v>
      </c>
      <c r="T24" s="20">
        <f>'ごみ搬入量内訳(直接資源化)'!T24+'ごみ搬入量内訳(焼却)'!T24+'ごみ搬入量内訳(粗大)'!T24+'ごみ搬入量内訳(堆肥化)'!T24+'ごみ搬入量内訳(飼料化)'!T24+'ごみ搬入量内訳(メタン化)'!T24+'ごみ搬入量内訳(燃料化)'!T24+'ごみ搬入量内訳(セメント)'!T24+'ごみ搬入量内訳(資源化等)'!T24+'ごみ搬入量内訳(その他)'!T24+'ごみ搬入量内訳(直接埋立)'!T24+'ごみ搬入量内訳(海洋投入)'!T24</f>
        <v>0</v>
      </c>
      <c r="U24" s="20">
        <f>'ごみ搬入量内訳(直接資源化)'!U24+'ごみ搬入量内訳(焼却)'!U24+'ごみ搬入量内訳(粗大)'!U24+'ごみ搬入量内訳(堆肥化)'!U24+'ごみ搬入量内訳(飼料化)'!U24+'ごみ搬入量内訳(メタン化)'!U24+'ごみ搬入量内訳(燃料化)'!U24+'ごみ搬入量内訳(セメント)'!U24+'ごみ搬入量内訳(資源化等)'!U24+'ごみ搬入量内訳(その他)'!U24+'ごみ搬入量内訳(直接埋立)'!U24+'ごみ搬入量内訳(海洋投入)'!U24</f>
        <v>0</v>
      </c>
      <c r="V24" s="20">
        <f>'ごみ搬入量内訳(直接資源化)'!V24+'ごみ搬入量内訳(焼却)'!V24+'ごみ搬入量内訳(粗大)'!V24+'ごみ搬入量内訳(堆肥化)'!V24+'ごみ搬入量内訳(飼料化)'!V24+'ごみ搬入量内訳(メタン化)'!V24+'ごみ搬入量内訳(燃料化)'!V24+'ごみ搬入量内訳(セメント)'!V24+'ごみ搬入量内訳(資源化等)'!V24+'ごみ搬入量内訳(その他)'!V24+'ごみ搬入量内訳(直接埋立)'!V24+'ごみ搬入量内訳(海洋投入)'!V24</f>
        <v>0</v>
      </c>
      <c r="W24" s="20">
        <f>'ごみ搬入量内訳(直接資源化)'!W24+'ごみ搬入量内訳(焼却)'!W24+'ごみ搬入量内訳(粗大)'!W24+'ごみ搬入量内訳(堆肥化)'!W24+'ごみ搬入量内訳(飼料化)'!W24+'ごみ搬入量内訳(メタン化)'!W24+'ごみ搬入量内訳(燃料化)'!W24+'ごみ搬入量内訳(セメント)'!W24+'ごみ搬入量内訳(資源化等)'!W24+'ごみ搬入量内訳(その他)'!W24+'ごみ搬入量内訳(直接埋立)'!W24+'ごみ搬入量内訳(海洋投入)'!W24</f>
        <v>0</v>
      </c>
      <c r="X24" s="20">
        <f>'ごみ搬入量内訳(直接資源化)'!X24+'ごみ搬入量内訳(焼却)'!X24+'ごみ搬入量内訳(粗大)'!X24+'ごみ搬入量内訳(堆肥化)'!X24+'ごみ搬入量内訳(飼料化)'!X24+'ごみ搬入量内訳(メタン化)'!X24+'ごみ搬入量内訳(燃料化)'!X24+'ごみ搬入量内訳(セメント)'!X24+'ごみ搬入量内訳(資源化等)'!X24+'ごみ搬入量内訳(その他)'!X24+'ごみ搬入量内訳(直接埋立)'!X24+'ごみ搬入量内訳(海洋投入)'!X24</f>
        <v>0</v>
      </c>
      <c r="Y24" s="20">
        <f>'ごみ搬入量内訳(直接資源化)'!Y24+'ごみ搬入量内訳(焼却)'!Y24+'ごみ搬入量内訳(粗大)'!Y24+'ごみ搬入量内訳(堆肥化)'!Y24+'ごみ搬入量内訳(飼料化)'!Y24+'ごみ搬入量内訳(メタン化)'!Y24+'ごみ搬入量内訳(燃料化)'!Y24+'ごみ搬入量内訳(セメント)'!Y24+'ごみ搬入量内訳(資源化等)'!Y24+'ごみ搬入量内訳(その他)'!Y24+'ごみ搬入量内訳(直接埋立)'!Y24+'ごみ搬入量内訳(海洋投入)'!Y24</f>
        <v>0</v>
      </c>
      <c r="Z24" s="20">
        <f>'ごみ搬入量内訳(直接資源化)'!Z24+'ごみ搬入量内訳(焼却)'!Z24+'ごみ搬入量内訳(粗大)'!Z24+'ごみ搬入量内訳(堆肥化)'!Z24+'ごみ搬入量内訳(飼料化)'!Z24+'ごみ搬入量内訳(メタン化)'!Z24+'ごみ搬入量内訳(燃料化)'!Z24+'ごみ搬入量内訳(セメント)'!Z24+'ごみ搬入量内訳(資源化等)'!Z24+'ごみ搬入量内訳(その他)'!Z24+'ごみ搬入量内訳(直接埋立)'!Z24+'ごみ搬入量内訳(海洋投入)'!Z24</f>
        <v>0</v>
      </c>
      <c r="AA24" s="20">
        <f>'ごみ搬入量内訳(直接資源化)'!AA24+'ごみ搬入量内訳(焼却)'!AA24+'ごみ搬入量内訳(粗大)'!AA24+'ごみ搬入量内訳(堆肥化)'!AA24+'ごみ搬入量内訳(飼料化)'!AA24+'ごみ搬入量内訳(メタン化)'!AA24+'ごみ搬入量内訳(燃料化)'!AA24+'ごみ搬入量内訳(セメント)'!AA24+'ごみ搬入量内訳(資源化等)'!AA24+'ごみ搬入量内訳(その他)'!AA24+'ごみ搬入量内訳(直接埋立)'!AA24+'ごみ搬入量内訳(海洋投入)'!AA24</f>
        <v>0</v>
      </c>
      <c r="AB24" s="20">
        <f>'ごみ搬入量内訳(直接資源化)'!AB24+'ごみ搬入量内訳(焼却)'!AB24+'ごみ搬入量内訳(粗大)'!AB24+'ごみ搬入量内訳(堆肥化)'!AB24+'ごみ搬入量内訳(飼料化)'!AB24+'ごみ搬入量内訳(メタン化)'!AB24+'ごみ搬入量内訳(燃料化)'!AB24+'ごみ搬入量内訳(セメント)'!AB24+'ごみ搬入量内訳(資源化等)'!AB24+'ごみ搬入量内訳(その他)'!AB24+'ごみ搬入量内訳(直接埋立)'!AB24+'ごみ搬入量内訳(海洋投入)'!AB24</f>
        <v>0</v>
      </c>
      <c r="AC24" s="20">
        <f>'ごみ搬入量内訳(直接資源化)'!AC24+'ごみ搬入量内訳(焼却)'!AC24+'ごみ搬入量内訳(粗大)'!AC24+'ごみ搬入量内訳(堆肥化)'!AC24+'ごみ搬入量内訳(飼料化)'!AC24+'ごみ搬入量内訳(メタン化)'!AC24+'ごみ搬入量内訳(燃料化)'!AC24+'ごみ搬入量内訳(セメント)'!AC24+'ごみ搬入量内訳(資源化等)'!AC24+'ごみ搬入量内訳(その他)'!AC24+'ごみ搬入量内訳(直接埋立)'!AC24+'ごみ搬入量内訳(海洋投入)'!AC24</f>
        <v>0</v>
      </c>
      <c r="AD24" s="20">
        <f>'ごみ搬入量内訳(直接資源化)'!AD24+'ごみ搬入量内訳(焼却)'!AD24+'ごみ搬入量内訳(粗大)'!AD24+'ごみ搬入量内訳(堆肥化)'!AD24+'ごみ搬入量内訳(飼料化)'!AD24+'ごみ搬入量内訳(メタン化)'!AD24+'ごみ搬入量内訳(燃料化)'!AD24+'ごみ搬入量内訳(セメント)'!AD24+'ごみ搬入量内訳(資源化等)'!AD24+'ごみ搬入量内訳(その他)'!AD24+'ごみ搬入量内訳(直接埋立)'!AD24+'ごみ搬入量内訳(海洋投入)'!AD24</f>
        <v>0</v>
      </c>
      <c r="AE24" s="20">
        <f>'ごみ搬入量内訳(直接資源化)'!AE24+'ごみ搬入量内訳(焼却)'!AE24+'ごみ搬入量内訳(粗大)'!AE24+'ごみ搬入量内訳(堆肥化)'!AE24+'ごみ搬入量内訳(飼料化)'!AE24+'ごみ搬入量内訳(メタン化)'!AE24+'ごみ搬入量内訳(燃料化)'!AE24+'ごみ搬入量内訳(セメント)'!AE24+'ごみ搬入量内訳(資源化等)'!AE24+'ごみ搬入量内訳(その他)'!AE24+'ごみ搬入量内訳(直接埋立)'!AE24+'ごみ搬入量内訳(海洋投入)'!AE24</f>
        <v>0</v>
      </c>
      <c r="AF24" s="20">
        <f>'ごみ搬入量内訳(直接資源化)'!AF24+'ごみ搬入量内訳(焼却)'!AF24+'ごみ搬入量内訳(粗大)'!AF24+'ごみ搬入量内訳(堆肥化)'!AF24+'ごみ搬入量内訳(飼料化)'!AF24+'ごみ搬入量内訳(メタン化)'!AF24+'ごみ搬入量内訳(燃料化)'!AF24+'ごみ搬入量内訳(セメント)'!AF24+'ごみ搬入量内訳(資源化等)'!AF24+'ごみ搬入量内訳(その他)'!AF24+'ごみ搬入量内訳(直接埋立)'!AF24+'ごみ搬入量内訳(海洋投入)'!AF24</f>
        <v>0</v>
      </c>
      <c r="AG24" s="20">
        <f>'ごみ搬入量内訳(直接資源化)'!AG24+'ごみ搬入量内訳(焼却)'!AG24+'ごみ搬入量内訳(粗大)'!AG24+'ごみ搬入量内訳(堆肥化)'!AG24+'ごみ搬入量内訳(飼料化)'!AG24+'ごみ搬入量内訳(メタン化)'!AG24+'ごみ搬入量内訳(燃料化)'!AG24+'ごみ搬入量内訳(セメント)'!AG24+'ごみ搬入量内訳(資源化等)'!AG24+'ごみ搬入量内訳(その他)'!AG24+'ごみ搬入量内訳(直接埋立)'!AG24+'ごみ搬入量内訳(海洋投入)'!AG24</f>
        <v>0</v>
      </c>
    </row>
    <row r="25" spans="1:33" s="6" customFormat="1" ht="12" customHeight="1">
      <c r="A25" s="27" t="s">
        <v>93</v>
      </c>
      <c r="B25" s="28" t="s">
        <v>165</v>
      </c>
      <c r="C25" s="27" t="s">
        <v>167</v>
      </c>
      <c r="D25" s="20">
        <f t="shared" si="1"/>
        <v>234</v>
      </c>
      <c r="E25" s="20">
        <f>'ごみ搬入量内訳(直接資源化)'!E25+'ごみ搬入量内訳(焼却)'!E25+'ごみ搬入量内訳(粗大)'!E25+'ごみ搬入量内訳(堆肥化)'!E25+'ごみ搬入量内訳(飼料化)'!E25+'ごみ搬入量内訳(メタン化)'!E25+'ごみ搬入量内訳(燃料化)'!E25+'ごみ搬入量内訳(セメント)'!E25+'ごみ搬入量内訳(資源化等)'!E25+'ごみ搬入量内訳(その他)'!E25+'ごみ搬入量内訳(直接埋立)'!E25+'ごみ搬入量内訳(海洋投入)'!E25</f>
        <v>0</v>
      </c>
      <c r="F25" s="20">
        <f>'ごみ搬入量内訳(直接資源化)'!F25+'ごみ搬入量内訳(焼却)'!F25+'ごみ搬入量内訳(粗大)'!F25+'ごみ搬入量内訳(堆肥化)'!F25+'ごみ搬入量内訳(飼料化)'!F25+'ごみ搬入量内訳(メタン化)'!F25+'ごみ搬入量内訳(燃料化)'!F25+'ごみ搬入量内訳(セメント)'!F25+'ごみ搬入量内訳(資源化等)'!F25+'ごみ搬入量内訳(その他)'!F25+'ごみ搬入量内訳(直接埋立)'!F25+'ごみ搬入量内訳(海洋投入)'!F25</f>
        <v>0</v>
      </c>
      <c r="G25" s="20">
        <f>'ごみ搬入量内訳(直接資源化)'!G25+'ごみ搬入量内訳(焼却)'!G25+'ごみ搬入量内訳(粗大)'!G25+'ごみ搬入量内訳(堆肥化)'!G25+'ごみ搬入量内訳(飼料化)'!G25+'ごみ搬入量内訳(メタン化)'!G25+'ごみ搬入量内訳(燃料化)'!G25+'ごみ搬入量内訳(セメント)'!G25+'ごみ搬入量内訳(資源化等)'!G25+'ごみ搬入量内訳(その他)'!G25+'ごみ搬入量内訳(直接埋立)'!G25+'ごみ搬入量内訳(海洋投入)'!G25</f>
        <v>230</v>
      </c>
      <c r="H25" s="20">
        <f>'ごみ搬入量内訳(直接資源化)'!H25+'ごみ搬入量内訳(焼却)'!H25+'ごみ搬入量内訳(粗大)'!H25+'ごみ搬入量内訳(堆肥化)'!H25+'ごみ搬入量内訳(飼料化)'!H25+'ごみ搬入量内訳(メタン化)'!H25+'ごみ搬入量内訳(燃料化)'!H25+'ごみ搬入量内訳(セメント)'!H25+'ごみ搬入量内訳(資源化等)'!H25+'ごみ搬入量内訳(その他)'!H25+'ごみ搬入量内訳(直接埋立)'!H25+'ごみ搬入量内訳(海洋投入)'!H25</f>
        <v>4</v>
      </c>
      <c r="I25" s="20">
        <f>'ごみ搬入量内訳(直接資源化)'!I25+'ごみ搬入量内訳(焼却)'!I25+'ごみ搬入量内訳(粗大)'!I25+'ごみ搬入量内訳(堆肥化)'!I25+'ごみ搬入量内訳(飼料化)'!I25+'ごみ搬入量内訳(メタン化)'!I25+'ごみ搬入量内訳(燃料化)'!I25+'ごみ搬入量内訳(セメント)'!I25+'ごみ搬入量内訳(資源化等)'!I25+'ごみ搬入量内訳(その他)'!I25+'ごみ搬入量内訳(直接埋立)'!I25+'ごみ搬入量内訳(海洋投入)'!I25</f>
        <v>0</v>
      </c>
      <c r="J25" s="20">
        <f>'ごみ搬入量内訳(直接資源化)'!J25+'ごみ搬入量内訳(焼却)'!J25+'ごみ搬入量内訳(粗大)'!J25+'ごみ搬入量内訳(堆肥化)'!J25+'ごみ搬入量内訳(飼料化)'!J25+'ごみ搬入量内訳(メタン化)'!J25+'ごみ搬入量内訳(燃料化)'!J25+'ごみ搬入量内訳(セメント)'!J25+'ごみ搬入量内訳(資源化等)'!J25+'ごみ搬入量内訳(その他)'!J25+'ごみ搬入量内訳(直接埋立)'!J25+'ごみ搬入量内訳(海洋投入)'!J25</f>
        <v>0</v>
      </c>
      <c r="K25" s="20">
        <f>'ごみ搬入量内訳(直接資源化)'!K25+'ごみ搬入量内訳(焼却)'!K25+'ごみ搬入量内訳(粗大)'!K25+'ごみ搬入量内訳(堆肥化)'!K25+'ごみ搬入量内訳(飼料化)'!K25+'ごみ搬入量内訳(メタン化)'!K25+'ごみ搬入量内訳(燃料化)'!K25+'ごみ搬入量内訳(セメント)'!K25+'ごみ搬入量内訳(資源化等)'!K25+'ごみ搬入量内訳(その他)'!K25+'ごみ搬入量内訳(直接埋立)'!K25+'ごみ搬入量内訳(海洋投入)'!K25</f>
        <v>0</v>
      </c>
      <c r="L25" s="20">
        <f>'ごみ搬入量内訳(直接資源化)'!L25+'ごみ搬入量内訳(焼却)'!L25+'ごみ搬入量内訳(粗大)'!L25+'ごみ搬入量内訳(堆肥化)'!L25+'ごみ搬入量内訳(飼料化)'!L25+'ごみ搬入量内訳(メタン化)'!L25+'ごみ搬入量内訳(燃料化)'!L25+'ごみ搬入量内訳(セメント)'!L25+'ごみ搬入量内訳(資源化等)'!L25+'ごみ搬入量内訳(その他)'!L25+'ごみ搬入量内訳(直接埋立)'!L25+'ごみ搬入量内訳(海洋投入)'!L25</f>
        <v>0</v>
      </c>
      <c r="M25" s="20">
        <f>'ごみ搬入量内訳(直接資源化)'!M25+'ごみ搬入量内訳(焼却)'!M25+'ごみ搬入量内訳(粗大)'!M25+'ごみ搬入量内訳(堆肥化)'!M25+'ごみ搬入量内訳(飼料化)'!M25+'ごみ搬入量内訳(メタン化)'!M25+'ごみ搬入量内訳(燃料化)'!M25+'ごみ搬入量内訳(セメント)'!M25+'ごみ搬入量内訳(資源化等)'!M25+'ごみ搬入量内訳(その他)'!M25+'ごみ搬入量内訳(直接埋立)'!M25+'ごみ搬入量内訳(海洋投入)'!M25</f>
        <v>0</v>
      </c>
      <c r="N25" s="20">
        <f>'ごみ搬入量内訳(直接資源化)'!N25+'ごみ搬入量内訳(焼却)'!N25+'ごみ搬入量内訳(粗大)'!N25+'ごみ搬入量内訳(堆肥化)'!N25+'ごみ搬入量内訳(飼料化)'!N25+'ごみ搬入量内訳(メタン化)'!N25+'ごみ搬入量内訳(燃料化)'!N25+'ごみ搬入量内訳(セメント)'!N25+'ごみ搬入量内訳(資源化等)'!N25+'ごみ搬入量内訳(その他)'!N25+'ごみ搬入量内訳(直接埋立)'!N25+'ごみ搬入量内訳(海洋投入)'!N25</f>
        <v>0</v>
      </c>
      <c r="O25" s="20">
        <f>'ごみ搬入量内訳(直接資源化)'!O25+'ごみ搬入量内訳(焼却)'!O25+'ごみ搬入量内訳(粗大)'!O25+'ごみ搬入量内訳(堆肥化)'!O25+'ごみ搬入量内訳(飼料化)'!O25+'ごみ搬入量内訳(メタン化)'!O25+'ごみ搬入量内訳(燃料化)'!O25+'ごみ搬入量内訳(セメント)'!O25+'ごみ搬入量内訳(資源化等)'!O25+'ごみ搬入量内訳(その他)'!O25+'ごみ搬入量内訳(直接埋立)'!O25+'ごみ搬入量内訳(海洋投入)'!O25</f>
        <v>0</v>
      </c>
      <c r="P25" s="20">
        <f>'ごみ搬入量内訳(直接資源化)'!P25+'ごみ搬入量内訳(焼却)'!P25+'ごみ搬入量内訳(粗大)'!P25+'ごみ搬入量内訳(堆肥化)'!P25+'ごみ搬入量内訳(飼料化)'!P25+'ごみ搬入量内訳(メタン化)'!P25+'ごみ搬入量内訳(燃料化)'!P25+'ごみ搬入量内訳(セメント)'!P25+'ごみ搬入量内訳(資源化等)'!P25+'ごみ搬入量内訳(その他)'!P25+'ごみ搬入量内訳(直接埋立)'!P25+'ごみ搬入量内訳(海洋投入)'!P25</f>
        <v>0</v>
      </c>
      <c r="Q25" s="20">
        <f>'ごみ搬入量内訳(直接資源化)'!Q25+'ごみ搬入量内訳(焼却)'!Q25+'ごみ搬入量内訳(粗大)'!Q25+'ごみ搬入量内訳(堆肥化)'!Q25+'ごみ搬入量内訳(飼料化)'!Q25+'ごみ搬入量内訳(メタン化)'!Q25+'ごみ搬入量内訳(燃料化)'!Q25+'ごみ搬入量内訳(セメント)'!Q25+'ごみ搬入量内訳(資源化等)'!Q25+'ごみ搬入量内訳(その他)'!Q25+'ごみ搬入量内訳(直接埋立)'!Q25+'ごみ搬入量内訳(海洋投入)'!Q25</f>
        <v>0</v>
      </c>
      <c r="R25" s="20">
        <f>'ごみ搬入量内訳(直接資源化)'!R25+'ごみ搬入量内訳(焼却)'!R25+'ごみ搬入量内訳(粗大)'!R25+'ごみ搬入量内訳(堆肥化)'!R25+'ごみ搬入量内訳(飼料化)'!R25+'ごみ搬入量内訳(メタン化)'!R25+'ごみ搬入量内訳(燃料化)'!R25+'ごみ搬入量内訳(セメント)'!R25+'ごみ搬入量内訳(資源化等)'!R25+'ごみ搬入量内訳(その他)'!R25+'ごみ搬入量内訳(直接埋立)'!R25+'ごみ搬入量内訳(海洋投入)'!R25</f>
        <v>0</v>
      </c>
      <c r="S25" s="20">
        <f>'ごみ搬入量内訳(直接資源化)'!S25+'ごみ搬入量内訳(焼却)'!S25+'ごみ搬入量内訳(粗大)'!S25+'ごみ搬入量内訳(堆肥化)'!S25+'ごみ搬入量内訳(飼料化)'!S25+'ごみ搬入量内訳(メタン化)'!S25+'ごみ搬入量内訳(燃料化)'!S25+'ごみ搬入量内訳(セメント)'!S25+'ごみ搬入量内訳(資源化等)'!S25+'ごみ搬入量内訳(その他)'!S25+'ごみ搬入量内訳(直接埋立)'!S25+'ごみ搬入量内訳(海洋投入)'!S25</f>
        <v>0</v>
      </c>
      <c r="T25" s="20">
        <f>'ごみ搬入量内訳(直接資源化)'!T25+'ごみ搬入量内訳(焼却)'!T25+'ごみ搬入量内訳(粗大)'!T25+'ごみ搬入量内訳(堆肥化)'!T25+'ごみ搬入量内訳(飼料化)'!T25+'ごみ搬入量内訳(メタン化)'!T25+'ごみ搬入量内訳(燃料化)'!T25+'ごみ搬入量内訳(セメント)'!T25+'ごみ搬入量内訳(資源化等)'!T25+'ごみ搬入量内訳(その他)'!T25+'ごみ搬入量内訳(直接埋立)'!T25+'ごみ搬入量内訳(海洋投入)'!T25</f>
        <v>0</v>
      </c>
      <c r="U25" s="20">
        <f>'ごみ搬入量内訳(直接資源化)'!U25+'ごみ搬入量内訳(焼却)'!U25+'ごみ搬入量内訳(粗大)'!U25+'ごみ搬入量内訳(堆肥化)'!U25+'ごみ搬入量内訳(飼料化)'!U25+'ごみ搬入量内訳(メタン化)'!U25+'ごみ搬入量内訳(燃料化)'!U25+'ごみ搬入量内訳(セメント)'!U25+'ごみ搬入量内訳(資源化等)'!U25+'ごみ搬入量内訳(その他)'!U25+'ごみ搬入量内訳(直接埋立)'!U25+'ごみ搬入量内訳(海洋投入)'!U25</f>
        <v>0</v>
      </c>
      <c r="V25" s="20">
        <f>'ごみ搬入量内訳(直接資源化)'!V25+'ごみ搬入量内訳(焼却)'!V25+'ごみ搬入量内訳(粗大)'!V25+'ごみ搬入量内訳(堆肥化)'!V25+'ごみ搬入量内訳(飼料化)'!V25+'ごみ搬入量内訳(メタン化)'!V25+'ごみ搬入量内訳(燃料化)'!V25+'ごみ搬入量内訳(セメント)'!V25+'ごみ搬入量内訳(資源化等)'!V25+'ごみ搬入量内訳(その他)'!V25+'ごみ搬入量内訳(直接埋立)'!V25+'ごみ搬入量内訳(海洋投入)'!V25</f>
        <v>0</v>
      </c>
      <c r="W25" s="20">
        <f>'ごみ搬入量内訳(直接資源化)'!W25+'ごみ搬入量内訳(焼却)'!W25+'ごみ搬入量内訳(粗大)'!W25+'ごみ搬入量内訳(堆肥化)'!W25+'ごみ搬入量内訳(飼料化)'!W25+'ごみ搬入量内訳(メタン化)'!W25+'ごみ搬入量内訳(燃料化)'!W25+'ごみ搬入量内訳(セメント)'!W25+'ごみ搬入量内訳(資源化等)'!W25+'ごみ搬入量内訳(その他)'!W25+'ごみ搬入量内訳(直接埋立)'!W25+'ごみ搬入量内訳(海洋投入)'!W25</f>
        <v>0</v>
      </c>
      <c r="X25" s="20">
        <f>'ごみ搬入量内訳(直接資源化)'!X25+'ごみ搬入量内訳(焼却)'!X25+'ごみ搬入量内訳(粗大)'!X25+'ごみ搬入量内訳(堆肥化)'!X25+'ごみ搬入量内訳(飼料化)'!X25+'ごみ搬入量内訳(メタン化)'!X25+'ごみ搬入量内訳(燃料化)'!X25+'ごみ搬入量内訳(セメント)'!X25+'ごみ搬入量内訳(資源化等)'!X25+'ごみ搬入量内訳(その他)'!X25+'ごみ搬入量内訳(直接埋立)'!X25+'ごみ搬入量内訳(海洋投入)'!X25</f>
        <v>0</v>
      </c>
      <c r="Y25" s="20">
        <f>'ごみ搬入量内訳(直接資源化)'!Y25+'ごみ搬入量内訳(焼却)'!Y25+'ごみ搬入量内訳(粗大)'!Y25+'ごみ搬入量内訳(堆肥化)'!Y25+'ごみ搬入量内訳(飼料化)'!Y25+'ごみ搬入量内訳(メタン化)'!Y25+'ごみ搬入量内訳(燃料化)'!Y25+'ごみ搬入量内訳(セメント)'!Y25+'ごみ搬入量内訳(資源化等)'!Y25+'ごみ搬入量内訳(その他)'!Y25+'ごみ搬入量内訳(直接埋立)'!Y25+'ごみ搬入量内訳(海洋投入)'!Y25</f>
        <v>0</v>
      </c>
      <c r="Z25" s="20">
        <f>'ごみ搬入量内訳(直接資源化)'!Z25+'ごみ搬入量内訳(焼却)'!Z25+'ごみ搬入量内訳(粗大)'!Z25+'ごみ搬入量内訳(堆肥化)'!Z25+'ごみ搬入量内訳(飼料化)'!Z25+'ごみ搬入量内訳(メタン化)'!Z25+'ごみ搬入量内訳(燃料化)'!Z25+'ごみ搬入量内訳(セメント)'!Z25+'ごみ搬入量内訳(資源化等)'!Z25+'ごみ搬入量内訳(その他)'!Z25+'ごみ搬入量内訳(直接埋立)'!Z25+'ごみ搬入量内訳(海洋投入)'!Z25</f>
        <v>0</v>
      </c>
      <c r="AA25" s="20">
        <f>'ごみ搬入量内訳(直接資源化)'!AA25+'ごみ搬入量内訳(焼却)'!AA25+'ごみ搬入量内訳(粗大)'!AA25+'ごみ搬入量内訳(堆肥化)'!AA25+'ごみ搬入量内訳(飼料化)'!AA25+'ごみ搬入量内訳(メタン化)'!AA25+'ごみ搬入量内訳(燃料化)'!AA25+'ごみ搬入量内訳(セメント)'!AA25+'ごみ搬入量内訳(資源化等)'!AA25+'ごみ搬入量内訳(その他)'!AA25+'ごみ搬入量内訳(直接埋立)'!AA25+'ごみ搬入量内訳(海洋投入)'!AA25</f>
        <v>0</v>
      </c>
      <c r="AB25" s="20">
        <f>'ごみ搬入量内訳(直接資源化)'!AB25+'ごみ搬入量内訳(焼却)'!AB25+'ごみ搬入量内訳(粗大)'!AB25+'ごみ搬入量内訳(堆肥化)'!AB25+'ごみ搬入量内訳(飼料化)'!AB25+'ごみ搬入量内訳(メタン化)'!AB25+'ごみ搬入量内訳(燃料化)'!AB25+'ごみ搬入量内訳(セメント)'!AB25+'ごみ搬入量内訳(資源化等)'!AB25+'ごみ搬入量内訳(その他)'!AB25+'ごみ搬入量内訳(直接埋立)'!AB25+'ごみ搬入量内訳(海洋投入)'!AB25</f>
        <v>0</v>
      </c>
      <c r="AC25" s="20">
        <f>'ごみ搬入量内訳(直接資源化)'!AC25+'ごみ搬入量内訳(焼却)'!AC25+'ごみ搬入量内訳(粗大)'!AC25+'ごみ搬入量内訳(堆肥化)'!AC25+'ごみ搬入量内訳(飼料化)'!AC25+'ごみ搬入量内訳(メタン化)'!AC25+'ごみ搬入量内訳(燃料化)'!AC25+'ごみ搬入量内訳(セメント)'!AC25+'ごみ搬入量内訳(資源化等)'!AC25+'ごみ搬入量内訳(その他)'!AC25+'ごみ搬入量内訳(直接埋立)'!AC25+'ごみ搬入量内訳(海洋投入)'!AC25</f>
        <v>0</v>
      </c>
      <c r="AD25" s="20">
        <f>'ごみ搬入量内訳(直接資源化)'!AD25+'ごみ搬入量内訳(焼却)'!AD25+'ごみ搬入量内訳(粗大)'!AD25+'ごみ搬入量内訳(堆肥化)'!AD25+'ごみ搬入量内訳(飼料化)'!AD25+'ごみ搬入量内訳(メタン化)'!AD25+'ごみ搬入量内訳(燃料化)'!AD25+'ごみ搬入量内訳(セメント)'!AD25+'ごみ搬入量内訳(資源化等)'!AD25+'ごみ搬入量内訳(その他)'!AD25+'ごみ搬入量内訳(直接埋立)'!AD25+'ごみ搬入量内訳(海洋投入)'!AD25</f>
        <v>0</v>
      </c>
      <c r="AE25" s="20">
        <f>'ごみ搬入量内訳(直接資源化)'!AE25+'ごみ搬入量内訳(焼却)'!AE25+'ごみ搬入量内訳(粗大)'!AE25+'ごみ搬入量内訳(堆肥化)'!AE25+'ごみ搬入量内訳(飼料化)'!AE25+'ごみ搬入量内訳(メタン化)'!AE25+'ごみ搬入量内訳(燃料化)'!AE25+'ごみ搬入量内訳(セメント)'!AE25+'ごみ搬入量内訳(資源化等)'!AE25+'ごみ搬入量内訳(その他)'!AE25+'ごみ搬入量内訳(直接埋立)'!AE25+'ごみ搬入量内訳(海洋投入)'!AE25</f>
        <v>0</v>
      </c>
      <c r="AF25" s="20">
        <f>'ごみ搬入量内訳(直接資源化)'!AF25+'ごみ搬入量内訳(焼却)'!AF25+'ごみ搬入量内訳(粗大)'!AF25+'ごみ搬入量内訳(堆肥化)'!AF25+'ごみ搬入量内訳(飼料化)'!AF25+'ごみ搬入量内訳(メタン化)'!AF25+'ごみ搬入量内訳(燃料化)'!AF25+'ごみ搬入量内訳(セメント)'!AF25+'ごみ搬入量内訳(資源化等)'!AF25+'ごみ搬入量内訳(その他)'!AF25+'ごみ搬入量内訳(直接埋立)'!AF25+'ごみ搬入量内訳(海洋投入)'!AF25</f>
        <v>0</v>
      </c>
      <c r="AG25" s="20">
        <f>'ごみ搬入量内訳(直接資源化)'!AG25+'ごみ搬入量内訳(焼却)'!AG25+'ごみ搬入量内訳(粗大)'!AG25+'ごみ搬入量内訳(堆肥化)'!AG25+'ごみ搬入量内訳(飼料化)'!AG25+'ごみ搬入量内訳(メタン化)'!AG25+'ごみ搬入量内訳(燃料化)'!AG25+'ごみ搬入量内訳(セメント)'!AG25+'ごみ搬入量内訳(資源化等)'!AG25+'ごみ搬入量内訳(その他)'!AG25+'ごみ搬入量内訳(直接埋立)'!AG25+'ごみ搬入量内訳(海洋投入)'!AG25</f>
        <v>0</v>
      </c>
    </row>
    <row r="26" spans="1:33" s="6" customFormat="1" ht="12" customHeight="1">
      <c r="A26" s="27" t="s">
        <v>93</v>
      </c>
      <c r="B26" s="28" t="s">
        <v>169</v>
      </c>
      <c r="C26" s="27" t="s">
        <v>171</v>
      </c>
      <c r="D26" s="20">
        <f t="shared" si="1"/>
        <v>3291</v>
      </c>
      <c r="E26" s="20">
        <f>'ごみ搬入量内訳(直接資源化)'!E26+'ごみ搬入量内訳(焼却)'!E26+'ごみ搬入量内訳(粗大)'!E26+'ごみ搬入量内訳(堆肥化)'!E26+'ごみ搬入量内訳(飼料化)'!E26+'ごみ搬入量内訳(メタン化)'!E26+'ごみ搬入量内訳(燃料化)'!E26+'ごみ搬入量内訳(セメント)'!E26+'ごみ搬入量内訳(資源化等)'!E26+'ごみ搬入量内訳(その他)'!E26+'ごみ搬入量内訳(直接埋立)'!E26+'ごみ搬入量内訳(海洋投入)'!E26</f>
        <v>447</v>
      </c>
      <c r="F26" s="20">
        <f>'ごみ搬入量内訳(直接資源化)'!F26+'ごみ搬入量内訳(焼却)'!F26+'ごみ搬入量内訳(粗大)'!F26+'ごみ搬入量内訳(堆肥化)'!F26+'ごみ搬入量内訳(飼料化)'!F26+'ごみ搬入量内訳(メタン化)'!F26+'ごみ搬入量内訳(燃料化)'!F26+'ごみ搬入量内訳(セメント)'!F26+'ごみ搬入量内訳(資源化等)'!F26+'ごみ搬入量内訳(その他)'!F26+'ごみ搬入量内訳(直接埋立)'!F26+'ごみ搬入量内訳(海洋投入)'!F26</f>
        <v>0</v>
      </c>
      <c r="G26" s="20">
        <f>'ごみ搬入量内訳(直接資源化)'!G26+'ごみ搬入量内訳(焼却)'!G26+'ごみ搬入量内訳(粗大)'!G26+'ごみ搬入量内訳(堆肥化)'!G26+'ごみ搬入量内訳(飼料化)'!G26+'ごみ搬入量内訳(メタン化)'!G26+'ごみ搬入量内訳(燃料化)'!G26+'ごみ搬入量内訳(セメント)'!G26+'ごみ搬入量内訳(資源化等)'!G26+'ごみ搬入量内訳(その他)'!G26+'ごみ搬入量内訳(直接埋立)'!G26+'ごみ搬入量内訳(海洋投入)'!G26</f>
        <v>1667</v>
      </c>
      <c r="H26" s="20">
        <f>'ごみ搬入量内訳(直接資源化)'!H26+'ごみ搬入量内訳(焼却)'!H26+'ごみ搬入量内訳(粗大)'!H26+'ごみ搬入量内訳(堆肥化)'!H26+'ごみ搬入量内訳(飼料化)'!H26+'ごみ搬入量内訳(メタン化)'!H26+'ごみ搬入量内訳(燃料化)'!H26+'ごみ搬入量内訳(セメント)'!H26+'ごみ搬入量内訳(資源化等)'!H26+'ごみ搬入量内訳(その他)'!H26+'ごみ搬入量内訳(直接埋立)'!H26+'ごみ搬入量内訳(海洋投入)'!H26</f>
        <v>1044</v>
      </c>
      <c r="I26" s="20">
        <f>'ごみ搬入量内訳(直接資源化)'!I26+'ごみ搬入量内訳(焼却)'!I26+'ごみ搬入量内訳(粗大)'!I26+'ごみ搬入量内訳(堆肥化)'!I26+'ごみ搬入量内訳(飼料化)'!I26+'ごみ搬入量内訳(メタン化)'!I26+'ごみ搬入量内訳(燃料化)'!I26+'ごみ搬入量内訳(セメント)'!I26+'ごみ搬入量内訳(資源化等)'!I26+'ごみ搬入量内訳(その他)'!I26+'ごみ搬入量内訳(直接埋立)'!I26+'ごみ搬入量内訳(海洋投入)'!I26</f>
        <v>0</v>
      </c>
      <c r="J26" s="20">
        <f>'ごみ搬入量内訳(直接資源化)'!J26+'ごみ搬入量内訳(焼却)'!J26+'ごみ搬入量内訳(粗大)'!J26+'ごみ搬入量内訳(堆肥化)'!J26+'ごみ搬入量内訳(飼料化)'!J26+'ごみ搬入量内訳(メタン化)'!J26+'ごみ搬入量内訳(燃料化)'!J26+'ごみ搬入量内訳(セメント)'!J26+'ごみ搬入量内訳(資源化等)'!J26+'ごみ搬入量内訳(その他)'!J26+'ごみ搬入量内訳(直接埋立)'!J26+'ごみ搬入量内訳(海洋投入)'!J26</f>
        <v>0</v>
      </c>
      <c r="K26" s="20">
        <f>'ごみ搬入量内訳(直接資源化)'!K26+'ごみ搬入量内訳(焼却)'!K26+'ごみ搬入量内訳(粗大)'!K26+'ごみ搬入量内訳(堆肥化)'!K26+'ごみ搬入量内訳(飼料化)'!K26+'ごみ搬入量内訳(メタン化)'!K26+'ごみ搬入量内訳(燃料化)'!K26+'ごみ搬入量内訳(セメント)'!K26+'ごみ搬入量内訳(資源化等)'!K26+'ごみ搬入量内訳(その他)'!K26+'ごみ搬入量内訳(直接埋立)'!K26+'ごみ搬入量内訳(海洋投入)'!K26</f>
        <v>0</v>
      </c>
      <c r="L26" s="20">
        <f>'ごみ搬入量内訳(直接資源化)'!L26+'ごみ搬入量内訳(焼却)'!L26+'ごみ搬入量内訳(粗大)'!L26+'ごみ搬入量内訳(堆肥化)'!L26+'ごみ搬入量内訳(飼料化)'!L26+'ごみ搬入量内訳(メタン化)'!L26+'ごみ搬入量内訳(燃料化)'!L26+'ごみ搬入量内訳(セメント)'!L26+'ごみ搬入量内訳(資源化等)'!L26+'ごみ搬入量内訳(その他)'!L26+'ごみ搬入量内訳(直接埋立)'!L26+'ごみ搬入量内訳(海洋投入)'!L26</f>
        <v>0</v>
      </c>
      <c r="M26" s="20">
        <f>'ごみ搬入量内訳(直接資源化)'!M26+'ごみ搬入量内訳(焼却)'!M26+'ごみ搬入量内訳(粗大)'!M26+'ごみ搬入量内訳(堆肥化)'!M26+'ごみ搬入量内訳(飼料化)'!M26+'ごみ搬入量内訳(メタン化)'!M26+'ごみ搬入量内訳(燃料化)'!M26+'ごみ搬入量内訳(セメント)'!M26+'ごみ搬入量内訳(資源化等)'!M26+'ごみ搬入量内訳(その他)'!M26+'ごみ搬入量内訳(直接埋立)'!M26+'ごみ搬入量内訳(海洋投入)'!M26</f>
        <v>106</v>
      </c>
      <c r="N26" s="20">
        <f>'ごみ搬入量内訳(直接資源化)'!N26+'ごみ搬入量内訳(焼却)'!N26+'ごみ搬入量内訳(粗大)'!N26+'ごみ搬入量内訳(堆肥化)'!N26+'ごみ搬入量内訳(飼料化)'!N26+'ごみ搬入量内訳(メタン化)'!N26+'ごみ搬入量内訳(燃料化)'!N26+'ごみ搬入量内訳(セメント)'!N26+'ごみ搬入量内訳(資源化等)'!N26+'ごみ搬入量内訳(その他)'!N26+'ごみ搬入量内訳(直接埋立)'!N26+'ごみ搬入量内訳(海洋投入)'!N26</f>
        <v>23</v>
      </c>
      <c r="O26" s="20">
        <f>'ごみ搬入量内訳(直接資源化)'!O26+'ごみ搬入量内訳(焼却)'!O26+'ごみ搬入量内訳(粗大)'!O26+'ごみ搬入量内訳(堆肥化)'!O26+'ごみ搬入量内訳(飼料化)'!O26+'ごみ搬入量内訳(メタン化)'!O26+'ごみ搬入量内訳(燃料化)'!O26+'ごみ搬入量内訳(セメント)'!O26+'ごみ搬入量内訳(資源化等)'!O26+'ごみ搬入量内訳(その他)'!O26+'ごみ搬入量内訳(直接埋立)'!O26+'ごみ搬入量内訳(海洋投入)'!O26</f>
        <v>0</v>
      </c>
      <c r="P26" s="20">
        <f>'ごみ搬入量内訳(直接資源化)'!P26+'ごみ搬入量内訳(焼却)'!P26+'ごみ搬入量内訳(粗大)'!P26+'ごみ搬入量内訳(堆肥化)'!P26+'ごみ搬入量内訳(飼料化)'!P26+'ごみ搬入量内訳(メタン化)'!P26+'ごみ搬入量内訳(燃料化)'!P26+'ごみ搬入量内訳(セメント)'!P26+'ごみ搬入量内訳(資源化等)'!P26+'ごみ搬入量内訳(その他)'!P26+'ごみ搬入量内訳(直接埋立)'!P26+'ごみ搬入量内訳(海洋投入)'!P26</f>
        <v>0</v>
      </c>
      <c r="Q26" s="20">
        <f>'ごみ搬入量内訳(直接資源化)'!Q26+'ごみ搬入量内訳(焼却)'!Q26+'ごみ搬入量内訳(粗大)'!Q26+'ごみ搬入量内訳(堆肥化)'!Q26+'ごみ搬入量内訳(飼料化)'!Q26+'ごみ搬入量内訳(メタン化)'!Q26+'ごみ搬入量内訳(燃料化)'!Q26+'ごみ搬入量内訳(セメント)'!Q26+'ごみ搬入量内訳(資源化等)'!Q26+'ごみ搬入量内訳(その他)'!Q26+'ごみ搬入量内訳(直接埋立)'!Q26+'ごみ搬入量内訳(海洋投入)'!Q26</f>
        <v>0</v>
      </c>
      <c r="R26" s="20">
        <f>'ごみ搬入量内訳(直接資源化)'!R26+'ごみ搬入量内訳(焼却)'!R26+'ごみ搬入量内訳(粗大)'!R26+'ごみ搬入量内訳(堆肥化)'!R26+'ごみ搬入量内訳(飼料化)'!R26+'ごみ搬入量内訳(メタン化)'!R26+'ごみ搬入量内訳(燃料化)'!R26+'ごみ搬入量内訳(セメント)'!R26+'ごみ搬入量内訳(資源化等)'!R26+'ごみ搬入量内訳(その他)'!R26+'ごみ搬入量内訳(直接埋立)'!R26+'ごみ搬入量内訳(海洋投入)'!R26</f>
        <v>0</v>
      </c>
      <c r="S26" s="20">
        <f>'ごみ搬入量内訳(直接資源化)'!S26+'ごみ搬入量内訳(焼却)'!S26+'ごみ搬入量内訳(粗大)'!S26+'ごみ搬入量内訳(堆肥化)'!S26+'ごみ搬入量内訳(飼料化)'!S26+'ごみ搬入量内訳(メタン化)'!S26+'ごみ搬入量内訳(燃料化)'!S26+'ごみ搬入量内訳(セメント)'!S26+'ごみ搬入量内訳(資源化等)'!S26+'ごみ搬入量内訳(その他)'!S26+'ごみ搬入量内訳(直接埋立)'!S26+'ごみ搬入量内訳(海洋投入)'!S26</f>
        <v>0</v>
      </c>
      <c r="T26" s="20">
        <f>'ごみ搬入量内訳(直接資源化)'!T26+'ごみ搬入量内訳(焼却)'!T26+'ごみ搬入量内訳(粗大)'!T26+'ごみ搬入量内訳(堆肥化)'!T26+'ごみ搬入量内訳(飼料化)'!T26+'ごみ搬入量内訳(メタン化)'!T26+'ごみ搬入量内訳(燃料化)'!T26+'ごみ搬入量内訳(セメント)'!T26+'ごみ搬入量内訳(資源化等)'!T26+'ごみ搬入量内訳(その他)'!T26+'ごみ搬入量内訳(直接埋立)'!T26+'ごみ搬入量内訳(海洋投入)'!T26</f>
        <v>0</v>
      </c>
      <c r="U26" s="20">
        <f>'ごみ搬入量内訳(直接資源化)'!U26+'ごみ搬入量内訳(焼却)'!U26+'ごみ搬入量内訳(粗大)'!U26+'ごみ搬入量内訳(堆肥化)'!U26+'ごみ搬入量内訳(飼料化)'!U26+'ごみ搬入量内訳(メタン化)'!U26+'ごみ搬入量内訳(燃料化)'!U26+'ごみ搬入量内訳(セメント)'!U26+'ごみ搬入量内訳(資源化等)'!U26+'ごみ搬入量内訳(その他)'!U26+'ごみ搬入量内訳(直接埋立)'!U26+'ごみ搬入量内訳(海洋投入)'!U26</f>
        <v>0</v>
      </c>
      <c r="V26" s="20">
        <f>'ごみ搬入量内訳(直接資源化)'!V26+'ごみ搬入量内訳(焼却)'!V26+'ごみ搬入量内訳(粗大)'!V26+'ごみ搬入量内訳(堆肥化)'!V26+'ごみ搬入量内訳(飼料化)'!V26+'ごみ搬入量内訳(メタン化)'!V26+'ごみ搬入量内訳(燃料化)'!V26+'ごみ搬入量内訳(セメント)'!V26+'ごみ搬入量内訳(資源化等)'!V26+'ごみ搬入量内訳(その他)'!V26+'ごみ搬入量内訳(直接埋立)'!V26+'ごみ搬入量内訳(海洋投入)'!V26</f>
        <v>0</v>
      </c>
      <c r="W26" s="20">
        <f>'ごみ搬入量内訳(直接資源化)'!W26+'ごみ搬入量内訳(焼却)'!W26+'ごみ搬入量内訳(粗大)'!W26+'ごみ搬入量内訳(堆肥化)'!W26+'ごみ搬入量内訳(飼料化)'!W26+'ごみ搬入量内訳(メタン化)'!W26+'ごみ搬入量内訳(燃料化)'!W26+'ごみ搬入量内訳(セメント)'!W26+'ごみ搬入量内訳(資源化等)'!W26+'ごみ搬入量内訳(その他)'!W26+'ごみ搬入量内訳(直接埋立)'!W26+'ごみ搬入量内訳(海洋投入)'!W26</f>
        <v>4</v>
      </c>
      <c r="X26" s="20">
        <f>'ごみ搬入量内訳(直接資源化)'!X26+'ごみ搬入量内訳(焼却)'!X26+'ごみ搬入量内訳(粗大)'!X26+'ごみ搬入量内訳(堆肥化)'!X26+'ごみ搬入量内訳(飼料化)'!X26+'ごみ搬入量内訳(メタン化)'!X26+'ごみ搬入量内訳(燃料化)'!X26+'ごみ搬入量内訳(セメント)'!X26+'ごみ搬入量内訳(資源化等)'!X26+'ごみ搬入量内訳(その他)'!X26+'ごみ搬入量内訳(直接埋立)'!X26+'ごみ搬入量内訳(海洋投入)'!X26</f>
        <v>0</v>
      </c>
      <c r="Y26" s="20">
        <f>'ごみ搬入量内訳(直接資源化)'!Y26+'ごみ搬入量内訳(焼却)'!Y26+'ごみ搬入量内訳(粗大)'!Y26+'ごみ搬入量内訳(堆肥化)'!Y26+'ごみ搬入量内訳(飼料化)'!Y26+'ごみ搬入量内訳(メタン化)'!Y26+'ごみ搬入量内訳(燃料化)'!Y26+'ごみ搬入量内訳(セメント)'!Y26+'ごみ搬入量内訳(資源化等)'!Y26+'ごみ搬入量内訳(その他)'!Y26+'ごみ搬入量内訳(直接埋立)'!Y26+'ごみ搬入量内訳(海洋投入)'!Y26</f>
        <v>0</v>
      </c>
      <c r="Z26" s="20">
        <f>'ごみ搬入量内訳(直接資源化)'!Z26+'ごみ搬入量内訳(焼却)'!Z26+'ごみ搬入量内訳(粗大)'!Z26+'ごみ搬入量内訳(堆肥化)'!Z26+'ごみ搬入量内訳(飼料化)'!Z26+'ごみ搬入量内訳(メタン化)'!Z26+'ごみ搬入量内訳(燃料化)'!Z26+'ごみ搬入量内訳(セメント)'!Z26+'ごみ搬入量内訳(資源化等)'!Z26+'ごみ搬入量内訳(その他)'!Z26+'ごみ搬入量内訳(直接埋立)'!Z26+'ごみ搬入量内訳(海洋投入)'!Z26</f>
        <v>0</v>
      </c>
      <c r="AA26" s="20">
        <f>'ごみ搬入量内訳(直接資源化)'!AA26+'ごみ搬入量内訳(焼却)'!AA26+'ごみ搬入量内訳(粗大)'!AA26+'ごみ搬入量内訳(堆肥化)'!AA26+'ごみ搬入量内訳(飼料化)'!AA26+'ごみ搬入量内訳(メタン化)'!AA26+'ごみ搬入量内訳(燃料化)'!AA26+'ごみ搬入量内訳(セメント)'!AA26+'ごみ搬入量内訳(資源化等)'!AA26+'ごみ搬入量内訳(その他)'!AA26+'ごみ搬入量内訳(直接埋立)'!AA26+'ごみ搬入量内訳(海洋投入)'!AA26</f>
        <v>0</v>
      </c>
      <c r="AB26" s="20">
        <f>'ごみ搬入量内訳(直接資源化)'!AB26+'ごみ搬入量内訳(焼却)'!AB26+'ごみ搬入量内訳(粗大)'!AB26+'ごみ搬入量内訳(堆肥化)'!AB26+'ごみ搬入量内訳(飼料化)'!AB26+'ごみ搬入量内訳(メタン化)'!AB26+'ごみ搬入量内訳(燃料化)'!AB26+'ごみ搬入量内訳(セメント)'!AB26+'ごみ搬入量内訳(資源化等)'!AB26+'ごみ搬入量内訳(その他)'!AB26+'ごみ搬入量内訳(直接埋立)'!AB26+'ごみ搬入量内訳(海洋投入)'!AB26</f>
        <v>0</v>
      </c>
      <c r="AC26" s="20">
        <f>'ごみ搬入量内訳(直接資源化)'!AC26+'ごみ搬入量内訳(焼却)'!AC26+'ごみ搬入量内訳(粗大)'!AC26+'ごみ搬入量内訳(堆肥化)'!AC26+'ごみ搬入量内訳(飼料化)'!AC26+'ごみ搬入量内訳(メタン化)'!AC26+'ごみ搬入量内訳(燃料化)'!AC26+'ごみ搬入量内訳(セメント)'!AC26+'ごみ搬入量内訳(資源化等)'!AC26+'ごみ搬入量内訳(その他)'!AC26+'ごみ搬入量内訳(直接埋立)'!AC26+'ごみ搬入量内訳(海洋投入)'!AC26</f>
        <v>0</v>
      </c>
      <c r="AD26" s="20">
        <f>'ごみ搬入量内訳(直接資源化)'!AD26+'ごみ搬入量内訳(焼却)'!AD26+'ごみ搬入量内訳(粗大)'!AD26+'ごみ搬入量内訳(堆肥化)'!AD26+'ごみ搬入量内訳(飼料化)'!AD26+'ごみ搬入量内訳(メタン化)'!AD26+'ごみ搬入量内訳(燃料化)'!AD26+'ごみ搬入量内訳(セメント)'!AD26+'ごみ搬入量内訳(資源化等)'!AD26+'ごみ搬入量内訳(その他)'!AD26+'ごみ搬入量内訳(直接埋立)'!AD26+'ごみ搬入量内訳(海洋投入)'!AD26</f>
        <v>0</v>
      </c>
      <c r="AE26" s="20">
        <f>'ごみ搬入量内訳(直接資源化)'!AE26+'ごみ搬入量内訳(焼却)'!AE26+'ごみ搬入量内訳(粗大)'!AE26+'ごみ搬入量内訳(堆肥化)'!AE26+'ごみ搬入量内訳(飼料化)'!AE26+'ごみ搬入量内訳(メタン化)'!AE26+'ごみ搬入量内訳(燃料化)'!AE26+'ごみ搬入量内訳(セメント)'!AE26+'ごみ搬入量内訳(資源化等)'!AE26+'ごみ搬入量内訳(その他)'!AE26+'ごみ搬入量内訳(直接埋立)'!AE26+'ごみ搬入量内訳(海洋投入)'!AE26</f>
        <v>0</v>
      </c>
      <c r="AF26" s="20">
        <f>'ごみ搬入量内訳(直接資源化)'!AF26+'ごみ搬入量内訳(焼却)'!AF26+'ごみ搬入量内訳(粗大)'!AF26+'ごみ搬入量内訳(堆肥化)'!AF26+'ごみ搬入量内訳(飼料化)'!AF26+'ごみ搬入量内訳(メタン化)'!AF26+'ごみ搬入量内訳(燃料化)'!AF26+'ごみ搬入量内訳(セメント)'!AF26+'ごみ搬入量内訳(資源化等)'!AF26+'ごみ搬入量内訳(その他)'!AF26+'ごみ搬入量内訳(直接埋立)'!AF26+'ごみ搬入量内訳(海洋投入)'!AF26</f>
        <v>0</v>
      </c>
      <c r="AG26" s="20">
        <f>'ごみ搬入量内訳(直接資源化)'!AG26+'ごみ搬入量内訳(焼却)'!AG26+'ごみ搬入量内訳(粗大)'!AG26+'ごみ搬入量内訳(堆肥化)'!AG26+'ごみ搬入量内訳(飼料化)'!AG26+'ごみ搬入量内訳(メタン化)'!AG26+'ごみ搬入量内訳(燃料化)'!AG26+'ごみ搬入量内訳(セメント)'!AG26+'ごみ搬入量内訳(資源化等)'!AG26+'ごみ搬入量内訳(その他)'!AG26+'ごみ搬入量内訳(直接埋立)'!AG26+'ごみ搬入量内訳(海洋投入)'!AG26</f>
        <v>0</v>
      </c>
    </row>
    <row r="27" spans="1:33" s="6" customFormat="1" ht="12" customHeight="1">
      <c r="A27" s="27" t="s">
        <v>93</v>
      </c>
      <c r="B27" s="28" t="s">
        <v>173</v>
      </c>
      <c r="C27" s="27" t="s">
        <v>175</v>
      </c>
      <c r="D27" s="20">
        <f t="shared" si="1"/>
        <v>578</v>
      </c>
      <c r="E27" s="20">
        <f>'ごみ搬入量内訳(直接資源化)'!E27+'ごみ搬入量内訳(焼却)'!E27+'ごみ搬入量内訳(粗大)'!E27+'ごみ搬入量内訳(堆肥化)'!E27+'ごみ搬入量内訳(飼料化)'!E27+'ごみ搬入量内訳(メタン化)'!E27+'ごみ搬入量内訳(燃料化)'!E27+'ごみ搬入量内訳(セメント)'!E27+'ごみ搬入量内訳(資源化等)'!E27+'ごみ搬入量内訳(その他)'!E27+'ごみ搬入量内訳(直接埋立)'!E27+'ごみ搬入量内訳(海洋投入)'!E27</f>
        <v>51</v>
      </c>
      <c r="F27" s="20">
        <f>'ごみ搬入量内訳(直接資源化)'!F27+'ごみ搬入量内訳(焼却)'!F27+'ごみ搬入量内訳(粗大)'!F27+'ごみ搬入量内訳(堆肥化)'!F27+'ごみ搬入量内訳(飼料化)'!F27+'ごみ搬入量内訳(メタン化)'!F27+'ごみ搬入量内訳(燃料化)'!F27+'ごみ搬入量内訳(セメント)'!F27+'ごみ搬入量内訳(資源化等)'!F27+'ごみ搬入量内訳(その他)'!F27+'ごみ搬入量内訳(直接埋立)'!F27+'ごみ搬入量内訳(海洋投入)'!F27</f>
        <v>13</v>
      </c>
      <c r="G27" s="20">
        <f>'ごみ搬入量内訳(直接資源化)'!G27+'ごみ搬入量内訳(焼却)'!G27+'ごみ搬入量内訳(粗大)'!G27+'ごみ搬入量内訳(堆肥化)'!G27+'ごみ搬入量内訳(飼料化)'!G27+'ごみ搬入量内訳(メタン化)'!G27+'ごみ搬入量内訳(燃料化)'!G27+'ごみ搬入量内訳(セメント)'!G27+'ごみ搬入量内訳(資源化等)'!G27+'ごみ搬入量内訳(その他)'!G27+'ごみ搬入量内訳(直接埋立)'!G27+'ごみ搬入量内訳(海洋投入)'!G27</f>
        <v>0</v>
      </c>
      <c r="H27" s="20">
        <f>'ごみ搬入量内訳(直接資源化)'!H27+'ごみ搬入量内訳(焼却)'!H27+'ごみ搬入量内訳(粗大)'!H27+'ごみ搬入量内訳(堆肥化)'!H27+'ごみ搬入量内訳(飼料化)'!H27+'ごみ搬入量内訳(メタン化)'!H27+'ごみ搬入量内訳(燃料化)'!H27+'ごみ搬入量内訳(セメント)'!H27+'ごみ搬入量内訳(資源化等)'!H27+'ごみ搬入量内訳(その他)'!H27+'ごみ搬入量内訳(直接埋立)'!H27+'ごみ搬入量内訳(海洋投入)'!H27</f>
        <v>52</v>
      </c>
      <c r="I27" s="20">
        <f>'ごみ搬入量内訳(直接資源化)'!I27+'ごみ搬入量内訳(焼却)'!I27+'ごみ搬入量内訳(粗大)'!I27+'ごみ搬入量内訳(堆肥化)'!I27+'ごみ搬入量内訳(飼料化)'!I27+'ごみ搬入量内訳(メタン化)'!I27+'ごみ搬入量内訳(燃料化)'!I27+'ごみ搬入量内訳(セメント)'!I27+'ごみ搬入量内訳(資源化等)'!I27+'ごみ搬入量内訳(その他)'!I27+'ごみ搬入量内訳(直接埋立)'!I27+'ごみ搬入量内訳(海洋投入)'!I27</f>
        <v>0</v>
      </c>
      <c r="J27" s="20">
        <f>'ごみ搬入量内訳(直接資源化)'!J27+'ごみ搬入量内訳(焼却)'!J27+'ごみ搬入量内訳(粗大)'!J27+'ごみ搬入量内訳(堆肥化)'!J27+'ごみ搬入量内訳(飼料化)'!J27+'ごみ搬入量内訳(メタン化)'!J27+'ごみ搬入量内訳(燃料化)'!J27+'ごみ搬入量内訳(セメント)'!J27+'ごみ搬入量内訳(資源化等)'!J27+'ごみ搬入量内訳(その他)'!J27+'ごみ搬入量内訳(直接埋立)'!J27+'ごみ搬入量内訳(海洋投入)'!J27</f>
        <v>0</v>
      </c>
      <c r="K27" s="20">
        <f>'ごみ搬入量内訳(直接資源化)'!K27+'ごみ搬入量内訳(焼却)'!K27+'ごみ搬入量内訳(粗大)'!K27+'ごみ搬入量内訳(堆肥化)'!K27+'ごみ搬入量内訳(飼料化)'!K27+'ごみ搬入量内訳(メタン化)'!K27+'ごみ搬入量内訳(燃料化)'!K27+'ごみ搬入量内訳(セメント)'!K27+'ごみ搬入量内訳(資源化等)'!K27+'ごみ搬入量内訳(その他)'!K27+'ごみ搬入量内訳(直接埋立)'!K27+'ごみ搬入量内訳(海洋投入)'!K27</f>
        <v>0</v>
      </c>
      <c r="L27" s="20">
        <f>'ごみ搬入量内訳(直接資源化)'!L27+'ごみ搬入量内訳(焼却)'!L27+'ごみ搬入量内訳(粗大)'!L27+'ごみ搬入量内訳(堆肥化)'!L27+'ごみ搬入量内訳(飼料化)'!L27+'ごみ搬入量内訳(メタン化)'!L27+'ごみ搬入量内訳(燃料化)'!L27+'ごみ搬入量内訳(セメント)'!L27+'ごみ搬入量内訳(資源化等)'!L27+'ごみ搬入量内訳(その他)'!L27+'ごみ搬入量内訳(直接埋立)'!L27+'ごみ搬入量内訳(海洋投入)'!L27</f>
        <v>193</v>
      </c>
      <c r="M27" s="20">
        <f>'ごみ搬入量内訳(直接資源化)'!M27+'ごみ搬入量内訳(焼却)'!M27+'ごみ搬入量内訳(粗大)'!M27+'ごみ搬入量内訳(堆肥化)'!M27+'ごみ搬入量内訳(飼料化)'!M27+'ごみ搬入量内訳(メタン化)'!M27+'ごみ搬入量内訳(燃料化)'!M27+'ごみ搬入量内訳(セメント)'!M27+'ごみ搬入量内訳(資源化等)'!M27+'ごみ搬入量内訳(その他)'!M27+'ごみ搬入量内訳(直接埋立)'!M27+'ごみ搬入量内訳(海洋投入)'!M27</f>
        <v>45</v>
      </c>
      <c r="N27" s="20">
        <f>'ごみ搬入量内訳(直接資源化)'!N27+'ごみ搬入量内訳(焼却)'!N27+'ごみ搬入量内訳(粗大)'!N27+'ごみ搬入量内訳(堆肥化)'!N27+'ごみ搬入量内訳(飼料化)'!N27+'ごみ搬入量内訳(メタン化)'!N27+'ごみ搬入量内訳(燃料化)'!N27+'ごみ搬入量内訳(セメント)'!N27+'ごみ搬入量内訳(資源化等)'!N27+'ごみ搬入量内訳(その他)'!N27+'ごみ搬入量内訳(直接埋立)'!N27+'ごみ搬入量内訳(海洋投入)'!N27</f>
        <v>0</v>
      </c>
      <c r="O27" s="20">
        <f>'ごみ搬入量内訳(直接資源化)'!O27+'ごみ搬入量内訳(焼却)'!O27+'ごみ搬入量内訳(粗大)'!O27+'ごみ搬入量内訳(堆肥化)'!O27+'ごみ搬入量内訳(飼料化)'!O27+'ごみ搬入量内訳(メタン化)'!O27+'ごみ搬入量内訳(燃料化)'!O27+'ごみ搬入量内訳(セメント)'!O27+'ごみ搬入量内訳(資源化等)'!O27+'ごみ搬入量内訳(その他)'!O27+'ごみ搬入量内訳(直接埋立)'!O27+'ごみ搬入量内訳(海洋投入)'!O27</f>
        <v>0</v>
      </c>
      <c r="P27" s="20">
        <f>'ごみ搬入量内訳(直接資源化)'!P27+'ごみ搬入量内訳(焼却)'!P27+'ごみ搬入量内訳(粗大)'!P27+'ごみ搬入量内訳(堆肥化)'!P27+'ごみ搬入量内訳(飼料化)'!P27+'ごみ搬入量内訳(メタン化)'!P27+'ごみ搬入量内訳(燃料化)'!P27+'ごみ搬入量内訳(セメント)'!P27+'ごみ搬入量内訳(資源化等)'!P27+'ごみ搬入量内訳(その他)'!P27+'ごみ搬入量内訳(直接埋立)'!P27+'ごみ搬入量内訳(海洋投入)'!P27</f>
        <v>54</v>
      </c>
      <c r="Q27" s="20">
        <f>'ごみ搬入量内訳(直接資源化)'!Q27+'ごみ搬入量内訳(焼却)'!Q27+'ごみ搬入量内訳(粗大)'!Q27+'ごみ搬入量内訳(堆肥化)'!Q27+'ごみ搬入量内訳(飼料化)'!Q27+'ごみ搬入量内訳(メタン化)'!Q27+'ごみ搬入量内訳(燃料化)'!Q27+'ごみ搬入量内訳(セメント)'!Q27+'ごみ搬入量内訳(資源化等)'!Q27+'ごみ搬入量内訳(その他)'!Q27+'ごみ搬入量内訳(直接埋立)'!Q27+'ごみ搬入量内訳(海洋投入)'!Q27</f>
        <v>2</v>
      </c>
      <c r="R27" s="20">
        <f>'ごみ搬入量内訳(直接資源化)'!R27+'ごみ搬入量内訳(焼却)'!R27+'ごみ搬入量内訳(粗大)'!R27+'ごみ搬入量内訳(堆肥化)'!R27+'ごみ搬入量内訳(飼料化)'!R27+'ごみ搬入量内訳(メタン化)'!R27+'ごみ搬入量内訳(燃料化)'!R27+'ごみ搬入量内訳(セメント)'!R27+'ごみ搬入量内訳(資源化等)'!R27+'ごみ搬入量内訳(その他)'!R27+'ごみ搬入量内訳(直接埋立)'!R27+'ごみ搬入量内訳(海洋投入)'!R27</f>
        <v>0</v>
      </c>
      <c r="S27" s="20">
        <f>'ごみ搬入量内訳(直接資源化)'!S27+'ごみ搬入量内訳(焼却)'!S27+'ごみ搬入量内訳(粗大)'!S27+'ごみ搬入量内訳(堆肥化)'!S27+'ごみ搬入量内訳(飼料化)'!S27+'ごみ搬入量内訳(メタン化)'!S27+'ごみ搬入量内訳(燃料化)'!S27+'ごみ搬入量内訳(セメント)'!S27+'ごみ搬入量内訳(資源化等)'!S27+'ごみ搬入量内訳(その他)'!S27+'ごみ搬入量内訳(直接埋立)'!S27+'ごみ搬入量内訳(海洋投入)'!S27</f>
        <v>0</v>
      </c>
      <c r="T27" s="20">
        <f>'ごみ搬入量内訳(直接資源化)'!T27+'ごみ搬入量内訳(焼却)'!T27+'ごみ搬入量内訳(粗大)'!T27+'ごみ搬入量内訳(堆肥化)'!T27+'ごみ搬入量内訳(飼料化)'!T27+'ごみ搬入量内訳(メタン化)'!T27+'ごみ搬入量内訳(燃料化)'!T27+'ごみ搬入量内訳(セメント)'!T27+'ごみ搬入量内訳(資源化等)'!T27+'ごみ搬入量内訳(その他)'!T27+'ごみ搬入量内訳(直接埋立)'!T27+'ごみ搬入量内訳(海洋投入)'!T27</f>
        <v>0</v>
      </c>
      <c r="U27" s="20">
        <f>'ごみ搬入量内訳(直接資源化)'!U27+'ごみ搬入量内訳(焼却)'!U27+'ごみ搬入量内訳(粗大)'!U27+'ごみ搬入量内訳(堆肥化)'!U27+'ごみ搬入量内訳(飼料化)'!U27+'ごみ搬入量内訳(メタン化)'!U27+'ごみ搬入量内訳(燃料化)'!U27+'ごみ搬入量内訳(セメント)'!U27+'ごみ搬入量内訳(資源化等)'!U27+'ごみ搬入量内訳(その他)'!U27+'ごみ搬入量内訳(直接埋立)'!U27+'ごみ搬入量内訳(海洋投入)'!U27</f>
        <v>0</v>
      </c>
      <c r="V27" s="20">
        <f>'ごみ搬入量内訳(直接資源化)'!V27+'ごみ搬入量内訳(焼却)'!V27+'ごみ搬入量内訳(粗大)'!V27+'ごみ搬入量内訳(堆肥化)'!V27+'ごみ搬入量内訳(飼料化)'!V27+'ごみ搬入量内訳(メタン化)'!V27+'ごみ搬入量内訳(燃料化)'!V27+'ごみ搬入量内訳(セメント)'!V27+'ごみ搬入量内訳(資源化等)'!V27+'ごみ搬入量内訳(その他)'!V27+'ごみ搬入量内訳(直接埋立)'!V27+'ごみ搬入量内訳(海洋投入)'!V27</f>
        <v>0</v>
      </c>
      <c r="W27" s="20">
        <f>'ごみ搬入量内訳(直接資源化)'!W27+'ごみ搬入量内訳(焼却)'!W27+'ごみ搬入量内訳(粗大)'!W27+'ごみ搬入量内訳(堆肥化)'!W27+'ごみ搬入量内訳(飼料化)'!W27+'ごみ搬入量内訳(メタン化)'!W27+'ごみ搬入量内訳(燃料化)'!W27+'ごみ搬入量内訳(セメント)'!W27+'ごみ搬入量内訳(資源化等)'!W27+'ごみ搬入量内訳(その他)'!W27+'ごみ搬入量内訳(直接埋立)'!W27+'ごみ搬入量内訳(海洋投入)'!W27</f>
        <v>22</v>
      </c>
      <c r="X27" s="20">
        <f>'ごみ搬入量内訳(直接資源化)'!X27+'ごみ搬入量内訳(焼却)'!X27+'ごみ搬入量内訳(粗大)'!X27+'ごみ搬入量内訳(堆肥化)'!X27+'ごみ搬入量内訳(飼料化)'!X27+'ごみ搬入量内訳(メタン化)'!X27+'ごみ搬入量内訳(燃料化)'!X27+'ごみ搬入量内訳(セメント)'!X27+'ごみ搬入量内訳(資源化等)'!X27+'ごみ搬入量内訳(その他)'!X27+'ごみ搬入量内訳(直接埋立)'!X27+'ごみ搬入量内訳(海洋投入)'!X27</f>
        <v>0</v>
      </c>
      <c r="Y27" s="20">
        <f>'ごみ搬入量内訳(直接資源化)'!Y27+'ごみ搬入量内訳(焼却)'!Y27+'ごみ搬入量内訳(粗大)'!Y27+'ごみ搬入量内訳(堆肥化)'!Y27+'ごみ搬入量内訳(飼料化)'!Y27+'ごみ搬入量内訳(メタン化)'!Y27+'ごみ搬入量内訳(燃料化)'!Y27+'ごみ搬入量内訳(セメント)'!Y27+'ごみ搬入量内訳(資源化等)'!Y27+'ごみ搬入量内訳(その他)'!Y27+'ごみ搬入量内訳(直接埋立)'!Y27+'ごみ搬入量内訳(海洋投入)'!Y27</f>
        <v>8</v>
      </c>
      <c r="Z27" s="20">
        <f>'ごみ搬入量内訳(直接資源化)'!Z27+'ごみ搬入量内訳(焼却)'!Z27+'ごみ搬入量内訳(粗大)'!Z27+'ごみ搬入量内訳(堆肥化)'!Z27+'ごみ搬入量内訳(飼料化)'!Z27+'ごみ搬入量内訳(メタン化)'!Z27+'ごみ搬入量内訳(燃料化)'!Z27+'ごみ搬入量内訳(セメント)'!Z27+'ごみ搬入量内訳(資源化等)'!Z27+'ごみ搬入量内訳(その他)'!Z27+'ごみ搬入量内訳(直接埋立)'!Z27+'ごみ搬入量内訳(海洋投入)'!Z27</f>
        <v>0</v>
      </c>
      <c r="AA27" s="20">
        <f>'ごみ搬入量内訳(直接資源化)'!AA27+'ごみ搬入量内訳(焼却)'!AA27+'ごみ搬入量内訳(粗大)'!AA27+'ごみ搬入量内訳(堆肥化)'!AA27+'ごみ搬入量内訳(飼料化)'!AA27+'ごみ搬入量内訳(メタン化)'!AA27+'ごみ搬入量内訳(燃料化)'!AA27+'ごみ搬入量内訳(セメント)'!AA27+'ごみ搬入量内訳(資源化等)'!AA27+'ごみ搬入量内訳(その他)'!AA27+'ごみ搬入量内訳(直接埋立)'!AA27+'ごみ搬入量内訳(海洋投入)'!AA27</f>
        <v>0</v>
      </c>
      <c r="AB27" s="20">
        <f>'ごみ搬入量内訳(直接資源化)'!AB27+'ごみ搬入量内訳(焼却)'!AB27+'ごみ搬入量内訳(粗大)'!AB27+'ごみ搬入量内訳(堆肥化)'!AB27+'ごみ搬入量内訳(飼料化)'!AB27+'ごみ搬入量内訳(メタン化)'!AB27+'ごみ搬入量内訳(燃料化)'!AB27+'ごみ搬入量内訳(セメント)'!AB27+'ごみ搬入量内訳(資源化等)'!AB27+'ごみ搬入量内訳(その他)'!AB27+'ごみ搬入量内訳(直接埋立)'!AB27+'ごみ搬入量内訳(海洋投入)'!AB27</f>
        <v>0</v>
      </c>
      <c r="AC27" s="20">
        <f>'ごみ搬入量内訳(直接資源化)'!AC27+'ごみ搬入量内訳(焼却)'!AC27+'ごみ搬入量内訳(粗大)'!AC27+'ごみ搬入量内訳(堆肥化)'!AC27+'ごみ搬入量内訳(飼料化)'!AC27+'ごみ搬入量内訳(メタン化)'!AC27+'ごみ搬入量内訳(燃料化)'!AC27+'ごみ搬入量内訳(セメント)'!AC27+'ごみ搬入量内訳(資源化等)'!AC27+'ごみ搬入量内訳(その他)'!AC27+'ごみ搬入量内訳(直接埋立)'!AC27+'ごみ搬入量内訳(海洋投入)'!AC27</f>
        <v>0</v>
      </c>
      <c r="AD27" s="20">
        <f>'ごみ搬入量内訳(直接資源化)'!AD27+'ごみ搬入量内訳(焼却)'!AD27+'ごみ搬入量内訳(粗大)'!AD27+'ごみ搬入量内訳(堆肥化)'!AD27+'ごみ搬入量内訳(飼料化)'!AD27+'ごみ搬入量内訳(メタン化)'!AD27+'ごみ搬入量内訳(燃料化)'!AD27+'ごみ搬入量内訳(セメント)'!AD27+'ごみ搬入量内訳(資源化等)'!AD27+'ごみ搬入量内訳(その他)'!AD27+'ごみ搬入量内訳(直接埋立)'!AD27+'ごみ搬入量内訳(海洋投入)'!AD27</f>
        <v>0</v>
      </c>
      <c r="AE27" s="20">
        <f>'ごみ搬入量内訳(直接資源化)'!AE27+'ごみ搬入量内訳(焼却)'!AE27+'ごみ搬入量内訳(粗大)'!AE27+'ごみ搬入量内訳(堆肥化)'!AE27+'ごみ搬入量内訳(飼料化)'!AE27+'ごみ搬入量内訳(メタン化)'!AE27+'ごみ搬入量内訳(燃料化)'!AE27+'ごみ搬入量内訳(セメント)'!AE27+'ごみ搬入量内訳(資源化等)'!AE27+'ごみ搬入量内訳(その他)'!AE27+'ごみ搬入量内訳(直接埋立)'!AE27+'ごみ搬入量内訳(海洋投入)'!AE27</f>
        <v>138</v>
      </c>
      <c r="AF27" s="20">
        <f>'ごみ搬入量内訳(直接資源化)'!AF27+'ごみ搬入量内訳(焼却)'!AF27+'ごみ搬入量内訳(粗大)'!AF27+'ごみ搬入量内訳(堆肥化)'!AF27+'ごみ搬入量内訳(飼料化)'!AF27+'ごみ搬入量内訳(メタン化)'!AF27+'ごみ搬入量内訳(燃料化)'!AF27+'ごみ搬入量内訳(セメント)'!AF27+'ごみ搬入量内訳(資源化等)'!AF27+'ごみ搬入量内訳(その他)'!AF27+'ごみ搬入量内訳(直接埋立)'!AF27+'ごみ搬入量内訳(海洋投入)'!AF27</f>
        <v>0</v>
      </c>
      <c r="AG27" s="20">
        <f>'ごみ搬入量内訳(直接資源化)'!AG27+'ごみ搬入量内訳(焼却)'!AG27+'ごみ搬入量内訳(粗大)'!AG27+'ごみ搬入量内訳(堆肥化)'!AG27+'ごみ搬入量内訳(飼料化)'!AG27+'ごみ搬入量内訳(メタン化)'!AG27+'ごみ搬入量内訳(燃料化)'!AG27+'ごみ搬入量内訳(セメント)'!AG27+'ごみ搬入量内訳(資源化等)'!AG27+'ごみ搬入量内訳(その他)'!AG27+'ごみ搬入量内訳(直接埋立)'!AG27+'ごみ搬入量内訳(海洋投入)'!AG27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 aca="true" t="shared" si="0" ref="D7:AG7">SUM(D8:D27)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1" ref="D8:D27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 aca="true" t="shared" si="0" ref="D7:AG7">SUM(D8:D27)</f>
        <v>55024</v>
      </c>
      <c r="E7" s="30">
        <f t="shared" si="0"/>
        <v>7699</v>
      </c>
      <c r="F7" s="30">
        <f t="shared" si="0"/>
        <v>0</v>
      </c>
      <c r="G7" s="30">
        <f t="shared" si="0"/>
        <v>37422</v>
      </c>
      <c r="H7" s="30">
        <f t="shared" si="0"/>
        <v>9215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534</v>
      </c>
      <c r="M7" s="30">
        <f t="shared" si="0"/>
        <v>0</v>
      </c>
      <c r="N7" s="30">
        <f t="shared" si="0"/>
        <v>48</v>
      </c>
      <c r="O7" s="30">
        <f t="shared" si="0"/>
        <v>0</v>
      </c>
      <c r="P7" s="30">
        <f t="shared" si="0"/>
        <v>0</v>
      </c>
      <c r="Q7" s="30">
        <f t="shared" si="0"/>
        <v>51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4</v>
      </c>
      <c r="X7" s="30">
        <f t="shared" si="0"/>
        <v>0</v>
      </c>
      <c r="Y7" s="30">
        <f t="shared" si="0"/>
        <v>48</v>
      </c>
      <c r="Z7" s="30">
        <f t="shared" si="0"/>
        <v>0</v>
      </c>
      <c r="AA7" s="30">
        <f t="shared" si="0"/>
        <v>2</v>
      </c>
      <c r="AB7" s="30">
        <f t="shared" si="0"/>
        <v>1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1" ref="D8:D27">SUM(E8:AG8)</f>
        <v>2587</v>
      </c>
      <c r="E8" s="20">
        <v>0</v>
      </c>
      <c r="F8" s="20">
        <v>0</v>
      </c>
      <c r="G8" s="20">
        <v>2322</v>
      </c>
      <c r="H8" s="20">
        <v>0</v>
      </c>
      <c r="I8" s="20">
        <v>0</v>
      </c>
      <c r="J8" s="20">
        <v>0</v>
      </c>
      <c r="K8" s="20">
        <v>0</v>
      </c>
      <c r="L8" s="20">
        <v>261</v>
      </c>
      <c r="M8" s="20">
        <v>0</v>
      </c>
      <c r="N8" s="20">
        <v>0</v>
      </c>
      <c r="O8" s="20">
        <v>0</v>
      </c>
      <c r="P8" s="20">
        <v>0</v>
      </c>
      <c r="Q8" s="20">
        <v>4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1"/>
        <v>47</v>
      </c>
      <c r="E12" s="20">
        <v>0</v>
      </c>
      <c r="F12" s="20">
        <v>0</v>
      </c>
      <c r="G12" s="20">
        <v>47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1"/>
        <v>28969</v>
      </c>
      <c r="E14" s="20">
        <v>6679</v>
      </c>
      <c r="F14" s="20">
        <v>0</v>
      </c>
      <c r="G14" s="20">
        <v>22214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44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30</v>
      </c>
      <c r="Z14" s="20">
        <v>0</v>
      </c>
      <c r="AA14" s="20">
        <v>1</v>
      </c>
      <c r="AB14" s="20">
        <v>1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1"/>
        <v>118</v>
      </c>
      <c r="E15" s="20">
        <v>0</v>
      </c>
      <c r="F15" s="20">
        <v>0</v>
      </c>
      <c r="G15" s="20">
        <v>13</v>
      </c>
      <c r="H15" s="20">
        <v>105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1"/>
        <v>36</v>
      </c>
      <c r="E16" s="20">
        <v>0</v>
      </c>
      <c r="F16" s="20">
        <v>0</v>
      </c>
      <c r="G16" s="20">
        <v>36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1"/>
        <v>3049</v>
      </c>
      <c r="E17" s="20">
        <v>151</v>
      </c>
      <c r="F17" s="20">
        <v>0</v>
      </c>
      <c r="G17" s="20">
        <v>2625</v>
      </c>
      <c r="H17" s="20">
        <v>0</v>
      </c>
      <c r="I17" s="20">
        <v>0</v>
      </c>
      <c r="J17" s="20">
        <v>0</v>
      </c>
      <c r="K17" s="20">
        <v>0</v>
      </c>
      <c r="L17" s="20">
        <v>273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1"/>
        <v>667</v>
      </c>
      <c r="E19" s="20">
        <v>0</v>
      </c>
      <c r="F19" s="20">
        <v>0</v>
      </c>
      <c r="G19" s="20">
        <v>635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32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1"/>
        <v>100</v>
      </c>
      <c r="E20" s="20">
        <v>0</v>
      </c>
      <c r="F20" s="20">
        <v>0</v>
      </c>
      <c r="G20" s="20">
        <v>0</v>
      </c>
      <c r="H20" s="20">
        <v>84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16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1"/>
        <v>14654</v>
      </c>
      <c r="E22" s="20">
        <v>0</v>
      </c>
      <c r="F22" s="20">
        <v>0</v>
      </c>
      <c r="G22" s="20">
        <v>6724</v>
      </c>
      <c r="H22" s="20">
        <v>7930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1"/>
        <v>1292</v>
      </c>
      <c r="E23" s="20">
        <v>371</v>
      </c>
      <c r="F23" s="20">
        <v>0</v>
      </c>
      <c r="G23" s="20">
        <v>909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10</v>
      </c>
      <c r="Z23" s="20">
        <v>0</v>
      </c>
      <c r="AA23" s="20">
        <v>1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1"/>
        <v>230</v>
      </c>
      <c r="E25" s="20">
        <v>0</v>
      </c>
      <c r="F25" s="20">
        <v>0</v>
      </c>
      <c r="G25" s="20">
        <v>230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1"/>
        <v>3162</v>
      </c>
      <c r="E26" s="20">
        <v>447</v>
      </c>
      <c r="F26" s="20">
        <v>0</v>
      </c>
      <c r="G26" s="20">
        <v>1667</v>
      </c>
      <c r="H26" s="20">
        <v>1044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4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1"/>
        <v>113</v>
      </c>
      <c r="E27" s="20">
        <v>51</v>
      </c>
      <c r="F27" s="20">
        <v>0</v>
      </c>
      <c r="G27" s="20">
        <v>0</v>
      </c>
      <c r="H27" s="20">
        <v>52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2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8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 aca="true" t="shared" si="0" ref="D7:AG7">SUM(D8:D27)</f>
        <v>3819</v>
      </c>
      <c r="E7" s="30">
        <f t="shared" si="0"/>
        <v>0</v>
      </c>
      <c r="F7" s="30">
        <f t="shared" si="0"/>
        <v>0</v>
      </c>
      <c r="G7" s="30">
        <f t="shared" si="0"/>
        <v>98</v>
      </c>
      <c r="H7" s="30">
        <f t="shared" si="0"/>
        <v>3405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274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42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1" ref="D8:D27">SUM(E8:AG8)</f>
        <v>2701</v>
      </c>
      <c r="E8" s="20">
        <v>0</v>
      </c>
      <c r="F8" s="20">
        <v>0</v>
      </c>
      <c r="G8" s="20">
        <v>0</v>
      </c>
      <c r="H8" s="20">
        <v>2701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1"/>
        <v>93</v>
      </c>
      <c r="E12" s="20">
        <v>0</v>
      </c>
      <c r="F12" s="20">
        <v>0</v>
      </c>
      <c r="G12" s="20">
        <v>93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1"/>
        <v>746</v>
      </c>
      <c r="E17" s="20">
        <v>0</v>
      </c>
      <c r="F17" s="20">
        <v>0</v>
      </c>
      <c r="G17" s="20">
        <v>0</v>
      </c>
      <c r="H17" s="20">
        <v>704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42</v>
      </c>
      <c r="AF17" s="20">
        <v>0</v>
      </c>
      <c r="AG17" s="20"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1"/>
        <v>274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274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1"/>
        <v>5</v>
      </c>
      <c r="E24" s="20">
        <v>0</v>
      </c>
      <c r="F24" s="20">
        <v>0</v>
      </c>
      <c r="G24" s="20">
        <v>5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 aca="true" t="shared" si="0" ref="D7:AG7">SUM(D8:D27)</f>
        <v>20601</v>
      </c>
      <c r="E7" s="30">
        <f t="shared" si="0"/>
        <v>0</v>
      </c>
      <c r="F7" s="30">
        <f t="shared" si="0"/>
        <v>0</v>
      </c>
      <c r="G7" s="30">
        <f t="shared" si="0"/>
        <v>633</v>
      </c>
      <c r="H7" s="30">
        <f t="shared" si="0"/>
        <v>976</v>
      </c>
      <c r="I7" s="30">
        <f t="shared" si="0"/>
        <v>161</v>
      </c>
      <c r="J7" s="30">
        <f t="shared" si="0"/>
        <v>0</v>
      </c>
      <c r="K7" s="30">
        <f t="shared" si="0"/>
        <v>0</v>
      </c>
      <c r="L7" s="30">
        <f t="shared" si="0"/>
        <v>273</v>
      </c>
      <c r="M7" s="30">
        <f t="shared" si="0"/>
        <v>0</v>
      </c>
      <c r="N7" s="30">
        <f t="shared" si="0"/>
        <v>17245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1313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1" ref="D8:D27">SUM(E8:AG8)</f>
        <v>1313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1313</v>
      </c>
      <c r="AF8" s="20">
        <v>0</v>
      </c>
      <c r="AG8" s="20"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1"/>
        <v>551</v>
      </c>
      <c r="E12" s="20">
        <v>0</v>
      </c>
      <c r="F12" s="20">
        <v>0</v>
      </c>
      <c r="G12" s="20">
        <v>551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1"/>
        <v>15937</v>
      </c>
      <c r="E14" s="20">
        <v>0</v>
      </c>
      <c r="F14" s="20">
        <v>0</v>
      </c>
      <c r="G14" s="20">
        <v>0</v>
      </c>
      <c r="H14" s="20">
        <v>0</v>
      </c>
      <c r="I14" s="20">
        <v>152</v>
      </c>
      <c r="J14" s="20">
        <v>0</v>
      </c>
      <c r="K14" s="20">
        <v>0</v>
      </c>
      <c r="L14" s="20">
        <v>0</v>
      </c>
      <c r="M14" s="20">
        <v>0</v>
      </c>
      <c r="N14" s="20">
        <v>15785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1"/>
        <v>62</v>
      </c>
      <c r="E16" s="20">
        <v>0</v>
      </c>
      <c r="F16" s="20">
        <v>0</v>
      </c>
      <c r="G16" s="20">
        <v>0</v>
      </c>
      <c r="H16" s="20">
        <v>62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1"/>
        <v>1737</v>
      </c>
      <c r="E17" s="20">
        <v>0</v>
      </c>
      <c r="F17" s="20">
        <v>0</v>
      </c>
      <c r="G17" s="20">
        <v>0</v>
      </c>
      <c r="H17" s="20">
        <v>0</v>
      </c>
      <c r="I17" s="20">
        <v>4</v>
      </c>
      <c r="J17" s="20">
        <v>0</v>
      </c>
      <c r="K17" s="20">
        <v>0</v>
      </c>
      <c r="L17" s="20">
        <v>273</v>
      </c>
      <c r="M17" s="20">
        <v>0</v>
      </c>
      <c r="N17" s="20">
        <v>1460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1"/>
        <v>462</v>
      </c>
      <c r="E18" s="20">
        <v>0</v>
      </c>
      <c r="F18" s="20">
        <v>0</v>
      </c>
      <c r="G18" s="20">
        <v>0</v>
      </c>
      <c r="H18" s="20">
        <v>462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1"/>
        <v>28</v>
      </c>
      <c r="E19" s="20">
        <v>0</v>
      </c>
      <c r="F19" s="20">
        <v>0</v>
      </c>
      <c r="G19" s="20">
        <v>28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1"/>
        <v>3</v>
      </c>
      <c r="E20" s="20">
        <v>0</v>
      </c>
      <c r="F20" s="20">
        <v>0</v>
      </c>
      <c r="G20" s="20">
        <v>0</v>
      </c>
      <c r="H20" s="20">
        <v>3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1"/>
        <v>450</v>
      </c>
      <c r="E23" s="20">
        <v>0</v>
      </c>
      <c r="F23" s="20">
        <v>0</v>
      </c>
      <c r="G23" s="20">
        <v>0</v>
      </c>
      <c r="H23" s="20">
        <v>445</v>
      </c>
      <c r="I23" s="20">
        <v>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1"/>
        <v>54</v>
      </c>
      <c r="E24" s="20">
        <v>0</v>
      </c>
      <c r="F24" s="20">
        <v>0</v>
      </c>
      <c r="G24" s="20">
        <v>54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1"/>
        <v>4</v>
      </c>
      <c r="E25" s="20">
        <v>0</v>
      </c>
      <c r="F25" s="20">
        <v>0</v>
      </c>
      <c r="G25" s="20">
        <v>0</v>
      </c>
      <c r="H25" s="20">
        <v>4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>SUM(D8:D27)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SUM(AF8:AF27)</f>
        <v>0</v>
      </c>
      <c r="AG7" s="41"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0" ref="D8:D27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27">AG7</f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0"/>
        <v>0</v>
      </c>
      <c r="E18" s="42">
        <f aca="true" t="shared" si="4" ref="E18:AE27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0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0</v>
      </c>
      <c r="W19" s="42">
        <f t="shared" si="4"/>
        <v>0</v>
      </c>
      <c r="X19" s="42">
        <f t="shared" si="4"/>
        <v>0</v>
      </c>
      <c r="Y19" s="42">
        <f t="shared" si="4"/>
        <v>0</v>
      </c>
      <c r="Z19" s="42">
        <f t="shared" si="4"/>
        <v>0</v>
      </c>
      <c r="AA19" s="42">
        <f t="shared" si="4"/>
        <v>0</v>
      </c>
      <c r="AB19" s="42">
        <f t="shared" si="4"/>
        <v>0</v>
      </c>
      <c r="AC19" s="42">
        <f t="shared" si="4"/>
        <v>0</v>
      </c>
      <c r="AD19" s="42">
        <f t="shared" si="4"/>
        <v>0</v>
      </c>
      <c r="AE19" s="42">
        <f t="shared" si="4"/>
        <v>0</v>
      </c>
      <c r="AF19" s="20">
        <v>0</v>
      </c>
      <c r="AG19" s="42">
        <f t="shared" si="2"/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0"/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2">
        <f t="shared" si="4"/>
        <v>0</v>
      </c>
      <c r="Q20" s="42">
        <f t="shared" si="4"/>
        <v>0</v>
      </c>
      <c r="R20" s="42">
        <f t="shared" si="4"/>
        <v>0</v>
      </c>
      <c r="S20" s="42">
        <f t="shared" si="4"/>
        <v>0</v>
      </c>
      <c r="T20" s="42">
        <f t="shared" si="4"/>
        <v>0</v>
      </c>
      <c r="U20" s="42">
        <f t="shared" si="4"/>
        <v>0</v>
      </c>
      <c r="V20" s="42">
        <f t="shared" si="4"/>
        <v>0</v>
      </c>
      <c r="W20" s="42">
        <f t="shared" si="4"/>
        <v>0</v>
      </c>
      <c r="X20" s="42">
        <f t="shared" si="4"/>
        <v>0</v>
      </c>
      <c r="Y20" s="42">
        <f t="shared" si="4"/>
        <v>0</v>
      </c>
      <c r="Z20" s="42">
        <f t="shared" si="4"/>
        <v>0</v>
      </c>
      <c r="AA20" s="42">
        <f t="shared" si="4"/>
        <v>0</v>
      </c>
      <c r="AB20" s="42">
        <f t="shared" si="4"/>
        <v>0</v>
      </c>
      <c r="AC20" s="42">
        <f t="shared" si="4"/>
        <v>0</v>
      </c>
      <c r="AD20" s="42">
        <f t="shared" si="4"/>
        <v>0</v>
      </c>
      <c r="AE20" s="42">
        <f t="shared" si="4"/>
        <v>0</v>
      </c>
      <c r="AF20" s="20">
        <v>0</v>
      </c>
      <c r="AG20" s="42">
        <f t="shared" si="2"/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0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2">
        <f t="shared" si="4"/>
        <v>0</v>
      </c>
      <c r="L21" s="42">
        <f t="shared" si="4"/>
        <v>0</v>
      </c>
      <c r="M21" s="42">
        <f t="shared" si="4"/>
        <v>0</v>
      </c>
      <c r="N21" s="42">
        <f t="shared" si="4"/>
        <v>0</v>
      </c>
      <c r="O21" s="42">
        <f t="shared" si="4"/>
        <v>0</v>
      </c>
      <c r="P21" s="42">
        <f t="shared" si="4"/>
        <v>0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0</v>
      </c>
      <c r="W21" s="42">
        <f t="shared" si="4"/>
        <v>0</v>
      </c>
      <c r="X21" s="42">
        <f t="shared" si="4"/>
        <v>0</v>
      </c>
      <c r="Y21" s="42">
        <f t="shared" si="4"/>
        <v>0</v>
      </c>
      <c r="Z21" s="42">
        <f t="shared" si="4"/>
        <v>0</v>
      </c>
      <c r="AA21" s="42">
        <f t="shared" si="4"/>
        <v>0</v>
      </c>
      <c r="AB21" s="42">
        <f t="shared" si="4"/>
        <v>0</v>
      </c>
      <c r="AC21" s="42">
        <f t="shared" si="4"/>
        <v>0</v>
      </c>
      <c r="AD21" s="42">
        <f t="shared" si="4"/>
        <v>0</v>
      </c>
      <c r="AE21" s="42">
        <f t="shared" si="4"/>
        <v>0</v>
      </c>
      <c r="AF21" s="20">
        <v>0</v>
      </c>
      <c r="AG21" s="42">
        <f t="shared" si="2"/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0"/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42">
        <f t="shared" si="4"/>
        <v>0</v>
      </c>
      <c r="P22" s="42">
        <f t="shared" si="4"/>
        <v>0</v>
      </c>
      <c r="Q22" s="42">
        <f t="shared" si="4"/>
        <v>0</v>
      </c>
      <c r="R22" s="42">
        <f t="shared" si="4"/>
        <v>0</v>
      </c>
      <c r="S22" s="42">
        <f t="shared" si="4"/>
        <v>0</v>
      </c>
      <c r="T22" s="42">
        <f t="shared" si="4"/>
        <v>0</v>
      </c>
      <c r="U22" s="42">
        <f t="shared" si="4"/>
        <v>0</v>
      </c>
      <c r="V22" s="42">
        <f t="shared" si="4"/>
        <v>0</v>
      </c>
      <c r="W22" s="42">
        <f t="shared" si="4"/>
        <v>0</v>
      </c>
      <c r="X22" s="42">
        <f t="shared" si="4"/>
        <v>0</v>
      </c>
      <c r="Y22" s="42">
        <f t="shared" si="4"/>
        <v>0</v>
      </c>
      <c r="Z22" s="42">
        <f t="shared" si="4"/>
        <v>0</v>
      </c>
      <c r="AA22" s="42">
        <f t="shared" si="4"/>
        <v>0</v>
      </c>
      <c r="AB22" s="42">
        <f t="shared" si="4"/>
        <v>0</v>
      </c>
      <c r="AC22" s="42">
        <f t="shared" si="4"/>
        <v>0</v>
      </c>
      <c r="AD22" s="42">
        <f t="shared" si="4"/>
        <v>0</v>
      </c>
      <c r="AE22" s="42">
        <f t="shared" si="4"/>
        <v>0</v>
      </c>
      <c r="AF22" s="20">
        <v>0</v>
      </c>
      <c r="AG22" s="42">
        <f t="shared" si="2"/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0"/>
        <v>0</v>
      </c>
      <c r="E23" s="42">
        <f t="shared" si="4"/>
        <v>0</v>
      </c>
      <c r="F23" s="42">
        <f t="shared" si="4"/>
        <v>0</v>
      </c>
      <c r="G23" s="42">
        <f t="shared" si="4"/>
        <v>0</v>
      </c>
      <c r="H23" s="42">
        <f t="shared" si="4"/>
        <v>0</v>
      </c>
      <c r="I23" s="42">
        <f t="shared" si="4"/>
        <v>0</v>
      </c>
      <c r="J23" s="42">
        <f t="shared" si="4"/>
        <v>0</v>
      </c>
      <c r="K23" s="42">
        <f t="shared" si="4"/>
        <v>0</v>
      </c>
      <c r="L23" s="42">
        <f t="shared" si="4"/>
        <v>0</v>
      </c>
      <c r="M23" s="42">
        <f t="shared" si="4"/>
        <v>0</v>
      </c>
      <c r="N23" s="42">
        <f t="shared" si="4"/>
        <v>0</v>
      </c>
      <c r="O23" s="42">
        <f t="shared" si="4"/>
        <v>0</v>
      </c>
      <c r="P23" s="42">
        <f t="shared" si="4"/>
        <v>0</v>
      </c>
      <c r="Q23" s="42">
        <f t="shared" si="4"/>
        <v>0</v>
      </c>
      <c r="R23" s="42">
        <f t="shared" si="4"/>
        <v>0</v>
      </c>
      <c r="S23" s="42">
        <f t="shared" si="4"/>
        <v>0</v>
      </c>
      <c r="T23" s="42">
        <f t="shared" si="4"/>
        <v>0</v>
      </c>
      <c r="U23" s="42">
        <f t="shared" si="4"/>
        <v>0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2">
        <f t="shared" si="4"/>
        <v>0</v>
      </c>
      <c r="Z23" s="42">
        <f t="shared" si="4"/>
        <v>0</v>
      </c>
      <c r="AA23" s="42">
        <f t="shared" si="4"/>
        <v>0</v>
      </c>
      <c r="AB23" s="42">
        <f t="shared" si="4"/>
        <v>0</v>
      </c>
      <c r="AC23" s="42">
        <f t="shared" si="4"/>
        <v>0</v>
      </c>
      <c r="AD23" s="42">
        <f t="shared" si="4"/>
        <v>0</v>
      </c>
      <c r="AE23" s="42">
        <f t="shared" si="4"/>
        <v>0</v>
      </c>
      <c r="AF23" s="20">
        <v>0</v>
      </c>
      <c r="AG23" s="42">
        <f t="shared" si="2"/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0"/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2">
        <f t="shared" si="4"/>
        <v>0</v>
      </c>
      <c r="Z24" s="42">
        <f t="shared" si="4"/>
        <v>0</v>
      </c>
      <c r="AA24" s="42">
        <f t="shared" si="4"/>
        <v>0</v>
      </c>
      <c r="AB24" s="42">
        <f t="shared" si="4"/>
        <v>0</v>
      </c>
      <c r="AC24" s="42">
        <f t="shared" si="4"/>
        <v>0</v>
      </c>
      <c r="AD24" s="42">
        <f t="shared" si="4"/>
        <v>0</v>
      </c>
      <c r="AE24" s="42">
        <f t="shared" si="4"/>
        <v>0</v>
      </c>
      <c r="AF24" s="20">
        <v>0</v>
      </c>
      <c r="AG24" s="42">
        <f t="shared" si="2"/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0"/>
        <v>0</v>
      </c>
      <c r="E25" s="42">
        <f t="shared" si="4"/>
        <v>0</v>
      </c>
      <c r="F25" s="42">
        <f t="shared" si="4"/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0</v>
      </c>
      <c r="Y25" s="42">
        <f t="shared" si="4"/>
        <v>0</v>
      </c>
      <c r="Z25" s="42">
        <f t="shared" si="4"/>
        <v>0</v>
      </c>
      <c r="AA25" s="42">
        <f t="shared" si="4"/>
        <v>0</v>
      </c>
      <c r="AB25" s="42">
        <f t="shared" si="4"/>
        <v>0</v>
      </c>
      <c r="AC25" s="42">
        <f t="shared" si="4"/>
        <v>0</v>
      </c>
      <c r="AD25" s="42">
        <f t="shared" si="4"/>
        <v>0</v>
      </c>
      <c r="AE25" s="42">
        <f t="shared" si="4"/>
        <v>0</v>
      </c>
      <c r="AF25" s="20">
        <v>0</v>
      </c>
      <c r="AG25" s="42">
        <f t="shared" si="2"/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0"/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0</v>
      </c>
      <c r="U26" s="42">
        <f t="shared" si="4"/>
        <v>0</v>
      </c>
      <c r="V26" s="42">
        <f t="shared" si="4"/>
        <v>0</v>
      </c>
      <c r="W26" s="42">
        <f t="shared" si="4"/>
        <v>0</v>
      </c>
      <c r="X26" s="42">
        <f t="shared" si="4"/>
        <v>0</v>
      </c>
      <c r="Y26" s="42">
        <f t="shared" si="4"/>
        <v>0</v>
      </c>
      <c r="Z26" s="42">
        <f t="shared" si="4"/>
        <v>0</v>
      </c>
      <c r="AA26" s="42">
        <f t="shared" si="4"/>
        <v>0</v>
      </c>
      <c r="AB26" s="42">
        <f t="shared" si="4"/>
        <v>0</v>
      </c>
      <c r="AC26" s="42">
        <f t="shared" si="4"/>
        <v>0</v>
      </c>
      <c r="AD26" s="42">
        <f t="shared" si="4"/>
        <v>0</v>
      </c>
      <c r="AE26" s="42">
        <f t="shared" si="4"/>
        <v>0</v>
      </c>
      <c r="AF26" s="20">
        <v>0</v>
      </c>
      <c r="AG26" s="42">
        <f t="shared" si="2"/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0"/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aca="true" t="shared" si="5" ref="Q27:AE27">Q26</f>
        <v>0</v>
      </c>
      <c r="R27" s="42">
        <f t="shared" si="5"/>
        <v>0</v>
      </c>
      <c r="S27" s="42">
        <f t="shared" si="5"/>
        <v>0</v>
      </c>
      <c r="T27" s="42">
        <f t="shared" si="5"/>
        <v>0</v>
      </c>
      <c r="U27" s="42">
        <f t="shared" si="5"/>
        <v>0</v>
      </c>
      <c r="V27" s="42">
        <f t="shared" si="5"/>
        <v>0</v>
      </c>
      <c r="W27" s="42">
        <f t="shared" si="5"/>
        <v>0</v>
      </c>
      <c r="X27" s="42">
        <f t="shared" si="5"/>
        <v>0</v>
      </c>
      <c r="Y27" s="42">
        <f t="shared" si="5"/>
        <v>0</v>
      </c>
      <c r="Z27" s="42">
        <f t="shared" si="5"/>
        <v>0</v>
      </c>
      <c r="AA27" s="42">
        <f t="shared" si="5"/>
        <v>0</v>
      </c>
      <c r="AB27" s="42">
        <f t="shared" si="5"/>
        <v>0</v>
      </c>
      <c r="AC27" s="42">
        <f t="shared" si="5"/>
        <v>0</v>
      </c>
      <c r="AD27" s="42">
        <f t="shared" si="5"/>
        <v>0</v>
      </c>
      <c r="AE27" s="42">
        <f t="shared" si="5"/>
        <v>0</v>
      </c>
      <c r="AF27" s="20">
        <v>0</v>
      </c>
      <c r="AG27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27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83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74</v>
      </c>
      <c r="B2" s="55" t="s">
        <v>75</v>
      </c>
      <c r="C2" s="52" t="s">
        <v>76</v>
      </c>
      <c r="D2" s="19" t="s">
        <v>77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78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79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80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81</v>
      </c>
      <c r="AG3" s="60" t="s">
        <v>80</v>
      </c>
      <c r="AH3" s="50" t="s">
        <v>34</v>
      </c>
      <c r="AI3" s="50" t="s">
        <v>35</v>
      </c>
      <c r="AJ3" s="50" t="s">
        <v>36</v>
      </c>
      <c r="AK3" s="50" t="s">
        <v>37</v>
      </c>
      <c r="AL3" s="50" t="s">
        <v>38</v>
      </c>
      <c r="AM3" s="50" t="s">
        <v>39</v>
      </c>
      <c r="AN3" s="50" t="s">
        <v>40</v>
      </c>
      <c r="AO3" s="50" t="s">
        <v>20</v>
      </c>
      <c r="AP3" s="50" t="s">
        <v>21</v>
      </c>
      <c r="AQ3" s="50" t="s">
        <v>22</v>
      </c>
      <c r="AR3" s="50" t="s">
        <v>23</v>
      </c>
      <c r="AS3" s="50" t="s">
        <v>24</v>
      </c>
      <c r="AT3" s="50" t="s">
        <v>41</v>
      </c>
      <c r="AU3" s="50" t="s">
        <v>42</v>
      </c>
      <c r="AV3" s="50" t="s">
        <v>43</v>
      </c>
      <c r="AW3" s="50" t="s">
        <v>44</v>
      </c>
      <c r="AX3" s="50" t="s">
        <v>45</v>
      </c>
      <c r="AY3" s="50" t="s">
        <v>46</v>
      </c>
      <c r="AZ3" s="50" t="s">
        <v>47</v>
      </c>
      <c r="BA3" s="50" t="s">
        <v>48</v>
      </c>
      <c r="BB3" s="50" t="s">
        <v>49</v>
      </c>
      <c r="BC3" s="50" t="s">
        <v>50</v>
      </c>
      <c r="BD3" s="50" t="s">
        <v>51</v>
      </c>
      <c r="BE3" s="50" t="s">
        <v>52</v>
      </c>
      <c r="BF3" s="50" t="s">
        <v>53</v>
      </c>
      <c r="BG3" s="50" t="s">
        <v>54</v>
      </c>
      <c r="BH3" s="50" t="s">
        <v>55</v>
      </c>
      <c r="BI3" s="50" t="s">
        <v>81</v>
      </c>
      <c r="BJ3" s="60" t="s">
        <v>80</v>
      </c>
      <c r="BK3" s="50" t="s">
        <v>34</v>
      </c>
      <c r="BL3" s="50" t="s">
        <v>35</v>
      </c>
      <c r="BM3" s="50" t="s">
        <v>36</v>
      </c>
      <c r="BN3" s="50" t="s">
        <v>37</v>
      </c>
      <c r="BO3" s="50" t="s">
        <v>38</v>
      </c>
      <c r="BP3" s="50" t="s">
        <v>39</v>
      </c>
      <c r="BQ3" s="50" t="s">
        <v>40</v>
      </c>
      <c r="BR3" s="50" t="s">
        <v>20</v>
      </c>
      <c r="BS3" s="50" t="s">
        <v>21</v>
      </c>
      <c r="BT3" s="50" t="s">
        <v>22</v>
      </c>
      <c r="BU3" s="50" t="s">
        <v>23</v>
      </c>
      <c r="BV3" s="50" t="s">
        <v>24</v>
      </c>
      <c r="BW3" s="50" t="s">
        <v>41</v>
      </c>
      <c r="BX3" s="50" t="s">
        <v>42</v>
      </c>
      <c r="BY3" s="50" t="s">
        <v>43</v>
      </c>
      <c r="BZ3" s="50" t="s">
        <v>44</v>
      </c>
      <c r="CA3" s="50" t="s">
        <v>45</v>
      </c>
      <c r="CB3" s="50" t="s">
        <v>46</v>
      </c>
      <c r="CC3" s="50" t="s">
        <v>47</v>
      </c>
      <c r="CD3" s="50" t="s">
        <v>48</v>
      </c>
      <c r="CE3" s="50" t="s">
        <v>49</v>
      </c>
      <c r="CF3" s="50" t="s">
        <v>50</v>
      </c>
      <c r="CG3" s="50" t="s">
        <v>51</v>
      </c>
      <c r="CH3" s="50" t="s">
        <v>52</v>
      </c>
      <c r="CI3" s="50" t="s">
        <v>53</v>
      </c>
      <c r="CJ3" s="50" t="s">
        <v>54</v>
      </c>
      <c r="CK3" s="50" t="s">
        <v>55</v>
      </c>
      <c r="CL3" s="50" t="s">
        <v>81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82</v>
      </c>
      <c r="E6" s="45" t="s">
        <v>82</v>
      </c>
      <c r="F6" s="45" t="s">
        <v>82</v>
      </c>
      <c r="G6" s="45" t="s">
        <v>82</v>
      </c>
      <c r="H6" s="45" t="s">
        <v>82</v>
      </c>
      <c r="I6" s="45" t="s">
        <v>82</v>
      </c>
      <c r="J6" s="45" t="s">
        <v>82</v>
      </c>
      <c r="K6" s="45" t="s">
        <v>82</v>
      </c>
      <c r="L6" s="45" t="s">
        <v>82</v>
      </c>
      <c r="M6" s="45" t="s">
        <v>82</v>
      </c>
      <c r="N6" s="45" t="s">
        <v>82</v>
      </c>
      <c r="O6" s="45" t="s">
        <v>82</v>
      </c>
      <c r="P6" s="45" t="s">
        <v>82</v>
      </c>
      <c r="Q6" s="45" t="s">
        <v>82</v>
      </c>
      <c r="R6" s="45" t="s">
        <v>82</v>
      </c>
      <c r="S6" s="45" t="s">
        <v>82</v>
      </c>
      <c r="T6" s="45" t="s">
        <v>82</v>
      </c>
      <c r="U6" s="45" t="s">
        <v>82</v>
      </c>
      <c r="V6" s="45" t="s">
        <v>82</v>
      </c>
      <c r="W6" s="45" t="s">
        <v>82</v>
      </c>
      <c r="X6" s="45" t="s">
        <v>82</v>
      </c>
      <c r="Y6" s="45" t="s">
        <v>82</v>
      </c>
      <c r="Z6" s="45" t="s">
        <v>82</v>
      </c>
      <c r="AA6" s="45" t="s">
        <v>82</v>
      </c>
      <c r="AB6" s="45" t="s">
        <v>82</v>
      </c>
      <c r="AC6" s="45" t="s">
        <v>82</v>
      </c>
      <c r="AD6" s="45" t="s">
        <v>82</v>
      </c>
      <c r="AE6" s="45" t="s">
        <v>82</v>
      </c>
      <c r="AF6" s="45" t="s">
        <v>82</v>
      </c>
      <c r="AG6" s="45" t="s">
        <v>82</v>
      </c>
      <c r="AH6" s="45" t="s">
        <v>82</v>
      </c>
      <c r="AI6" s="45" t="s">
        <v>82</v>
      </c>
      <c r="AJ6" s="45" t="s">
        <v>82</v>
      </c>
      <c r="AK6" s="45" t="s">
        <v>82</v>
      </c>
      <c r="AL6" s="45" t="s">
        <v>82</v>
      </c>
      <c r="AM6" s="45" t="s">
        <v>82</v>
      </c>
      <c r="AN6" s="45" t="s">
        <v>82</v>
      </c>
      <c r="AO6" s="45" t="s">
        <v>82</v>
      </c>
      <c r="AP6" s="45" t="s">
        <v>82</v>
      </c>
      <c r="AQ6" s="45" t="s">
        <v>82</v>
      </c>
      <c r="AR6" s="45" t="s">
        <v>82</v>
      </c>
      <c r="AS6" s="45" t="s">
        <v>82</v>
      </c>
      <c r="AT6" s="45" t="s">
        <v>82</v>
      </c>
      <c r="AU6" s="45" t="s">
        <v>82</v>
      </c>
      <c r="AV6" s="45" t="s">
        <v>82</v>
      </c>
      <c r="AW6" s="45" t="s">
        <v>82</v>
      </c>
      <c r="AX6" s="45" t="s">
        <v>82</v>
      </c>
      <c r="AY6" s="45" t="s">
        <v>82</v>
      </c>
      <c r="AZ6" s="45" t="s">
        <v>82</v>
      </c>
      <c r="BA6" s="45" t="s">
        <v>82</v>
      </c>
      <c r="BB6" s="45" t="s">
        <v>82</v>
      </c>
      <c r="BC6" s="45" t="s">
        <v>82</v>
      </c>
      <c r="BD6" s="45" t="s">
        <v>82</v>
      </c>
      <c r="BE6" s="45" t="s">
        <v>82</v>
      </c>
      <c r="BF6" s="45" t="s">
        <v>82</v>
      </c>
      <c r="BG6" s="45" t="s">
        <v>82</v>
      </c>
      <c r="BH6" s="45" t="s">
        <v>82</v>
      </c>
      <c r="BI6" s="45" t="s">
        <v>82</v>
      </c>
      <c r="BJ6" s="45" t="s">
        <v>82</v>
      </c>
      <c r="BK6" s="45" t="s">
        <v>82</v>
      </c>
      <c r="BL6" s="45" t="s">
        <v>82</v>
      </c>
      <c r="BM6" s="45" t="s">
        <v>82</v>
      </c>
      <c r="BN6" s="45" t="s">
        <v>82</v>
      </c>
      <c r="BO6" s="45" t="s">
        <v>82</v>
      </c>
      <c r="BP6" s="45" t="s">
        <v>82</v>
      </c>
      <c r="BQ6" s="45" t="s">
        <v>82</v>
      </c>
      <c r="BR6" s="45" t="s">
        <v>82</v>
      </c>
      <c r="BS6" s="45" t="s">
        <v>82</v>
      </c>
      <c r="BT6" s="45" t="s">
        <v>82</v>
      </c>
      <c r="BU6" s="45" t="s">
        <v>82</v>
      </c>
      <c r="BV6" s="45" t="s">
        <v>82</v>
      </c>
      <c r="BW6" s="45" t="s">
        <v>82</v>
      </c>
      <c r="BX6" s="45" t="s">
        <v>82</v>
      </c>
      <c r="BY6" s="45" t="s">
        <v>82</v>
      </c>
      <c r="BZ6" s="45" t="s">
        <v>82</v>
      </c>
      <c r="CA6" s="45" t="s">
        <v>82</v>
      </c>
      <c r="CB6" s="45" t="s">
        <v>82</v>
      </c>
      <c r="CC6" s="45" t="s">
        <v>82</v>
      </c>
      <c r="CD6" s="45" t="s">
        <v>82</v>
      </c>
      <c r="CE6" s="45" t="s">
        <v>82</v>
      </c>
      <c r="CF6" s="45" t="s">
        <v>82</v>
      </c>
      <c r="CG6" s="45" t="s">
        <v>82</v>
      </c>
      <c r="CH6" s="45" t="s">
        <v>82</v>
      </c>
      <c r="CI6" s="45" t="s">
        <v>82</v>
      </c>
      <c r="CJ6" s="45" t="s">
        <v>82</v>
      </c>
      <c r="CK6" s="45" t="s">
        <v>82</v>
      </c>
      <c r="CL6" s="45" t="s">
        <v>82</v>
      </c>
    </row>
    <row r="7" spans="1:90" s="8" customFormat="1" ht="12" customHeight="1">
      <c r="A7" s="24" t="s">
        <v>93</v>
      </c>
      <c r="B7" s="25" t="s">
        <v>94</v>
      </c>
      <c r="C7" s="24" t="s">
        <v>89</v>
      </c>
      <c r="D7" s="30">
        <f aca="true" t="shared" si="0" ref="D7:AI7">SUM(D8:D27)</f>
        <v>65200</v>
      </c>
      <c r="E7" s="30">
        <f t="shared" si="0"/>
        <v>14061</v>
      </c>
      <c r="F7" s="30">
        <f t="shared" si="0"/>
        <v>1037</v>
      </c>
      <c r="G7" s="30">
        <f t="shared" si="0"/>
        <v>38356</v>
      </c>
      <c r="H7" s="30">
        <f t="shared" si="0"/>
        <v>9993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534</v>
      </c>
      <c r="M7" s="30">
        <f t="shared" si="0"/>
        <v>765</v>
      </c>
      <c r="N7" s="30">
        <f t="shared" si="0"/>
        <v>48</v>
      </c>
      <c r="O7" s="30">
        <f t="shared" si="0"/>
        <v>0</v>
      </c>
      <c r="P7" s="30">
        <f t="shared" si="0"/>
        <v>35</v>
      </c>
      <c r="Q7" s="30">
        <f t="shared" si="0"/>
        <v>51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269</v>
      </c>
      <c r="X7" s="30">
        <f t="shared" si="0"/>
        <v>0</v>
      </c>
      <c r="Y7" s="30">
        <f t="shared" si="0"/>
        <v>48</v>
      </c>
      <c r="Z7" s="30">
        <f t="shared" si="0"/>
        <v>0</v>
      </c>
      <c r="AA7" s="30">
        <f t="shared" si="0"/>
        <v>2</v>
      </c>
      <c r="AB7" s="30">
        <f t="shared" si="0"/>
        <v>1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2864</v>
      </c>
      <c r="AH7" s="30">
        <f t="shared" si="0"/>
        <v>115</v>
      </c>
      <c r="AI7" s="30">
        <f t="shared" si="0"/>
        <v>1037</v>
      </c>
      <c r="AJ7" s="30">
        <f aca="true" t="shared" si="1" ref="AJ7:BO7">SUM(AJ8:AJ27)</f>
        <v>1164</v>
      </c>
      <c r="AK7" s="30">
        <f t="shared" si="1"/>
        <v>548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62336</v>
      </c>
      <c r="BK7" s="30">
        <f t="shared" si="1"/>
        <v>13946</v>
      </c>
      <c r="BL7" s="30">
        <f t="shared" si="1"/>
        <v>0</v>
      </c>
      <c r="BM7" s="30">
        <f t="shared" si="1"/>
        <v>37192</v>
      </c>
      <c r="BN7" s="30">
        <f t="shared" si="1"/>
        <v>9445</v>
      </c>
      <c r="BO7" s="30">
        <f t="shared" si="1"/>
        <v>0</v>
      </c>
      <c r="BP7" s="30">
        <f aca="true" t="shared" si="2" ref="BP7:CL7">SUM(BP8:BP27)</f>
        <v>0</v>
      </c>
      <c r="BQ7" s="30">
        <f t="shared" si="2"/>
        <v>0</v>
      </c>
      <c r="BR7" s="30">
        <f t="shared" si="2"/>
        <v>534</v>
      </c>
      <c r="BS7" s="30">
        <f t="shared" si="2"/>
        <v>765</v>
      </c>
      <c r="BT7" s="30">
        <f t="shared" si="2"/>
        <v>48</v>
      </c>
      <c r="BU7" s="30">
        <f t="shared" si="2"/>
        <v>0</v>
      </c>
      <c r="BV7" s="30">
        <f t="shared" si="2"/>
        <v>35</v>
      </c>
      <c r="BW7" s="30">
        <f t="shared" si="2"/>
        <v>51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269</v>
      </c>
      <c r="CD7" s="30">
        <f t="shared" si="2"/>
        <v>0</v>
      </c>
      <c r="CE7" s="30">
        <f t="shared" si="2"/>
        <v>48</v>
      </c>
      <c r="CF7" s="30">
        <f t="shared" si="2"/>
        <v>0</v>
      </c>
      <c r="CG7" s="30">
        <f t="shared" si="2"/>
        <v>2</v>
      </c>
      <c r="CH7" s="30">
        <f t="shared" si="2"/>
        <v>1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93</v>
      </c>
      <c r="B8" s="28" t="s">
        <v>97</v>
      </c>
      <c r="C8" s="27" t="s">
        <v>99</v>
      </c>
      <c r="D8" s="20">
        <f aca="true" t="shared" si="3" ref="D8:D27">SUM(E8:AF8)</f>
        <v>4193</v>
      </c>
      <c r="E8" s="20">
        <f aca="true" t="shared" si="4" ref="E8:T23">AH8+BK8</f>
        <v>1600</v>
      </c>
      <c r="F8" s="20">
        <f t="shared" si="4"/>
        <v>6</v>
      </c>
      <c r="G8" s="20">
        <f t="shared" si="4"/>
        <v>2322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261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4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27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27">SUM(AH8:BI8)</f>
        <v>6</v>
      </c>
      <c r="AH8" s="20">
        <v>0</v>
      </c>
      <c r="AI8" s="20">
        <v>6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27">SUM(BK8:CL8)</f>
        <v>4187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1600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2322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261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4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93</v>
      </c>
      <c r="B9" s="28" t="s">
        <v>101</v>
      </c>
      <c r="C9" s="27" t="s">
        <v>103</v>
      </c>
      <c r="D9" s="20">
        <f t="shared" si="3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93</v>
      </c>
      <c r="B10" s="28" t="s">
        <v>105</v>
      </c>
      <c r="C10" s="27" t="s">
        <v>107</v>
      </c>
      <c r="D10" s="20">
        <f t="shared" si="3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93</v>
      </c>
      <c r="B11" s="28" t="s">
        <v>109</v>
      </c>
      <c r="C11" s="27" t="s">
        <v>111</v>
      </c>
      <c r="D11" s="20">
        <f t="shared" si="3"/>
        <v>548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548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548</v>
      </c>
      <c r="AH11" s="20">
        <v>0</v>
      </c>
      <c r="AI11" s="20">
        <v>0</v>
      </c>
      <c r="AJ11" s="20">
        <v>0</v>
      </c>
      <c r="AK11" s="20">
        <v>548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93</v>
      </c>
      <c r="B12" s="28" t="s">
        <v>113</v>
      </c>
      <c r="C12" s="27" t="s">
        <v>115</v>
      </c>
      <c r="D12" s="20">
        <f t="shared" si="3"/>
        <v>82</v>
      </c>
      <c r="E12" s="20">
        <f t="shared" si="4"/>
        <v>0</v>
      </c>
      <c r="F12" s="20">
        <f t="shared" si="4"/>
        <v>0</v>
      </c>
      <c r="G12" s="20">
        <f t="shared" si="4"/>
        <v>47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35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82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47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35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93</v>
      </c>
      <c r="B13" s="28" t="s">
        <v>117</v>
      </c>
      <c r="C13" s="27" t="s">
        <v>119</v>
      </c>
      <c r="D13" s="20">
        <f t="shared" si="3"/>
        <v>497</v>
      </c>
      <c r="E13" s="20">
        <f t="shared" si="4"/>
        <v>115</v>
      </c>
      <c r="F13" s="20">
        <f t="shared" si="4"/>
        <v>0</v>
      </c>
      <c r="G13" s="20">
        <f t="shared" si="4"/>
        <v>380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2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495</v>
      </c>
      <c r="AH13" s="20">
        <v>115</v>
      </c>
      <c r="AI13" s="20">
        <v>0</v>
      </c>
      <c r="AJ13" s="20">
        <v>380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2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2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93</v>
      </c>
      <c r="B14" s="28" t="s">
        <v>121</v>
      </c>
      <c r="C14" s="27" t="s">
        <v>123</v>
      </c>
      <c r="D14" s="20">
        <f t="shared" si="3"/>
        <v>30588</v>
      </c>
      <c r="E14" s="20">
        <f t="shared" si="4"/>
        <v>6679</v>
      </c>
      <c r="F14" s="20">
        <f t="shared" si="4"/>
        <v>990</v>
      </c>
      <c r="G14" s="20">
        <f t="shared" si="4"/>
        <v>22214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629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44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30</v>
      </c>
      <c r="Z14" s="20">
        <f t="shared" si="5"/>
        <v>0</v>
      </c>
      <c r="AA14" s="20">
        <f t="shared" si="5"/>
        <v>1</v>
      </c>
      <c r="AB14" s="20">
        <f t="shared" si="5"/>
        <v>1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990</v>
      </c>
      <c r="AH14" s="20">
        <v>0</v>
      </c>
      <c r="AI14" s="20">
        <v>990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29598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6679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22214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629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44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30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1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1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93</v>
      </c>
      <c r="B15" s="28" t="s">
        <v>125</v>
      </c>
      <c r="C15" s="27" t="s">
        <v>127</v>
      </c>
      <c r="D15" s="20">
        <f t="shared" si="3"/>
        <v>118</v>
      </c>
      <c r="E15" s="20">
        <f t="shared" si="4"/>
        <v>0</v>
      </c>
      <c r="F15" s="20">
        <f t="shared" si="4"/>
        <v>0</v>
      </c>
      <c r="G15" s="20">
        <f t="shared" si="4"/>
        <v>13</v>
      </c>
      <c r="H15" s="20">
        <f t="shared" si="4"/>
        <v>105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118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13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105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93</v>
      </c>
      <c r="B16" s="28" t="s">
        <v>129</v>
      </c>
      <c r="C16" s="27" t="s">
        <v>131</v>
      </c>
      <c r="D16" s="20">
        <f t="shared" si="3"/>
        <v>36</v>
      </c>
      <c r="E16" s="20">
        <f t="shared" si="4"/>
        <v>0</v>
      </c>
      <c r="F16" s="20">
        <f t="shared" si="4"/>
        <v>0</v>
      </c>
      <c r="G16" s="20">
        <f t="shared" si="4"/>
        <v>36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36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36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93</v>
      </c>
      <c r="B17" s="28" t="s">
        <v>133</v>
      </c>
      <c r="C17" s="27" t="s">
        <v>135</v>
      </c>
      <c r="D17" s="20">
        <f t="shared" si="3"/>
        <v>3410</v>
      </c>
      <c r="E17" s="20">
        <f t="shared" si="4"/>
        <v>505</v>
      </c>
      <c r="F17" s="20">
        <f t="shared" si="4"/>
        <v>4</v>
      </c>
      <c r="G17" s="20">
        <f t="shared" si="4"/>
        <v>2625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273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5"/>
        <v>0</v>
      </c>
      <c r="V17" s="20">
        <f t="shared" si="5"/>
        <v>0</v>
      </c>
      <c r="W17" s="20">
        <f t="shared" si="5"/>
        <v>3</v>
      </c>
      <c r="X17" s="20">
        <f t="shared" si="5"/>
        <v>0</v>
      </c>
      <c r="Y17" s="20">
        <f t="shared" si="5"/>
        <v>0</v>
      </c>
      <c r="Z17" s="20">
        <f t="shared" si="5"/>
        <v>0</v>
      </c>
      <c r="AA17" s="20">
        <f t="shared" si="5"/>
        <v>0</v>
      </c>
      <c r="AB17" s="20">
        <f t="shared" si="5"/>
        <v>0</v>
      </c>
      <c r="AC17" s="20">
        <f t="shared" si="5"/>
        <v>0</v>
      </c>
      <c r="AD17" s="20">
        <f t="shared" si="5"/>
        <v>0</v>
      </c>
      <c r="AE17" s="20">
        <f t="shared" si="5"/>
        <v>0</v>
      </c>
      <c r="AF17" s="20">
        <f t="shared" si="5"/>
        <v>0</v>
      </c>
      <c r="AG17" s="20">
        <f t="shared" si="6"/>
        <v>4</v>
      </c>
      <c r="AH17" s="20">
        <v>0</v>
      </c>
      <c r="AI17" s="20">
        <v>4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7"/>
        <v>3406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505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2625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273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3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93</v>
      </c>
      <c r="B18" s="28" t="s">
        <v>137</v>
      </c>
      <c r="C18" s="27" t="s">
        <v>139</v>
      </c>
      <c r="D18" s="20">
        <f t="shared" si="3"/>
        <v>784</v>
      </c>
      <c r="E18" s="20">
        <f t="shared" si="4"/>
        <v>0</v>
      </c>
      <c r="F18" s="20">
        <f t="shared" si="4"/>
        <v>0</v>
      </c>
      <c r="G18" s="20">
        <f t="shared" si="4"/>
        <v>784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20">
        <f t="shared" si="5"/>
        <v>0</v>
      </c>
      <c r="AB18" s="20">
        <f t="shared" si="5"/>
        <v>0</v>
      </c>
      <c r="AC18" s="20">
        <f t="shared" si="5"/>
        <v>0</v>
      </c>
      <c r="AD18" s="20">
        <f t="shared" si="5"/>
        <v>0</v>
      </c>
      <c r="AE18" s="20">
        <f t="shared" si="5"/>
        <v>0</v>
      </c>
      <c r="AF18" s="20">
        <f t="shared" si="5"/>
        <v>0</v>
      </c>
      <c r="AG18" s="20">
        <f t="shared" si="6"/>
        <v>784</v>
      </c>
      <c r="AH18" s="20">
        <v>0</v>
      </c>
      <c r="AI18" s="20">
        <v>0</v>
      </c>
      <c r="AJ18" s="20">
        <v>784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7"/>
        <v>0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6" customFormat="1" ht="12" customHeight="1">
      <c r="A19" s="27" t="s">
        <v>93</v>
      </c>
      <c r="B19" s="28" t="s">
        <v>141</v>
      </c>
      <c r="C19" s="27" t="s">
        <v>143</v>
      </c>
      <c r="D19" s="20">
        <f t="shared" si="3"/>
        <v>667</v>
      </c>
      <c r="E19" s="20">
        <f t="shared" si="4"/>
        <v>0</v>
      </c>
      <c r="F19" s="20">
        <f t="shared" si="4"/>
        <v>0</v>
      </c>
      <c r="G19" s="20">
        <f t="shared" si="4"/>
        <v>635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32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6"/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9">
        <f t="shared" si="7"/>
        <v>667</v>
      </c>
      <c r="BK19" s="2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2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2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635</v>
      </c>
      <c r="BN19" s="2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2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2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2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2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2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2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32</v>
      </c>
      <c r="BU19" s="2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2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2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2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2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2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2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2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2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2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2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2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2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2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2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2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2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2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6" customFormat="1" ht="12" customHeight="1">
      <c r="A20" s="27" t="s">
        <v>93</v>
      </c>
      <c r="B20" s="28" t="s">
        <v>145</v>
      </c>
      <c r="C20" s="27" t="s">
        <v>147</v>
      </c>
      <c r="D20" s="20">
        <f t="shared" si="3"/>
        <v>100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84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M20" s="20">
        <f t="shared" si="4"/>
        <v>0</v>
      </c>
      <c r="N20" s="20">
        <f t="shared" si="4"/>
        <v>16</v>
      </c>
      <c r="O20" s="20">
        <f t="shared" si="4"/>
        <v>0</v>
      </c>
      <c r="P20" s="20">
        <f t="shared" si="4"/>
        <v>0</v>
      </c>
      <c r="Q20" s="20">
        <f t="shared" si="4"/>
        <v>0</v>
      </c>
      <c r="R20" s="20">
        <f t="shared" si="4"/>
        <v>0</v>
      </c>
      <c r="S20" s="20">
        <f t="shared" si="4"/>
        <v>0</v>
      </c>
      <c r="T20" s="20">
        <f t="shared" si="4"/>
        <v>0</v>
      </c>
      <c r="U20" s="20">
        <f t="shared" si="5"/>
        <v>0</v>
      </c>
      <c r="V20" s="20">
        <f t="shared" si="5"/>
        <v>0</v>
      </c>
      <c r="W20" s="20">
        <f t="shared" si="5"/>
        <v>0</v>
      </c>
      <c r="X20" s="20">
        <f t="shared" si="5"/>
        <v>0</v>
      </c>
      <c r="Y20" s="20">
        <f t="shared" si="5"/>
        <v>0</v>
      </c>
      <c r="Z20" s="20">
        <f t="shared" si="5"/>
        <v>0</v>
      </c>
      <c r="AA20" s="20">
        <f t="shared" si="5"/>
        <v>0</v>
      </c>
      <c r="AB20" s="20">
        <f t="shared" si="5"/>
        <v>0</v>
      </c>
      <c r="AC20" s="20">
        <f t="shared" si="5"/>
        <v>0</v>
      </c>
      <c r="AD20" s="20">
        <f t="shared" si="5"/>
        <v>0</v>
      </c>
      <c r="AE20" s="20">
        <f t="shared" si="5"/>
        <v>0</v>
      </c>
      <c r="AF20" s="20">
        <f t="shared" si="5"/>
        <v>0</v>
      </c>
      <c r="AG20" s="20">
        <f t="shared" si="6"/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9">
        <f t="shared" si="7"/>
        <v>100</v>
      </c>
      <c r="BK20" s="21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0</v>
      </c>
      <c r="BL20" s="21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21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0</v>
      </c>
      <c r="BN20" s="21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84</v>
      </c>
      <c r="BO20" s="21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21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21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21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21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21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16</v>
      </c>
      <c r="BU20" s="21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21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21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21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21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21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21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21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21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21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21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21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21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21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21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21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21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21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6" customFormat="1" ht="12" customHeight="1">
      <c r="A21" s="27" t="s">
        <v>93</v>
      </c>
      <c r="B21" s="28" t="s">
        <v>149</v>
      </c>
      <c r="C21" s="27" t="s">
        <v>151</v>
      </c>
      <c r="D21" s="20">
        <f t="shared" si="3"/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0</v>
      </c>
      <c r="S21" s="20">
        <f t="shared" si="4"/>
        <v>0</v>
      </c>
      <c r="T21" s="20">
        <f t="shared" si="4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0</v>
      </c>
      <c r="AB21" s="20">
        <f t="shared" si="5"/>
        <v>0</v>
      </c>
      <c r="AC21" s="20">
        <f t="shared" si="5"/>
        <v>0</v>
      </c>
      <c r="AD21" s="20">
        <f t="shared" si="5"/>
        <v>0</v>
      </c>
      <c r="AE21" s="20">
        <f t="shared" si="5"/>
        <v>0</v>
      </c>
      <c r="AF21" s="20">
        <f t="shared" si="5"/>
        <v>0</v>
      </c>
      <c r="AG21" s="20">
        <f t="shared" si="6"/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9">
        <f t="shared" si="7"/>
        <v>0</v>
      </c>
      <c r="BK21" s="21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0</v>
      </c>
      <c r="BL21" s="21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21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0</v>
      </c>
      <c r="BN21" s="21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0</v>
      </c>
      <c r="BO21" s="21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21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21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21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21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21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21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21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21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0</v>
      </c>
      <c r="BX21" s="21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21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21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21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21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21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21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21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21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21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21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21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21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21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0</v>
      </c>
      <c r="CL21" s="21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6" customFormat="1" ht="12" customHeight="1">
      <c r="A22" s="27" t="s">
        <v>93</v>
      </c>
      <c r="B22" s="28" t="s">
        <v>153</v>
      </c>
      <c r="C22" s="27" t="s">
        <v>155</v>
      </c>
      <c r="D22" s="20">
        <f t="shared" si="3"/>
        <v>19209</v>
      </c>
      <c r="E22" s="20">
        <f t="shared" si="4"/>
        <v>4293</v>
      </c>
      <c r="F22" s="20">
        <f t="shared" si="4"/>
        <v>0</v>
      </c>
      <c r="G22" s="20">
        <f t="shared" si="4"/>
        <v>6724</v>
      </c>
      <c r="H22" s="20">
        <f t="shared" si="4"/>
        <v>7930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 t="shared" si="4"/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5"/>
        <v>0</v>
      </c>
      <c r="V22" s="20">
        <f t="shared" si="5"/>
        <v>0</v>
      </c>
      <c r="W22" s="20">
        <f t="shared" si="5"/>
        <v>262</v>
      </c>
      <c r="X22" s="20">
        <f t="shared" si="5"/>
        <v>0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0">
        <f t="shared" si="6"/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9">
        <f t="shared" si="7"/>
        <v>19209</v>
      </c>
      <c r="BK22" s="21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4293</v>
      </c>
      <c r="BL22" s="21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0</v>
      </c>
      <c r="BM22" s="21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6724</v>
      </c>
      <c r="BN22" s="21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7930</v>
      </c>
      <c r="BO22" s="21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21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21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21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0</v>
      </c>
      <c r="BS22" s="21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21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0</v>
      </c>
      <c r="BU22" s="21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21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21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21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21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21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21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21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21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262</v>
      </c>
      <c r="CD22" s="21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21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0</v>
      </c>
      <c r="CF22" s="21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21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0</v>
      </c>
      <c r="CH22" s="21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21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21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0</v>
      </c>
      <c r="CK22" s="21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21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  <row r="23" spans="1:90" s="6" customFormat="1" ht="12" customHeight="1">
      <c r="A23" s="27" t="s">
        <v>93</v>
      </c>
      <c r="B23" s="28" t="s">
        <v>157</v>
      </c>
      <c r="C23" s="27" t="s">
        <v>159</v>
      </c>
      <c r="D23" s="20">
        <f t="shared" si="3"/>
        <v>1439</v>
      </c>
      <c r="E23" s="20">
        <f t="shared" si="4"/>
        <v>371</v>
      </c>
      <c r="F23" s="20">
        <f t="shared" si="4"/>
        <v>24</v>
      </c>
      <c r="G23" s="20">
        <f t="shared" si="4"/>
        <v>909</v>
      </c>
      <c r="H23" s="20">
        <f t="shared" si="4"/>
        <v>0</v>
      </c>
      <c r="I23" s="20">
        <f t="shared" si="4"/>
        <v>0</v>
      </c>
      <c r="J23" s="20">
        <f t="shared" si="4"/>
        <v>0</v>
      </c>
      <c r="K23" s="20">
        <f t="shared" si="4"/>
        <v>0</v>
      </c>
      <c r="L23" s="20">
        <f t="shared" si="4"/>
        <v>0</v>
      </c>
      <c r="M23" s="20">
        <f t="shared" si="4"/>
        <v>123</v>
      </c>
      <c r="N23" s="20">
        <f t="shared" si="4"/>
        <v>0</v>
      </c>
      <c r="O23" s="20">
        <f t="shared" si="4"/>
        <v>0</v>
      </c>
      <c r="P23" s="20">
        <f t="shared" si="4"/>
        <v>0</v>
      </c>
      <c r="Q23" s="20">
        <f t="shared" si="4"/>
        <v>1</v>
      </c>
      <c r="R23" s="20">
        <f t="shared" si="4"/>
        <v>0</v>
      </c>
      <c r="S23" s="20">
        <f t="shared" si="4"/>
        <v>0</v>
      </c>
      <c r="T23" s="20">
        <f>AW23+BZ23</f>
        <v>0</v>
      </c>
      <c r="U23" s="20">
        <f t="shared" si="5"/>
        <v>0</v>
      </c>
      <c r="V23" s="20">
        <f t="shared" si="5"/>
        <v>0</v>
      </c>
      <c r="W23" s="20">
        <f t="shared" si="5"/>
        <v>0</v>
      </c>
      <c r="X23" s="20">
        <f t="shared" si="5"/>
        <v>0</v>
      </c>
      <c r="Y23" s="20">
        <f t="shared" si="5"/>
        <v>10</v>
      </c>
      <c r="Z23" s="20">
        <f t="shared" si="5"/>
        <v>0</v>
      </c>
      <c r="AA23" s="20">
        <f t="shared" si="5"/>
        <v>1</v>
      </c>
      <c r="AB23" s="20">
        <f t="shared" si="5"/>
        <v>0</v>
      </c>
      <c r="AC23" s="20">
        <f t="shared" si="5"/>
        <v>0</v>
      </c>
      <c r="AD23" s="20">
        <f t="shared" si="5"/>
        <v>0</v>
      </c>
      <c r="AE23" s="20">
        <f t="shared" si="5"/>
        <v>0</v>
      </c>
      <c r="AF23" s="20">
        <f t="shared" si="5"/>
        <v>0</v>
      </c>
      <c r="AG23" s="20">
        <f t="shared" si="6"/>
        <v>24</v>
      </c>
      <c r="AH23" s="20">
        <v>0</v>
      </c>
      <c r="AI23" s="20">
        <v>24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9">
        <f t="shared" si="7"/>
        <v>1415</v>
      </c>
      <c r="BK23" s="21">
        <f>'施設資源化量内訳(焼却)'!E23+'施設資源化量内訳(粗大)'!E23+'施設資源化量内訳(堆肥化)'!E23+'施設資源化量内訳(飼料化)'!E23+'施設資源化量内訳(メタン化)'!E23+'施設資源化量内訳(燃料化)'!E23+'施設資源化量内訳(セメント)'!E23+'施設資源化量内訳(資源化等)'!E23</f>
        <v>371</v>
      </c>
      <c r="BL23" s="21">
        <f>'施設資源化量内訳(焼却)'!F23+'施設資源化量内訳(粗大)'!F23+'施設資源化量内訳(堆肥化)'!F23+'施設資源化量内訳(飼料化)'!F23+'施設資源化量内訳(メタン化)'!F23+'施設資源化量内訳(燃料化)'!F23+'施設資源化量内訳(セメント)'!F23+'施設資源化量内訳(資源化等)'!F23</f>
        <v>0</v>
      </c>
      <c r="BM23" s="21">
        <f>'施設資源化量内訳(焼却)'!G23+'施設資源化量内訳(粗大)'!G23+'施設資源化量内訳(堆肥化)'!G23+'施設資源化量内訳(飼料化)'!G23+'施設資源化量内訳(メタン化)'!G23+'施設資源化量内訳(燃料化)'!G23+'施設資源化量内訳(セメント)'!G23+'施設資源化量内訳(資源化等)'!G23</f>
        <v>909</v>
      </c>
      <c r="BN23" s="21">
        <f>'施設資源化量内訳(焼却)'!H23+'施設資源化量内訳(粗大)'!H23+'施設資源化量内訳(堆肥化)'!H23+'施設資源化量内訳(飼料化)'!H23+'施設資源化量内訳(メタン化)'!H23+'施設資源化量内訳(燃料化)'!H23+'施設資源化量内訳(セメント)'!H23+'施設資源化量内訳(資源化等)'!H23</f>
        <v>0</v>
      </c>
      <c r="BO23" s="21">
        <f>'施設資源化量内訳(焼却)'!I23+'施設資源化量内訳(粗大)'!I23+'施設資源化量内訳(堆肥化)'!I23+'施設資源化量内訳(飼料化)'!I23+'施設資源化量内訳(メタン化)'!I23+'施設資源化量内訳(燃料化)'!I23+'施設資源化量内訳(セメント)'!I23+'施設資源化量内訳(資源化等)'!I23</f>
        <v>0</v>
      </c>
      <c r="BP23" s="21">
        <f>'施設資源化量内訳(焼却)'!J23+'施設資源化量内訳(粗大)'!J23+'施設資源化量内訳(堆肥化)'!J23+'施設資源化量内訳(飼料化)'!J23+'施設資源化量内訳(メタン化)'!J23+'施設資源化量内訳(燃料化)'!J23+'施設資源化量内訳(セメント)'!J23+'施設資源化量内訳(資源化等)'!J23</f>
        <v>0</v>
      </c>
      <c r="BQ23" s="21">
        <f>'施設資源化量内訳(焼却)'!K23+'施設資源化量内訳(粗大)'!K23+'施設資源化量内訳(堆肥化)'!K23+'施設資源化量内訳(飼料化)'!K23+'施設資源化量内訳(メタン化)'!K23+'施設資源化量内訳(燃料化)'!K23+'施設資源化量内訳(セメント)'!K23+'施設資源化量内訳(資源化等)'!K23</f>
        <v>0</v>
      </c>
      <c r="BR23" s="21">
        <f>'施設資源化量内訳(焼却)'!L23+'施設資源化量内訳(粗大)'!L23+'施設資源化量内訳(堆肥化)'!L23+'施設資源化量内訳(飼料化)'!L23+'施設資源化量内訳(メタン化)'!L23+'施設資源化量内訳(燃料化)'!L23+'施設資源化量内訳(セメント)'!L23+'施設資源化量内訳(資源化等)'!L23</f>
        <v>0</v>
      </c>
      <c r="BS23" s="21">
        <f>'施設資源化量内訳(焼却)'!M23+'施設資源化量内訳(粗大)'!M23+'施設資源化量内訳(堆肥化)'!M23+'施設資源化量内訳(飼料化)'!M23+'施設資源化量内訳(メタン化)'!M23+'施設資源化量内訳(燃料化)'!M23+'施設資源化量内訳(セメント)'!M23+'施設資源化量内訳(資源化等)'!M23</f>
        <v>123</v>
      </c>
      <c r="BT23" s="21">
        <f>'施設資源化量内訳(焼却)'!N23+'施設資源化量内訳(粗大)'!N23+'施設資源化量内訳(堆肥化)'!N23+'施設資源化量内訳(飼料化)'!N23+'施設資源化量内訳(メタン化)'!N23+'施設資源化量内訳(燃料化)'!N23+'施設資源化量内訳(セメント)'!N23+'施設資源化量内訳(資源化等)'!N23</f>
        <v>0</v>
      </c>
      <c r="BU23" s="21">
        <f>'施設資源化量内訳(焼却)'!O23+'施設資源化量内訳(粗大)'!O23+'施設資源化量内訳(堆肥化)'!O23+'施設資源化量内訳(飼料化)'!O23+'施設資源化量内訳(メタン化)'!O23+'施設資源化量内訳(燃料化)'!O23+'施設資源化量内訳(セメント)'!O23+'施設資源化量内訳(資源化等)'!O23</f>
        <v>0</v>
      </c>
      <c r="BV23" s="21">
        <f>'施設資源化量内訳(焼却)'!P23+'施設資源化量内訳(粗大)'!P23+'施設資源化量内訳(堆肥化)'!P23+'施設資源化量内訳(飼料化)'!P23+'施設資源化量内訳(メタン化)'!P23+'施設資源化量内訳(燃料化)'!P23+'施設資源化量内訳(セメント)'!P23+'施設資源化量内訳(資源化等)'!P23</f>
        <v>0</v>
      </c>
      <c r="BW23" s="21">
        <f>'施設資源化量内訳(焼却)'!Q23+'施設資源化量内訳(粗大)'!Q23+'施設資源化量内訳(堆肥化)'!Q23+'施設資源化量内訳(飼料化)'!Q23+'施設資源化量内訳(メタン化)'!Q23+'施設資源化量内訳(燃料化)'!Q23+'施設資源化量内訳(セメント)'!Q23+'施設資源化量内訳(資源化等)'!Q23</f>
        <v>1</v>
      </c>
      <c r="BX23" s="21">
        <f>'施設資源化量内訳(焼却)'!R23+'施設資源化量内訳(粗大)'!R23+'施設資源化量内訳(堆肥化)'!R23+'施設資源化量内訳(飼料化)'!R23+'施設資源化量内訳(メタン化)'!R23+'施設資源化量内訳(燃料化)'!R23+'施設資源化量内訳(セメント)'!R23+'施設資源化量内訳(資源化等)'!R23</f>
        <v>0</v>
      </c>
      <c r="BY23" s="21">
        <f>'施設資源化量内訳(焼却)'!S23+'施設資源化量内訳(粗大)'!S23+'施設資源化量内訳(堆肥化)'!S23+'施設資源化量内訳(飼料化)'!S23+'施設資源化量内訳(メタン化)'!S23+'施設資源化量内訳(燃料化)'!S23+'施設資源化量内訳(セメント)'!S23+'施設資源化量内訳(資源化等)'!S23</f>
        <v>0</v>
      </c>
      <c r="BZ23" s="21">
        <f>'施設資源化量内訳(焼却)'!T23+'施設資源化量内訳(粗大)'!T23+'施設資源化量内訳(堆肥化)'!T23+'施設資源化量内訳(飼料化)'!T23+'施設資源化量内訳(メタン化)'!T23+'施設資源化量内訳(燃料化)'!T23+'施設資源化量内訳(セメント)'!T23+'施設資源化量内訳(資源化等)'!T23</f>
        <v>0</v>
      </c>
      <c r="CA23" s="21">
        <f>'施設資源化量内訳(焼却)'!U23+'施設資源化量内訳(粗大)'!U23+'施設資源化量内訳(堆肥化)'!U23+'施設資源化量内訳(飼料化)'!U23+'施設資源化量内訳(メタン化)'!U23+'施設資源化量内訳(燃料化)'!U23+'施設資源化量内訳(セメント)'!U23+'施設資源化量内訳(資源化等)'!U23</f>
        <v>0</v>
      </c>
      <c r="CB23" s="21">
        <f>'施設資源化量内訳(焼却)'!V23+'施設資源化量内訳(粗大)'!V23+'施設資源化量内訳(堆肥化)'!V23+'施設資源化量内訳(飼料化)'!V23+'施設資源化量内訳(メタン化)'!V23+'施設資源化量内訳(燃料化)'!V23+'施設資源化量内訳(セメント)'!V23+'施設資源化量内訳(資源化等)'!V23</f>
        <v>0</v>
      </c>
      <c r="CC23" s="21">
        <f>'施設資源化量内訳(焼却)'!W23+'施設資源化量内訳(粗大)'!W23+'施設資源化量内訳(堆肥化)'!W23+'施設資源化量内訳(飼料化)'!W23+'施設資源化量内訳(メタン化)'!W23+'施設資源化量内訳(燃料化)'!W23+'施設資源化量内訳(セメント)'!W23+'施設資源化量内訳(資源化等)'!W23</f>
        <v>0</v>
      </c>
      <c r="CD23" s="21">
        <f>'施設資源化量内訳(焼却)'!X23+'施設資源化量内訳(粗大)'!X23+'施設資源化量内訳(堆肥化)'!X23+'施設資源化量内訳(飼料化)'!X23+'施設資源化量内訳(メタン化)'!X23+'施設資源化量内訳(燃料化)'!X23+'施設資源化量内訳(セメント)'!X23+'施設資源化量内訳(資源化等)'!X23</f>
        <v>0</v>
      </c>
      <c r="CE23" s="21">
        <f>'施設資源化量内訳(焼却)'!Y23+'施設資源化量内訳(粗大)'!Y23+'施設資源化量内訳(堆肥化)'!Y23+'施設資源化量内訳(飼料化)'!Y23+'施設資源化量内訳(メタン化)'!Y23+'施設資源化量内訳(燃料化)'!Y23+'施設資源化量内訳(セメント)'!Y23+'施設資源化量内訳(資源化等)'!Y23</f>
        <v>10</v>
      </c>
      <c r="CF23" s="21">
        <f>'施設資源化量内訳(焼却)'!Z23+'施設資源化量内訳(粗大)'!Z23+'施設資源化量内訳(堆肥化)'!Z23+'施設資源化量内訳(飼料化)'!Z23+'施設資源化量内訳(メタン化)'!Z23+'施設資源化量内訳(燃料化)'!Z23+'施設資源化量内訳(セメント)'!Z23+'施設資源化量内訳(資源化等)'!Z23</f>
        <v>0</v>
      </c>
      <c r="CG23" s="21">
        <f>'施設資源化量内訳(焼却)'!AA23+'施設資源化量内訳(粗大)'!AA23+'施設資源化量内訳(堆肥化)'!AA23+'施設資源化量内訳(飼料化)'!AA23+'施設資源化量内訳(メタン化)'!AA23+'施設資源化量内訳(燃料化)'!AA23+'施設資源化量内訳(セメント)'!AA23+'施設資源化量内訳(資源化等)'!AA23</f>
        <v>1</v>
      </c>
      <c r="CH23" s="21">
        <f>'施設資源化量内訳(焼却)'!AB23+'施設資源化量内訳(粗大)'!AB23+'施設資源化量内訳(堆肥化)'!AB23+'施設資源化量内訳(飼料化)'!AB23+'施設資源化量内訳(メタン化)'!AB23+'施設資源化量内訳(燃料化)'!AB23+'施設資源化量内訳(セメント)'!AB23+'施設資源化量内訳(資源化等)'!AB23</f>
        <v>0</v>
      </c>
      <c r="CI23" s="21">
        <f>'施設資源化量内訳(焼却)'!AC23+'施設資源化量内訳(粗大)'!AC23+'施設資源化量内訳(堆肥化)'!AC23+'施設資源化量内訳(飼料化)'!AC23+'施設資源化量内訳(メタン化)'!AC23+'施設資源化量内訳(燃料化)'!AC23+'施設資源化量内訳(セメント)'!AC23+'施設資源化量内訳(資源化等)'!AC23</f>
        <v>0</v>
      </c>
      <c r="CJ23" s="21">
        <f>'施設資源化量内訳(焼却)'!AD23+'施設資源化量内訳(粗大)'!AD23+'施設資源化量内訳(堆肥化)'!AD23+'施設資源化量内訳(飼料化)'!AD23+'施設資源化量内訳(メタン化)'!AD23+'施設資源化量内訳(燃料化)'!AD23+'施設資源化量内訳(セメント)'!AD23+'施設資源化量内訳(資源化等)'!AD23</f>
        <v>0</v>
      </c>
      <c r="CK23" s="21">
        <f>'施設資源化量内訳(焼却)'!AE23+'施設資源化量内訳(粗大)'!AE23+'施設資源化量内訳(堆肥化)'!AE23+'施設資源化量内訳(飼料化)'!AE23+'施設資源化量内訳(メタン化)'!AE23+'施設資源化量内訳(燃料化)'!AE23+'施設資源化量内訳(セメント)'!AE23+'施設資源化量内訳(資源化等)'!AE23</f>
        <v>0</v>
      </c>
      <c r="CL23" s="21">
        <f>'施設資源化量内訳(焼却)'!AF23+'施設資源化量内訳(粗大)'!AF23+'施設資源化量内訳(堆肥化)'!AF23+'施設資源化量内訳(飼料化)'!AF23+'施設資源化量内訳(メタン化)'!AF23+'施設資源化量内訳(燃料化)'!AF23+'施設資源化量内訳(セメント)'!AF23+'施設資源化量内訳(資源化等)'!AF23</f>
        <v>0</v>
      </c>
    </row>
    <row r="24" spans="1:90" s="6" customFormat="1" ht="12" customHeight="1">
      <c r="A24" s="27" t="s">
        <v>93</v>
      </c>
      <c r="B24" s="28" t="s">
        <v>161</v>
      </c>
      <c r="C24" s="27" t="s">
        <v>163</v>
      </c>
      <c r="D24" s="20">
        <f t="shared" si="3"/>
        <v>0</v>
      </c>
      <c r="E24" s="20">
        <f aca="true" t="shared" si="8" ref="E24:S27">AH24+BK24</f>
        <v>0</v>
      </c>
      <c r="F24" s="20">
        <f t="shared" si="8"/>
        <v>0</v>
      </c>
      <c r="G24" s="20">
        <f t="shared" si="8"/>
        <v>0</v>
      </c>
      <c r="H24" s="20">
        <f t="shared" si="8"/>
        <v>0</v>
      </c>
      <c r="I24" s="20">
        <f t="shared" si="8"/>
        <v>0</v>
      </c>
      <c r="J24" s="20">
        <f t="shared" si="8"/>
        <v>0</v>
      </c>
      <c r="K24" s="20">
        <f t="shared" si="8"/>
        <v>0</v>
      </c>
      <c r="L24" s="20">
        <f t="shared" si="8"/>
        <v>0</v>
      </c>
      <c r="M24" s="20">
        <f t="shared" si="8"/>
        <v>0</v>
      </c>
      <c r="N24" s="20">
        <f t="shared" si="8"/>
        <v>0</v>
      </c>
      <c r="O24" s="20">
        <f t="shared" si="8"/>
        <v>0</v>
      </c>
      <c r="P24" s="20">
        <f t="shared" si="8"/>
        <v>0</v>
      </c>
      <c r="Q24" s="20">
        <f t="shared" si="8"/>
        <v>0</v>
      </c>
      <c r="R24" s="20">
        <f t="shared" si="8"/>
        <v>0</v>
      </c>
      <c r="S24" s="20">
        <f t="shared" si="8"/>
        <v>0</v>
      </c>
      <c r="T24" s="20">
        <f>AW24+BZ24</f>
        <v>0</v>
      </c>
      <c r="U24" s="20">
        <f t="shared" si="5"/>
        <v>0</v>
      </c>
      <c r="V24" s="20">
        <f t="shared" si="5"/>
        <v>0</v>
      </c>
      <c r="W24" s="20">
        <f t="shared" si="5"/>
        <v>0</v>
      </c>
      <c r="X24" s="20">
        <f t="shared" si="5"/>
        <v>0</v>
      </c>
      <c r="Y24" s="20">
        <f t="shared" si="5"/>
        <v>0</v>
      </c>
      <c r="Z24" s="20">
        <f t="shared" si="5"/>
        <v>0</v>
      </c>
      <c r="AA24" s="20">
        <f t="shared" si="5"/>
        <v>0</v>
      </c>
      <c r="AB24" s="20">
        <f t="shared" si="5"/>
        <v>0</v>
      </c>
      <c r="AC24" s="20">
        <f t="shared" si="5"/>
        <v>0</v>
      </c>
      <c r="AD24" s="20">
        <f t="shared" si="5"/>
        <v>0</v>
      </c>
      <c r="AE24" s="20">
        <f t="shared" si="5"/>
        <v>0</v>
      </c>
      <c r="AF24" s="20">
        <f t="shared" si="5"/>
        <v>0</v>
      </c>
      <c r="AG24" s="20">
        <f t="shared" si="6"/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9">
        <f t="shared" si="7"/>
        <v>0</v>
      </c>
      <c r="BK24" s="21">
        <f>'施設資源化量内訳(焼却)'!E24+'施設資源化量内訳(粗大)'!E24+'施設資源化量内訳(堆肥化)'!E24+'施設資源化量内訳(飼料化)'!E24+'施設資源化量内訳(メタン化)'!E24+'施設資源化量内訳(燃料化)'!E24+'施設資源化量内訳(セメント)'!E24+'施設資源化量内訳(資源化等)'!E24</f>
        <v>0</v>
      </c>
      <c r="BL24" s="21">
        <f>'施設資源化量内訳(焼却)'!F24+'施設資源化量内訳(粗大)'!F24+'施設資源化量内訳(堆肥化)'!F24+'施設資源化量内訳(飼料化)'!F24+'施設資源化量内訳(メタン化)'!F24+'施設資源化量内訳(燃料化)'!F24+'施設資源化量内訳(セメント)'!F24+'施設資源化量内訳(資源化等)'!F24</f>
        <v>0</v>
      </c>
      <c r="BM24" s="21">
        <f>'施設資源化量内訳(焼却)'!G24+'施設資源化量内訳(粗大)'!G24+'施設資源化量内訳(堆肥化)'!G24+'施設資源化量内訳(飼料化)'!G24+'施設資源化量内訳(メタン化)'!G24+'施設資源化量内訳(燃料化)'!G24+'施設資源化量内訳(セメント)'!G24+'施設資源化量内訳(資源化等)'!G24</f>
        <v>0</v>
      </c>
      <c r="BN24" s="21">
        <f>'施設資源化量内訳(焼却)'!H24+'施設資源化量内訳(粗大)'!H24+'施設資源化量内訳(堆肥化)'!H24+'施設資源化量内訳(飼料化)'!H24+'施設資源化量内訳(メタン化)'!H24+'施設資源化量内訳(燃料化)'!H24+'施設資源化量内訳(セメント)'!H24+'施設資源化量内訳(資源化等)'!H24</f>
        <v>0</v>
      </c>
      <c r="BO24" s="21">
        <f>'施設資源化量内訳(焼却)'!I24+'施設資源化量内訳(粗大)'!I24+'施設資源化量内訳(堆肥化)'!I24+'施設資源化量内訳(飼料化)'!I24+'施設資源化量内訳(メタン化)'!I24+'施設資源化量内訳(燃料化)'!I24+'施設資源化量内訳(セメント)'!I24+'施設資源化量内訳(資源化等)'!I24</f>
        <v>0</v>
      </c>
      <c r="BP24" s="21">
        <f>'施設資源化量内訳(焼却)'!J24+'施設資源化量内訳(粗大)'!J24+'施設資源化量内訳(堆肥化)'!J24+'施設資源化量内訳(飼料化)'!J24+'施設資源化量内訳(メタン化)'!J24+'施設資源化量内訳(燃料化)'!J24+'施設資源化量内訳(セメント)'!J24+'施設資源化量内訳(資源化等)'!J24</f>
        <v>0</v>
      </c>
      <c r="BQ24" s="21">
        <f>'施設資源化量内訳(焼却)'!K24+'施設資源化量内訳(粗大)'!K24+'施設資源化量内訳(堆肥化)'!K24+'施設資源化量内訳(飼料化)'!K24+'施設資源化量内訳(メタン化)'!K24+'施設資源化量内訳(燃料化)'!K24+'施設資源化量内訳(セメント)'!K24+'施設資源化量内訳(資源化等)'!K24</f>
        <v>0</v>
      </c>
      <c r="BR24" s="21">
        <f>'施設資源化量内訳(焼却)'!L24+'施設資源化量内訳(粗大)'!L24+'施設資源化量内訳(堆肥化)'!L24+'施設資源化量内訳(飼料化)'!L24+'施設資源化量内訳(メタン化)'!L24+'施設資源化量内訳(燃料化)'!L24+'施設資源化量内訳(セメント)'!L24+'施設資源化量内訳(資源化等)'!L24</f>
        <v>0</v>
      </c>
      <c r="BS24" s="21">
        <f>'施設資源化量内訳(焼却)'!M24+'施設資源化量内訳(粗大)'!M24+'施設資源化量内訳(堆肥化)'!M24+'施設資源化量内訳(飼料化)'!M24+'施設資源化量内訳(メタン化)'!M24+'施設資源化量内訳(燃料化)'!M24+'施設資源化量内訳(セメント)'!M24+'施設資源化量内訳(資源化等)'!M24</f>
        <v>0</v>
      </c>
      <c r="BT24" s="21">
        <f>'施設資源化量内訳(焼却)'!N24+'施設資源化量内訳(粗大)'!N24+'施設資源化量内訳(堆肥化)'!N24+'施設資源化量内訳(飼料化)'!N24+'施設資源化量内訳(メタン化)'!N24+'施設資源化量内訳(燃料化)'!N24+'施設資源化量内訳(セメント)'!N24+'施設資源化量内訳(資源化等)'!N24</f>
        <v>0</v>
      </c>
      <c r="BU24" s="21">
        <f>'施設資源化量内訳(焼却)'!O24+'施設資源化量内訳(粗大)'!O24+'施設資源化量内訳(堆肥化)'!O24+'施設資源化量内訳(飼料化)'!O24+'施設資源化量内訳(メタン化)'!O24+'施設資源化量内訳(燃料化)'!O24+'施設資源化量内訳(セメント)'!O24+'施設資源化量内訳(資源化等)'!O24</f>
        <v>0</v>
      </c>
      <c r="BV24" s="21">
        <f>'施設資源化量内訳(焼却)'!P24+'施設資源化量内訳(粗大)'!P24+'施設資源化量内訳(堆肥化)'!P24+'施設資源化量内訳(飼料化)'!P24+'施設資源化量内訳(メタン化)'!P24+'施設資源化量内訳(燃料化)'!P24+'施設資源化量内訳(セメント)'!P24+'施設資源化量内訳(資源化等)'!P24</f>
        <v>0</v>
      </c>
      <c r="BW24" s="21">
        <f>'施設資源化量内訳(焼却)'!Q24+'施設資源化量内訳(粗大)'!Q24+'施設資源化量内訳(堆肥化)'!Q24+'施設資源化量内訳(飼料化)'!Q24+'施設資源化量内訳(メタン化)'!Q24+'施設資源化量内訳(燃料化)'!Q24+'施設資源化量内訳(セメント)'!Q24+'施設資源化量内訳(資源化等)'!Q24</f>
        <v>0</v>
      </c>
      <c r="BX24" s="21">
        <f>'施設資源化量内訳(焼却)'!R24+'施設資源化量内訳(粗大)'!R24+'施設資源化量内訳(堆肥化)'!R24+'施設資源化量内訳(飼料化)'!R24+'施設資源化量内訳(メタン化)'!R24+'施設資源化量内訳(燃料化)'!R24+'施設資源化量内訳(セメント)'!R24+'施設資源化量内訳(資源化等)'!R24</f>
        <v>0</v>
      </c>
      <c r="BY24" s="21">
        <f>'施設資源化量内訳(焼却)'!S24+'施設資源化量内訳(粗大)'!S24+'施設資源化量内訳(堆肥化)'!S24+'施設資源化量内訳(飼料化)'!S24+'施設資源化量内訳(メタン化)'!S24+'施設資源化量内訳(燃料化)'!S24+'施設資源化量内訳(セメント)'!S24+'施設資源化量内訳(資源化等)'!S24</f>
        <v>0</v>
      </c>
      <c r="BZ24" s="21">
        <f>'施設資源化量内訳(焼却)'!T24+'施設資源化量内訳(粗大)'!T24+'施設資源化量内訳(堆肥化)'!T24+'施設資源化量内訳(飼料化)'!T24+'施設資源化量内訳(メタン化)'!T24+'施設資源化量内訳(燃料化)'!T24+'施設資源化量内訳(セメント)'!T24+'施設資源化量内訳(資源化等)'!T24</f>
        <v>0</v>
      </c>
      <c r="CA24" s="21">
        <f>'施設資源化量内訳(焼却)'!U24+'施設資源化量内訳(粗大)'!U24+'施設資源化量内訳(堆肥化)'!U24+'施設資源化量内訳(飼料化)'!U24+'施設資源化量内訳(メタン化)'!U24+'施設資源化量内訳(燃料化)'!U24+'施設資源化量内訳(セメント)'!U24+'施設資源化量内訳(資源化等)'!U24</f>
        <v>0</v>
      </c>
      <c r="CB24" s="21">
        <f>'施設資源化量内訳(焼却)'!V24+'施設資源化量内訳(粗大)'!V24+'施設資源化量内訳(堆肥化)'!V24+'施設資源化量内訳(飼料化)'!V24+'施設資源化量内訳(メタン化)'!V24+'施設資源化量内訳(燃料化)'!V24+'施設資源化量内訳(セメント)'!V24+'施設資源化量内訳(資源化等)'!V24</f>
        <v>0</v>
      </c>
      <c r="CC24" s="21">
        <f>'施設資源化量内訳(焼却)'!W24+'施設資源化量内訳(粗大)'!W24+'施設資源化量内訳(堆肥化)'!W24+'施設資源化量内訳(飼料化)'!W24+'施設資源化量内訳(メタン化)'!W24+'施設資源化量内訳(燃料化)'!W24+'施設資源化量内訳(セメント)'!W24+'施設資源化量内訳(資源化等)'!W24</f>
        <v>0</v>
      </c>
      <c r="CD24" s="21">
        <f>'施設資源化量内訳(焼却)'!X24+'施設資源化量内訳(粗大)'!X24+'施設資源化量内訳(堆肥化)'!X24+'施設資源化量内訳(飼料化)'!X24+'施設資源化量内訳(メタン化)'!X24+'施設資源化量内訳(燃料化)'!X24+'施設資源化量内訳(セメント)'!X24+'施設資源化量内訳(資源化等)'!X24</f>
        <v>0</v>
      </c>
      <c r="CE24" s="21">
        <f>'施設資源化量内訳(焼却)'!Y24+'施設資源化量内訳(粗大)'!Y24+'施設資源化量内訳(堆肥化)'!Y24+'施設資源化量内訳(飼料化)'!Y24+'施設資源化量内訳(メタン化)'!Y24+'施設資源化量内訳(燃料化)'!Y24+'施設資源化量内訳(セメント)'!Y24+'施設資源化量内訳(資源化等)'!Y24</f>
        <v>0</v>
      </c>
      <c r="CF24" s="21">
        <f>'施設資源化量内訳(焼却)'!Z24+'施設資源化量内訳(粗大)'!Z24+'施設資源化量内訳(堆肥化)'!Z24+'施設資源化量内訳(飼料化)'!Z24+'施設資源化量内訳(メタン化)'!Z24+'施設資源化量内訳(燃料化)'!Z24+'施設資源化量内訳(セメント)'!Z24+'施設資源化量内訳(資源化等)'!Z24</f>
        <v>0</v>
      </c>
      <c r="CG24" s="21">
        <f>'施設資源化量内訳(焼却)'!AA24+'施設資源化量内訳(粗大)'!AA24+'施設資源化量内訳(堆肥化)'!AA24+'施設資源化量内訳(飼料化)'!AA24+'施設資源化量内訳(メタン化)'!AA24+'施設資源化量内訳(燃料化)'!AA24+'施設資源化量内訳(セメント)'!AA24+'施設資源化量内訳(資源化等)'!AA24</f>
        <v>0</v>
      </c>
      <c r="CH24" s="21">
        <f>'施設資源化量内訳(焼却)'!AB24+'施設資源化量内訳(粗大)'!AB24+'施設資源化量内訳(堆肥化)'!AB24+'施設資源化量内訳(飼料化)'!AB24+'施設資源化量内訳(メタン化)'!AB24+'施設資源化量内訳(燃料化)'!AB24+'施設資源化量内訳(セメント)'!AB24+'施設資源化量内訳(資源化等)'!AB24</f>
        <v>0</v>
      </c>
      <c r="CI24" s="21">
        <f>'施設資源化量内訳(焼却)'!AC24+'施設資源化量内訳(粗大)'!AC24+'施設資源化量内訳(堆肥化)'!AC24+'施設資源化量内訳(飼料化)'!AC24+'施設資源化量内訳(メタン化)'!AC24+'施設資源化量内訳(燃料化)'!AC24+'施設資源化量内訳(セメント)'!AC24+'施設資源化量内訳(資源化等)'!AC24</f>
        <v>0</v>
      </c>
      <c r="CJ24" s="21">
        <f>'施設資源化量内訳(焼却)'!AD24+'施設資源化量内訳(粗大)'!AD24+'施設資源化量内訳(堆肥化)'!AD24+'施設資源化量内訳(飼料化)'!AD24+'施設資源化量内訳(メタン化)'!AD24+'施設資源化量内訳(燃料化)'!AD24+'施設資源化量内訳(セメント)'!AD24+'施設資源化量内訳(資源化等)'!AD24</f>
        <v>0</v>
      </c>
      <c r="CK24" s="21">
        <f>'施設資源化量内訳(焼却)'!AE24+'施設資源化量内訳(粗大)'!AE24+'施設資源化量内訳(堆肥化)'!AE24+'施設資源化量内訳(飼料化)'!AE24+'施設資源化量内訳(メタン化)'!AE24+'施設資源化量内訳(燃料化)'!AE24+'施設資源化量内訳(セメント)'!AE24+'施設資源化量内訳(資源化等)'!AE24</f>
        <v>0</v>
      </c>
      <c r="CL24" s="21">
        <f>'施設資源化量内訳(焼却)'!AF24+'施設資源化量内訳(粗大)'!AF24+'施設資源化量内訳(堆肥化)'!AF24+'施設資源化量内訳(飼料化)'!AF24+'施設資源化量内訳(メタン化)'!AF24+'施設資源化量内訳(燃料化)'!AF24+'施設資源化量内訳(セメント)'!AF24+'施設資源化量内訳(資源化等)'!AF24</f>
        <v>0</v>
      </c>
    </row>
    <row r="25" spans="1:90" s="6" customFormat="1" ht="12" customHeight="1">
      <c r="A25" s="27" t="s">
        <v>93</v>
      </c>
      <c r="B25" s="28" t="s">
        <v>165</v>
      </c>
      <c r="C25" s="27" t="s">
        <v>167</v>
      </c>
      <c r="D25" s="20">
        <f t="shared" si="3"/>
        <v>230</v>
      </c>
      <c r="E25" s="20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230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0">
        <f t="shared" si="8"/>
        <v>0</v>
      </c>
      <c r="Q25" s="20">
        <f t="shared" si="8"/>
        <v>0</v>
      </c>
      <c r="R25" s="20">
        <f t="shared" si="8"/>
        <v>0</v>
      </c>
      <c r="S25" s="20">
        <f t="shared" si="8"/>
        <v>0</v>
      </c>
      <c r="T25" s="20">
        <f>AW25+BZ25</f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0</v>
      </c>
      <c r="AE25" s="20">
        <f t="shared" si="5"/>
        <v>0</v>
      </c>
      <c r="AF25" s="20">
        <f t="shared" si="5"/>
        <v>0</v>
      </c>
      <c r="AG25" s="20">
        <f t="shared" si="6"/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9">
        <f t="shared" si="7"/>
        <v>230</v>
      </c>
      <c r="BK25" s="21">
        <f>'施設資源化量内訳(焼却)'!E25+'施設資源化量内訳(粗大)'!E25+'施設資源化量内訳(堆肥化)'!E25+'施設資源化量内訳(飼料化)'!E25+'施設資源化量内訳(メタン化)'!E25+'施設資源化量内訳(燃料化)'!E25+'施設資源化量内訳(セメント)'!E25+'施設資源化量内訳(資源化等)'!E25</f>
        <v>0</v>
      </c>
      <c r="BL25" s="21">
        <f>'施設資源化量内訳(焼却)'!F25+'施設資源化量内訳(粗大)'!F25+'施設資源化量内訳(堆肥化)'!F25+'施設資源化量内訳(飼料化)'!F25+'施設資源化量内訳(メタン化)'!F25+'施設資源化量内訳(燃料化)'!F25+'施設資源化量内訳(セメント)'!F25+'施設資源化量内訳(資源化等)'!F25</f>
        <v>0</v>
      </c>
      <c r="BM25" s="21">
        <f>'施設資源化量内訳(焼却)'!G25+'施設資源化量内訳(粗大)'!G25+'施設資源化量内訳(堆肥化)'!G25+'施設資源化量内訳(飼料化)'!G25+'施設資源化量内訳(メタン化)'!G25+'施設資源化量内訳(燃料化)'!G25+'施設資源化量内訳(セメント)'!G25+'施設資源化量内訳(資源化等)'!G25</f>
        <v>0</v>
      </c>
      <c r="BN25" s="21">
        <f>'施設資源化量内訳(焼却)'!H25+'施設資源化量内訳(粗大)'!H25+'施設資源化量内訳(堆肥化)'!H25+'施設資源化量内訳(飼料化)'!H25+'施設資源化量内訳(メタン化)'!H25+'施設資源化量内訳(燃料化)'!H25+'施設資源化量内訳(セメント)'!H25+'施設資源化量内訳(資源化等)'!H25</f>
        <v>230</v>
      </c>
      <c r="BO25" s="21">
        <f>'施設資源化量内訳(焼却)'!I25+'施設資源化量内訳(粗大)'!I25+'施設資源化量内訳(堆肥化)'!I25+'施設資源化量内訳(飼料化)'!I25+'施設資源化量内訳(メタン化)'!I25+'施設資源化量内訳(燃料化)'!I25+'施設資源化量内訳(セメント)'!I25+'施設資源化量内訳(資源化等)'!I25</f>
        <v>0</v>
      </c>
      <c r="BP25" s="21">
        <f>'施設資源化量内訳(焼却)'!J25+'施設資源化量内訳(粗大)'!J25+'施設資源化量内訳(堆肥化)'!J25+'施設資源化量内訳(飼料化)'!J25+'施設資源化量内訳(メタン化)'!J25+'施設資源化量内訳(燃料化)'!J25+'施設資源化量内訳(セメント)'!J25+'施設資源化量内訳(資源化等)'!J25</f>
        <v>0</v>
      </c>
      <c r="BQ25" s="21">
        <f>'施設資源化量内訳(焼却)'!K25+'施設資源化量内訳(粗大)'!K25+'施設資源化量内訳(堆肥化)'!K25+'施設資源化量内訳(飼料化)'!K25+'施設資源化量内訳(メタン化)'!K25+'施設資源化量内訳(燃料化)'!K25+'施設資源化量内訳(セメント)'!K25+'施設資源化量内訳(資源化等)'!K25</f>
        <v>0</v>
      </c>
      <c r="BR25" s="21">
        <f>'施設資源化量内訳(焼却)'!L25+'施設資源化量内訳(粗大)'!L25+'施設資源化量内訳(堆肥化)'!L25+'施設資源化量内訳(飼料化)'!L25+'施設資源化量内訳(メタン化)'!L25+'施設資源化量内訳(燃料化)'!L25+'施設資源化量内訳(セメント)'!L25+'施設資源化量内訳(資源化等)'!L25</f>
        <v>0</v>
      </c>
      <c r="BS25" s="21">
        <f>'施設資源化量内訳(焼却)'!M25+'施設資源化量内訳(粗大)'!M25+'施設資源化量内訳(堆肥化)'!M25+'施設資源化量内訳(飼料化)'!M25+'施設資源化量内訳(メタン化)'!M25+'施設資源化量内訳(燃料化)'!M25+'施設資源化量内訳(セメント)'!M25+'施設資源化量内訳(資源化等)'!M25</f>
        <v>0</v>
      </c>
      <c r="BT25" s="21">
        <f>'施設資源化量内訳(焼却)'!N25+'施設資源化量内訳(粗大)'!N25+'施設資源化量内訳(堆肥化)'!N25+'施設資源化量内訳(飼料化)'!N25+'施設資源化量内訳(メタン化)'!N25+'施設資源化量内訳(燃料化)'!N25+'施設資源化量内訳(セメント)'!N25+'施設資源化量内訳(資源化等)'!N25</f>
        <v>0</v>
      </c>
      <c r="BU25" s="21">
        <f>'施設資源化量内訳(焼却)'!O25+'施設資源化量内訳(粗大)'!O25+'施設資源化量内訳(堆肥化)'!O25+'施設資源化量内訳(飼料化)'!O25+'施設資源化量内訳(メタン化)'!O25+'施設資源化量内訳(燃料化)'!O25+'施設資源化量内訳(セメント)'!O25+'施設資源化量内訳(資源化等)'!O25</f>
        <v>0</v>
      </c>
      <c r="BV25" s="21">
        <f>'施設資源化量内訳(焼却)'!P25+'施設資源化量内訳(粗大)'!P25+'施設資源化量内訳(堆肥化)'!P25+'施設資源化量内訳(飼料化)'!P25+'施設資源化量内訳(メタン化)'!P25+'施設資源化量内訳(燃料化)'!P25+'施設資源化量内訳(セメント)'!P25+'施設資源化量内訳(資源化等)'!P25</f>
        <v>0</v>
      </c>
      <c r="BW25" s="21">
        <f>'施設資源化量内訳(焼却)'!Q25+'施設資源化量内訳(粗大)'!Q25+'施設資源化量内訳(堆肥化)'!Q25+'施設資源化量内訳(飼料化)'!Q25+'施設資源化量内訳(メタン化)'!Q25+'施設資源化量内訳(燃料化)'!Q25+'施設資源化量内訳(セメント)'!Q25+'施設資源化量内訳(資源化等)'!Q25</f>
        <v>0</v>
      </c>
      <c r="BX25" s="21">
        <f>'施設資源化量内訳(焼却)'!R25+'施設資源化量内訳(粗大)'!R25+'施設資源化量内訳(堆肥化)'!R25+'施設資源化量内訳(飼料化)'!R25+'施設資源化量内訳(メタン化)'!R25+'施設資源化量内訳(燃料化)'!R25+'施設資源化量内訳(セメント)'!R25+'施設資源化量内訳(資源化等)'!R25</f>
        <v>0</v>
      </c>
      <c r="BY25" s="21">
        <f>'施設資源化量内訳(焼却)'!S25+'施設資源化量内訳(粗大)'!S25+'施設資源化量内訳(堆肥化)'!S25+'施設資源化量内訳(飼料化)'!S25+'施設資源化量内訳(メタン化)'!S25+'施設資源化量内訳(燃料化)'!S25+'施設資源化量内訳(セメント)'!S25+'施設資源化量内訳(資源化等)'!S25</f>
        <v>0</v>
      </c>
      <c r="BZ25" s="21">
        <f>'施設資源化量内訳(焼却)'!T25+'施設資源化量内訳(粗大)'!T25+'施設資源化量内訳(堆肥化)'!T25+'施設資源化量内訳(飼料化)'!T25+'施設資源化量内訳(メタン化)'!T25+'施設資源化量内訳(燃料化)'!T25+'施設資源化量内訳(セメント)'!T25+'施設資源化量内訳(資源化等)'!T25</f>
        <v>0</v>
      </c>
      <c r="CA25" s="21">
        <f>'施設資源化量内訳(焼却)'!U25+'施設資源化量内訳(粗大)'!U25+'施設資源化量内訳(堆肥化)'!U25+'施設資源化量内訳(飼料化)'!U25+'施設資源化量内訳(メタン化)'!U25+'施設資源化量内訳(燃料化)'!U25+'施設資源化量内訳(セメント)'!U25+'施設資源化量内訳(資源化等)'!U25</f>
        <v>0</v>
      </c>
      <c r="CB25" s="21">
        <f>'施設資源化量内訳(焼却)'!V25+'施設資源化量内訳(粗大)'!V25+'施設資源化量内訳(堆肥化)'!V25+'施設資源化量内訳(飼料化)'!V25+'施設資源化量内訳(メタン化)'!V25+'施設資源化量内訳(燃料化)'!V25+'施設資源化量内訳(セメント)'!V25+'施設資源化量内訳(資源化等)'!V25</f>
        <v>0</v>
      </c>
      <c r="CC25" s="21">
        <f>'施設資源化量内訳(焼却)'!W25+'施設資源化量内訳(粗大)'!W25+'施設資源化量内訳(堆肥化)'!W25+'施設資源化量内訳(飼料化)'!W25+'施設資源化量内訳(メタン化)'!W25+'施設資源化量内訳(燃料化)'!W25+'施設資源化量内訳(セメント)'!W25+'施設資源化量内訳(資源化等)'!W25</f>
        <v>0</v>
      </c>
      <c r="CD25" s="21">
        <f>'施設資源化量内訳(焼却)'!X25+'施設資源化量内訳(粗大)'!X25+'施設資源化量内訳(堆肥化)'!X25+'施設資源化量内訳(飼料化)'!X25+'施設資源化量内訳(メタン化)'!X25+'施設資源化量内訳(燃料化)'!X25+'施設資源化量内訳(セメント)'!X25+'施設資源化量内訳(資源化等)'!X25</f>
        <v>0</v>
      </c>
      <c r="CE25" s="21">
        <f>'施設資源化量内訳(焼却)'!Y25+'施設資源化量内訳(粗大)'!Y25+'施設資源化量内訳(堆肥化)'!Y25+'施設資源化量内訳(飼料化)'!Y25+'施設資源化量内訳(メタン化)'!Y25+'施設資源化量内訳(燃料化)'!Y25+'施設資源化量内訳(セメント)'!Y25+'施設資源化量内訳(資源化等)'!Y25</f>
        <v>0</v>
      </c>
      <c r="CF25" s="21">
        <f>'施設資源化量内訳(焼却)'!Z25+'施設資源化量内訳(粗大)'!Z25+'施設資源化量内訳(堆肥化)'!Z25+'施設資源化量内訳(飼料化)'!Z25+'施設資源化量内訳(メタン化)'!Z25+'施設資源化量内訳(燃料化)'!Z25+'施設資源化量内訳(セメント)'!Z25+'施設資源化量内訳(資源化等)'!Z25</f>
        <v>0</v>
      </c>
      <c r="CG25" s="21">
        <f>'施設資源化量内訳(焼却)'!AA25+'施設資源化量内訳(粗大)'!AA25+'施設資源化量内訳(堆肥化)'!AA25+'施設資源化量内訳(飼料化)'!AA25+'施設資源化量内訳(メタン化)'!AA25+'施設資源化量内訳(燃料化)'!AA25+'施設資源化量内訳(セメント)'!AA25+'施設資源化量内訳(資源化等)'!AA25</f>
        <v>0</v>
      </c>
      <c r="CH25" s="21">
        <f>'施設資源化量内訳(焼却)'!AB25+'施設資源化量内訳(粗大)'!AB25+'施設資源化量内訳(堆肥化)'!AB25+'施設資源化量内訳(飼料化)'!AB25+'施設資源化量内訳(メタン化)'!AB25+'施設資源化量内訳(燃料化)'!AB25+'施設資源化量内訳(セメント)'!AB25+'施設資源化量内訳(資源化等)'!AB25</f>
        <v>0</v>
      </c>
      <c r="CI25" s="21">
        <f>'施設資源化量内訳(焼却)'!AC25+'施設資源化量内訳(粗大)'!AC25+'施設資源化量内訳(堆肥化)'!AC25+'施設資源化量内訳(飼料化)'!AC25+'施設資源化量内訳(メタン化)'!AC25+'施設資源化量内訳(燃料化)'!AC25+'施設資源化量内訳(セメント)'!AC25+'施設資源化量内訳(資源化等)'!AC25</f>
        <v>0</v>
      </c>
      <c r="CJ25" s="21">
        <f>'施設資源化量内訳(焼却)'!AD25+'施設資源化量内訳(粗大)'!AD25+'施設資源化量内訳(堆肥化)'!AD25+'施設資源化量内訳(飼料化)'!AD25+'施設資源化量内訳(メタン化)'!AD25+'施設資源化量内訳(燃料化)'!AD25+'施設資源化量内訳(セメント)'!AD25+'施設資源化量内訳(資源化等)'!AD25</f>
        <v>0</v>
      </c>
      <c r="CK25" s="21">
        <f>'施設資源化量内訳(焼却)'!AE25+'施設資源化量内訳(粗大)'!AE25+'施設資源化量内訳(堆肥化)'!AE25+'施設資源化量内訳(飼料化)'!AE25+'施設資源化量内訳(メタン化)'!AE25+'施設資源化量内訳(燃料化)'!AE25+'施設資源化量内訳(セメント)'!AE25+'施設資源化量内訳(資源化等)'!AE25</f>
        <v>0</v>
      </c>
      <c r="CL25" s="21">
        <f>'施設資源化量内訳(焼却)'!AF25+'施設資源化量内訳(粗大)'!AF25+'施設資源化量内訳(堆肥化)'!AF25+'施設資源化量内訳(飼料化)'!AF25+'施設資源化量内訳(メタン化)'!AF25+'施設資源化量内訳(燃料化)'!AF25+'施設資源化量内訳(セメント)'!AF25+'施設資源化量内訳(資源化等)'!AF25</f>
        <v>0</v>
      </c>
    </row>
    <row r="26" spans="1:90" s="6" customFormat="1" ht="12" customHeight="1">
      <c r="A26" s="27" t="s">
        <v>93</v>
      </c>
      <c r="B26" s="28" t="s">
        <v>169</v>
      </c>
      <c r="C26" s="27" t="s">
        <v>171</v>
      </c>
      <c r="D26" s="20">
        <f t="shared" si="3"/>
        <v>3162</v>
      </c>
      <c r="E26" s="20">
        <f t="shared" si="8"/>
        <v>447</v>
      </c>
      <c r="F26" s="20">
        <f t="shared" si="8"/>
        <v>0</v>
      </c>
      <c r="G26" s="20">
        <f t="shared" si="8"/>
        <v>1667</v>
      </c>
      <c r="H26" s="20">
        <f t="shared" si="8"/>
        <v>1044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0">
        <f t="shared" si="8"/>
        <v>0</v>
      </c>
      <c r="Q26" s="20">
        <f t="shared" si="8"/>
        <v>0</v>
      </c>
      <c r="R26" s="20">
        <f t="shared" si="8"/>
        <v>0</v>
      </c>
      <c r="S26" s="20">
        <f t="shared" si="8"/>
        <v>0</v>
      </c>
      <c r="T26" s="20">
        <f>AW26+BZ26</f>
        <v>0</v>
      </c>
      <c r="U26" s="20">
        <f t="shared" si="5"/>
        <v>0</v>
      </c>
      <c r="V26" s="20">
        <f t="shared" si="5"/>
        <v>0</v>
      </c>
      <c r="W26" s="20">
        <f t="shared" si="5"/>
        <v>4</v>
      </c>
      <c r="X26" s="20">
        <f t="shared" si="5"/>
        <v>0</v>
      </c>
      <c r="Y26" s="20">
        <f t="shared" si="5"/>
        <v>0</v>
      </c>
      <c r="Z26" s="20">
        <f t="shared" si="5"/>
        <v>0</v>
      </c>
      <c r="AA26" s="20">
        <f t="shared" si="5"/>
        <v>0</v>
      </c>
      <c r="AB26" s="20">
        <f t="shared" si="5"/>
        <v>0</v>
      </c>
      <c r="AC26" s="20">
        <f t="shared" si="5"/>
        <v>0</v>
      </c>
      <c r="AD26" s="20">
        <f t="shared" si="5"/>
        <v>0</v>
      </c>
      <c r="AE26" s="20">
        <f t="shared" si="5"/>
        <v>0</v>
      </c>
      <c r="AF26" s="20">
        <f t="shared" si="5"/>
        <v>0</v>
      </c>
      <c r="AG26" s="20">
        <f t="shared" si="6"/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9">
        <f t="shared" si="7"/>
        <v>3162</v>
      </c>
      <c r="BK26" s="21">
        <f>'施設資源化量内訳(焼却)'!E26+'施設資源化量内訳(粗大)'!E26+'施設資源化量内訳(堆肥化)'!E26+'施設資源化量内訳(飼料化)'!E26+'施設資源化量内訳(メタン化)'!E26+'施設資源化量内訳(燃料化)'!E26+'施設資源化量内訳(セメント)'!E26+'施設資源化量内訳(資源化等)'!E26</f>
        <v>447</v>
      </c>
      <c r="BL26" s="21">
        <f>'施設資源化量内訳(焼却)'!F26+'施設資源化量内訳(粗大)'!F26+'施設資源化量内訳(堆肥化)'!F26+'施設資源化量内訳(飼料化)'!F26+'施設資源化量内訳(メタン化)'!F26+'施設資源化量内訳(燃料化)'!F26+'施設資源化量内訳(セメント)'!F26+'施設資源化量内訳(資源化等)'!F26</f>
        <v>0</v>
      </c>
      <c r="BM26" s="21">
        <f>'施設資源化量内訳(焼却)'!G26+'施設資源化量内訳(粗大)'!G26+'施設資源化量内訳(堆肥化)'!G26+'施設資源化量内訳(飼料化)'!G26+'施設資源化量内訳(メタン化)'!G26+'施設資源化量内訳(燃料化)'!G26+'施設資源化量内訳(セメント)'!G26+'施設資源化量内訳(資源化等)'!G26</f>
        <v>1667</v>
      </c>
      <c r="BN26" s="21">
        <f>'施設資源化量内訳(焼却)'!H26+'施設資源化量内訳(粗大)'!H26+'施設資源化量内訳(堆肥化)'!H26+'施設資源化量内訳(飼料化)'!H26+'施設資源化量内訳(メタン化)'!H26+'施設資源化量内訳(燃料化)'!H26+'施設資源化量内訳(セメント)'!H26+'施設資源化量内訳(資源化等)'!H26</f>
        <v>1044</v>
      </c>
      <c r="BO26" s="21">
        <f>'施設資源化量内訳(焼却)'!I26+'施設資源化量内訳(粗大)'!I26+'施設資源化量内訳(堆肥化)'!I26+'施設資源化量内訳(飼料化)'!I26+'施設資源化量内訳(メタン化)'!I26+'施設資源化量内訳(燃料化)'!I26+'施設資源化量内訳(セメント)'!I26+'施設資源化量内訳(資源化等)'!I26</f>
        <v>0</v>
      </c>
      <c r="BP26" s="21">
        <f>'施設資源化量内訳(焼却)'!J26+'施設資源化量内訳(粗大)'!J26+'施設資源化量内訳(堆肥化)'!J26+'施設資源化量内訳(飼料化)'!J26+'施設資源化量内訳(メタン化)'!J26+'施設資源化量内訳(燃料化)'!J26+'施設資源化量内訳(セメント)'!J26+'施設資源化量内訳(資源化等)'!J26</f>
        <v>0</v>
      </c>
      <c r="BQ26" s="21">
        <f>'施設資源化量内訳(焼却)'!K26+'施設資源化量内訳(粗大)'!K26+'施設資源化量内訳(堆肥化)'!K26+'施設資源化量内訳(飼料化)'!K26+'施設資源化量内訳(メタン化)'!K26+'施設資源化量内訳(燃料化)'!K26+'施設資源化量内訳(セメント)'!K26+'施設資源化量内訳(資源化等)'!K26</f>
        <v>0</v>
      </c>
      <c r="BR26" s="21">
        <f>'施設資源化量内訳(焼却)'!L26+'施設資源化量内訳(粗大)'!L26+'施設資源化量内訳(堆肥化)'!L26+'施設資源化量内訳(飼料化)'!L26+'施設資源化量内訳(メタン化)'!L26+'施設資源化量内訳(燃料化)'!L26+'施設資源化量内訳(セメント)'!L26+'施設資源化量内訳(資源化等)'!L26</f>
        <v>0</v>
      </c>
      <c r="BS26" s="21">
        <f>'施設資源化量内訳(焼却)'!M26+'施設資源化量内訳(粗大)'!M26+'施設資源化量内訳(堆肥化)'!M26+'施設資源化量内訳(飼料化)'!M26+'施設資源化量内訳(メタン化)'!M26+'施設資源化量内訳(燃料化)'!M26+'施設資源化量内訳(セメント)'!M26+'施設資源化量内訳(資源化等)'!M26</f>
        <v>0</v>
      </c>
      <c r="BT26" s="21">
        <f>'施設資源化量内訳(焼却)'!N26+'施設資源化量内訳(粗大)'!N26+'施設資源化量内訳(堆肥化)'!N26+'施設資源化量内訳(飼料化)'!N26+'施設資源化量内訳(メタン化)'!N26+'施設資源化量内訳(燃料化)'!N26+'施設資源化量内訳(セメント)'!N26+'施設資源化量内訳(資源化等)'!N26</f>
        <v>0</v>
      </c>
      <c r="BU26" s="21">
        <f>'施設資源化量内訳(焼却)'!O26+'施設資源化量内訳(粗大)'!O26+'施設資源化量内訳(堆肥化)'!O26+'施設資源化量内訳(飼料化)'!O26+'施設資源化量内訳(メタン化)'!O26+'施設資源化量内訳(燃料化)'!O26+'施設資源化量内訳(セメント)'!O26+'施設資源化量内訳(資源化等)'!O26</f>
        <v>0</v>
      </c>
      <c r="BV26" s="21">
        <f>'施設資源化量内訳(焼却)'!P26+'施設資源化量内訳(粗大)'!P26+'施設資源化量内訳(堆肥化)'!P26+'施設資源化量内訳(飼料化)'!P26+'施設資源化量内訳(メタン化)'!P26+'施設資源化量内訳(燃料化)'!P26+'施設資源化量内訳(セメント)'!P26+'施設資源化量内訳(資源化等)'!P26</f>
        <v>0</v>
      </c>
      <c r="BW26" s="21">
        <f>'施設資源化量内訳(焼却)'!Q26+'施設資源化量内訳(粗大)'!Q26+'施設資源化量内訳(堆肥化)'!Q26+'施設資源化量内訳(飼料化)'!Q26+'施設資源化量内訳(メタン化)'!Q26+'施設資源化量内訳(燃料化)'!Q26+'施設資源化量内訳(セメント)'!Q26+'施設資源化量内訳(資源化等)'!Q26</f>
        <v>0</v>
      </c>
      <c r="BX26" s="21">
        <f>'施設資源化量内訳(焼却)'!R26+'施設資源化量内訳(粗大)'!R26+'施設資源化量内訳(堆肥化)'!R26+'施設資源化量内訳(飼料化)'!R26+'施設資源化量内訳(メタン化)'!R26+'施設資源化量内訳(燃料化)'!R26+'施設資源化量内訳(セメント)'!R26+'施設資源化量内訳(資源化等)'!R26</f>
        <v>0</v>
      </c>
      <c r="BY26" s="21">
        <f>'施設資源化量内訳(焼却)'!S26+'施設資源化量内訳(粗大)'!S26+'施設資源化量内訳(堆肥化)'!S26+'施設資源化量内訳(飼料化)'!S26+'施設資源化量内訳(メタン化)'!S26+'施設資源化量内訳(燃料化)'!S26+'施設資源化量内訳(セメント)'!S26+'施設資源化量内訳(資源化等)'!S26</f>
        <v>0</v>
      </c>
      <c r="BZ26" s="21">
        <f>'施設資源化量内訳(焼却)'!T26+'施設資源化量内訳(粗大)'!T26+'施設資源化量内訳(堆肥化)'!T26+'施設資源化量内訳(飼料化)'!T26+'施設資源化量内訳(メタン化)'!T26+'施設資源化量内訳(燃料化)'!T26+'施設資源化量内訳(セメント)'!T26+'施設資源化量内訳(資源化等)'!T26</f>
        <v>0</v>
      </c>
      <c r="CA26" s="21">
        <f>'施設資源化量内訳(焼却)'!U26+'施設資源化量内訳(粗大)'!U26+'施設資源化量内訳(堆肥化)'!U26+'施設資源化量内訳(飼料化)'!U26+'施設資源化量内訳(メタン化)'!U26+'施設資源化量内訳(燃料化)'!U26+'施設資源化量内訳(セメント)'!U26+'施設資源化量内訳(資源化等)'!U26</f>
        <v>0</v>
      </c>
      <c r="CB26" s="21">
        <f>'施設資源化量内訳(焼却)'!V26+'施設資源化量内訳(粗大)'!V26+'施設資源化量内訳(堆肥化)'!V26+'施設資源化量内訳(飼料化)'!V26+'施設資源化量内訳(メタン化)'!V26+'施設資源化量内訳(燃料化)'!V26+'施設資源化量内訳(セメント)'!V26+'施設資源化量内訳(資源化等)'!V26</f>
        <v>0</v>
      </c>
      <c r="CC26" s="21">
        <f>'施設資源化量内訳(焼却)'!W26+'施設資源化量内訳(粗大)'!W26+'施設資源化量内訳(堆肥化)'!W26+'施設資源化量内訳(飼料化)'!W26+'施設資源化量内訳(メタン化)'!W26+'施設資源化量内訳(燃料化)'!W26+'施設資源化量内訳(セメント)'!W26+'施設資源化量内訳(資源化等)'!W26</f>
        <v>4</v>
      </c>
      <c r="CD26" s="21">
        <f>'施設資源化量内訳(焼却)'!X26+'施設資源化量内訳(粗大)'!X26+'施設資源化量内訳(堆肥化)'!X26+'施設資源化量内訳(飼料化)'!X26+'施設資源化量内訳(メタン化)'!X26+'施設資源化量内訳(燃料化)'!X26+'施設資源化量内訳(セメント)'!X26+'施設資源化量内訳(資源化等)'!X26</f>
        <v>0</v>
      </c>
      <c r="CE26" s="21">
        <f>'施設資源化量内訳(焼却)'!Y26+'施設資源化量内訳(粗大)'!Y26+'施設資源化量内訳(堆肥化)'!Y26+'施設資源化量内訳(飼料化)'!Y26+'施設資源化量内訳(メタン化)'!Y26+'施設資源化量内訳(燃料化)'!Y26+'施設資源化量内訳(セメント)'!Y26+'施設資源化量内訳(資源化等)'!Y26</f>
        <v>0</v>
      </c>
      <c r="CF26" s="21">
        <f>'施設資源化量内訳(焼却)'!Z26+'施設資源化量内訳(粗大)'!Z26+'施設資源化量内訳(堆肥化)'!Z26+'施設資源化量内訳(飼料化)'!Z26+'施設資源化量内訳(メタン化)'!Z26+'施設資源化量内訳(燃料化)'!Z26+'施設資源化量内訳(セメント)'!Z26+'施設資源化量内訳(資源化等)'!Z26</f>
        <v>0</v>
      </c>
      <c r="CG26" s="21">
        <f>'施設資源化量内訳(焼却)'!AA26+'施設資源化量内訳(粗大)'!AA26+'施設資源化量内訳(堆肥化)'!AA26+'施設資源化量内訳(飼料化)'!AA26+'施設資源化量内訳(メタン化)'!AA26+'施設資源化量内訳(燃料化)'!AA26+'施設資源化量内訳(セメント)'!AA26+'施設資源化量内訳(資源化等)'!AA26</f>
        <v>0</v>
      </c>
      <c r="CH26" s="21">
        <f>'施設資源化量内訳(焼却)'!AB26+'施設資源化量内訳(粗大)'!AB26+'施設資源化量内訳(堆肥化)'!AB26+'施設資源化量内訳(飼料化)'!AB26+'施設資源化量内訳(メタン化)'!AB26+'施設資源化量内訳(燃料化)'!AB26+'施設資源化量内訳(セメント)'!AB26+'施設資源化量内訳(資源化等)'!AB26</f>
        <v>0</v>
      </c>
      <c r="CI26" s="21">
        <f>'施設資源化量内訳(焼却)'!AC26+'施設資源化量内訳(粗大)'!AC26+'施設資源化量内訳(堆肥化)'!AC26+'施設資源化量内訳(飼料化)'!AC26+'施設資源化量内訳(メタン化)'!AC26+'施設資源化量内訳(燃料化)'!AC26+'施設資源化量内訳(セメント)'!AC26+'施設資源化量内訳(資源化等)'!AC26</f>
        <v>0</v>
      </c>
      <c r="CJ26" s="21">
        <f>'施設資源化量内訳(焼却)'!AD26+'施設資源化量内訳(粗大)'!AD26+'施設資源化量内訳(堆肥化)'!AD26+'施設資源化量内訳(飼料化)'!AD26+'施設資源化量内訳(メタン化)'!AD26+'施設資源化量内訳(燃料化)'!AD26+'施設資源化量内訳(セメント)'!AD26+'施設資源化量内訳(資源化等)'!AD26</f>
        <v>0</v>
      </c>
      <c r="CK26" s="21">
        <f>'施設資源化量内訳(焼却)'!AE26+'施設資源化量内訳(粗大)'!AE26+'施設資源化量内訳(堆肥化)'!AE26+'施設資源化量内訳(飼料化)'!AE26+'施設資源化量内訳(メタン化)'!AE26+'施設資源化量内訳(燃料化)'!AE26+'施設資源化量内訳(セメント)'!AE26+'施設資源化量内訳(資源化等)'!AE26</f>
        <v>0</v>
      </c>
      <c r="CL26" s="21">
        <f>'施設資源化量内訳(焼却)'!AF26+'施設資源化量内訳(粗大)'!AF26+'施設資源化量内訳(堆肥化)'!AF26+'施設資源化量内訳(飼料化)'!AF26+'施設資源化量内訳(メタン化)'!AF26+'施設資源化量内訳(燃料化)'!AF26+'施設資源化量内訳(セメント)'!AF26+'施設資源化量内訳(資源化等)'!AF26</f>
        <v>0</v>
      </c>
    </row>
    <row r="27" spans="1:90" s="6" customFormat="1" ht="12" customHeight="1">
      <c r="A27" s="27" t="s">
        <v>93</v>
      </c>
      <c r="B27" s="28" t="s">
        <v>173</v>
      </c>
      <c r="C27" s="27" t="s">
        <v>175</v>
      </c>
      <c r="D27" s="20">
        <f t="shared" si="3"/>
        <v>137</v>
      </c>
      <c r="E27" s="20">
        <f t="shared" si="8"/>
        <v>51</v>
      </c>
      <c r="F27" s="20">
        <f t="shared" si="8"/>
        <v>13</v>
      </c>
      <c r="G27" s="20">
        <f t="shared" si="8"/>
        <v>0</v>
      </c>
      <c r="H27" s="20">
        <f t="shared" si="8"/>
        <v>52</v>
      </c>
      <c r="I27" s="20">
        <f t="shared" si="8"/>
        <v>0</v>
      </c>
      <c r="J27" s="20">
        <f t="shared" si="8"/>
        <v>0</v>
      </c>
      <c r="K27" s="20">
        <f t="shared" si="8"/>
        <v>0</v>
      </c>
      <c r="L27" s="20">
        <f t="shared" si="8"/>
        <v>0</v>
      </c>
      <c r="M27" s="20">
        <f t="shared" si="8"/>
        <v>11</v>
      </c>
      <c r="N27" s="20">
        <f t="shared" si="8"/>
        <v>0</v>
      </c>
      <c r="O27" s="20">
        <f t="shared" si="8"/>
        <v>0</v>
      </c>
      <c r="P27" s="20">
        <f t="shared" si="8"/>
        <v>0</v>
      </c>
      <c r="Q27" s="20">
        <f t="shared" si="8"/>
        <v>2</v>
      </c>
      <c r="R27" s="20">
        <f t="shared" si="8"/>
        <v>0</v>
      </c>
      <c r="S27" s="20">
        <f t="shared" si="8"/>
        <v>0</v>
      </c>
      <c r="T27" s="20">
        <f>AW27+BZ27</f>
        <v>0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8</v>
      </c>
      <c r="Z27" s="20">
        <f t="shared" si="5"/>
        <v>0</v>
      </c>
      <c r="AA27" s="20">
        <f t="shared" si="5"/>
        <v>0</v>
      </c>
      <c r="AB27" s="20">
        <f t="shared" si="5"/>
        <v>0</v>
      </c>
      <c r="AC27" s="20">
        <f t="shared" si="5"/>
        <v>0</v>
      </c>
      <c r="AD27" s="20">
        <f t="shared" si="5"/>
        <v>0</v>
      </c>
      <c r="AE27" s="20">
        <f t="shared" si="5"/>
        <v>0</v>
      </c>
      <c r="AF27" s="20">
        <f t="shared" si="5"/>
        <v>0</v>
      </c>
      <c r="AG27" s="20">
        <f t="shared" si="6"/>
        <v>13</v>
      </c>
      <c r="AH27" s="20">
        <v>0</v>
      </c>
      <c r="AI27" s="20">
        <v>13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9">
        <f t="shared" si="7"/>
        <v>124</v>
      </c>
      <c r="BK27" s="21">
        <f>'施設資源化量内訳(焼却)'!E27+'施設資源化量内訳(粗大)'!E27+'施設資源化量内訳(堆肥化)'!E27+'施設資源化量内訳(飼料化)'!E27+'施設資源化量内訳(メタン化)'!E27+'施設資源化量内訳(燃料化)'!E27+'施設資源化量内訳(セメント)'!E27+'施設資源化量内訳(資源化等)'!E27</f>
        <v>51</v>
      </c>
      <c r="BL27" s="21">
        <f>'施設資源化量内訳(焼却)'!F27+'施設資源化量内訳(粗大)'!F27+'施設資源化量内訳(堆肥化)'!F27+'施設資源化量内訳(飼料化)'!F27+'施設資源化量内訳(メタン化)'!F27+'施設資源化量内訳(燃料化)'!F27+'施設資源化量内訳(セメント)'!F27+'施設資源化量内訳(資源化等)'!F27</f>
        <v>0</v>
      </c>
      <c r="BM27" s="21">
        <f>'施設資源化量内訳(焼却)'!G27+'施設資源化量内訳(粗大)'!G27+'施設資源化量内訳(堆肥化)'!G27+'施設資源化量内訳(飼料化)'!G27+'施設資源化量内訳(メタン化)'!G27+'施設資源化量内訳(燃料化)'!G27+'施設資源化量内訳(セメント)'!G27+'施設資源化量内訳(資源化等)'!G27</f>
        <v>0</v>
      </c>
      <c r="BN27" s="21">
        <f>'施設資源化量内訳(焼却)'!H27+'施設資源化量内訳(粗大)'!H27+'施設資源化量内訳(堆肥化)'!H27+'施設資源化量内訳(飼料化)'!H27+'施設資源化量内訳(メタン化)'!H27+'施設資源化量内訳(燃料化)'!H27+'施設資源化量内訳(セメント)'!H27+'施設資源化量内訳(資源化等)'!H27</f>
        <v>52</v>
      </c>
      <c r="BO27" s="21">
        <f>'施設資源化量内訳(焼却)'!I27+'施設資源化量内訳(粗大)'!I27+'施設資源化量内訳(堆肥化)'!I27+'施設資源化量内訳(飼料化)'!I27+'施設資源化量内訳(メタン化)'!I27+'施設資源化量内訳(燃料化)'!I27+'施設資源化量内訳(セメント)'!I27+'施設資源化量内訳(資源化等)'!I27</f>
        <v>0</v>
      </c>
      <c r="BP27" s="21">
        <f>'施設資源化量内訳(焼却)'!J27+'施設資源化量内訳(粗大)'!J27+'施設資源化量内訳(堆肥化)'!J27+'施設資源化量内訳(飼料化)'!J27+'施設資源化量内訳(メタン化)'!J27+'施設資源化量内訳(燃料化)'!J27+'施設資源化量内訳(セメント)'!J27+'施設資源化量内訳(資源化等)'!J27</f>
        <v>0</v>
      </c>
      <c r="BQ27" s="21">
        <f>'施設資源化量内訳(焼却)'!K27+'施設資源化量内訳(粗大)'!K27+'施設資源化量内訳(堆肥化)'!K27+'施設資源化量内訳(飼料化)'!K27+'施設資源化量内訳(メタン化)'!K27+'施設資源化量内訳(燃料化)'!K27+'施設資源化量内訳(セメント)'!K27+'施設資源化量内訳(資源化等)'!K27</f>
        <v>0</v>
      </c>
      <c r="BR27" s="21">
        <f>'施設資源化量内訳(焼却)'!L27+'施設資源化量内訳(粗大)'!L27+'施設資源化量内訳(堆肥化)'!L27+'施設資源化量内訳(飼料化)'!L27+'施設資源化量内訳(メタン化)'!L27+'施設資源化量内訳(燃料化)'!L27+'施設資源化量内訳(セメント)'!L27+'施設資源化量内訳(資源化等)'!L27</f>
        <v>0</v>
      </c>
      <c r="BS27" s="21">
        <f>'施設資源化量内訳(焼却)'!M27+'施設資源化量内訳(粗大)'!M27+'施設資源化量内訳(堆肥化)'!M27+'施設資源化量内訳(飼料化)'!M27+'施設資源化量内訳(メタン化)'!M27+'施設資源化量内訳(燃料化)'!M27+'施設資源化量内訳(セメント)'!M27+'施設資源化量内訳(資源化等)'!M27</f>
        <v>11</v>
      </c>
      <c r="BT27" s="21">
        <f>'施設資源化量内訳(焼却)'!N27+'施設資源化量内訳(粗大)'!N27+'施設資源化量内訳(堆肥化)'!N27+'施設資源化量内訳(飼料化)'!N27+'施設資源化量内訳(メタン化)'!N27+'施設資源化量内訳(燃料化)'!N27+'施設資源化量内訳(セメント)'!N27+'施設資源化量内訳(資源化等)'!N27</f>
        <v>0</v>
      </c>
      <c r="BU27" s="21">
        <f>'施設資源化量内訳(焼却)'!O27+'施設資源化量内訳(粗大)'!O27+'施設資源化量内訳(堆肥化)'!O27+'施設資源化量内訳(飼料化)'!O27+'施設資源化量内訳(メタン化)'!O27+'施設資源化量内訳(燃料化)'!O27+'施設資源化量内訳(セメント)'!O27+'施設資源化量内訳(資源化等)'!O27</f>
        <v>0</v>
      </c>
      <c r="BV27" s="21">
        <f>'施設資源化量内訳(焼却)'!P27+'施設資源化量内訳(粗大)'!P27+'施設資源化量内訳(堆肥化)'!P27+'施設資源化量内訳(飼料化)'!P27+'施設資源化量内訳(メタン化)'!P27+'施設資源化量内訳(燃料化)'!P27+'施設資源化量内訳(セメント)'!P27+'施設資源化量内訳(資源化等)'!P27</f>
        <v>0</v>
      </c>
      <c r="BW27" s="21">
        <f>'施設資源化量内訳(焼却)'!Q27+'施設資源化量内訳(粗大)'!Q27+'施設資源化量内訳(堆肥化)'!Q27+'施設資源化量内訳(飼料化)'!Q27+'施設資源化量内訳(メタン化)'!Q27+'施設資源化量内訳(燃料化)'!Q27+'施設資源化量内訳(セメント)'!Q27+'施設資源化量内訳(資源化等)'!Q27</f>
        <v>2</v>
      </c>
      <c r="BX27" s="21">
        <f>'施設資源化量内訳(焼却)'!R27+'施設資源化量内訳(粗大)'!R27+'施設資源化量内訳(堆肥化)'!R27+'施設資源化量内訳(飼料化)'!R27+'施設資源化量内訳(メタン化)'!R27+'施設資源化量内訳(燃料化)'!R27+'施設資源化量内訳(セメント)'!R27+'施設資源化量内訳(資源化等)'!R27</f>
        <v>0</v>
      </c>
      <c r="BY27" s="21">
        <f>'施設資源化量内訳(焼却)'!S27+'施設資源化量内訳(粗大)'!S27+'施設資源化量内訳(堆肥化)'!S27+'施設資源化量内訳(飼料化)'!S27+'施設資源化量内訳(メタン化)'!S27+'施設資源化量内訳(燃料化)'!S27+'施設資源化量内訳(セメント)'!S27+'施設資源化量内訳(資源化等)'!S27</f>
        <v>0</v>
      </c>
      <c r="BZ27" s="21">
        <f>'施設資源化量内訳(焼却)'!T27+'施設資源化量内訳(粗大)'!T27+'施設資源化量内訳(堆肥化)'!T27+'施設資源化量内訳(飼料化)'!T27+'施設資源化量内訳(メタン化)'!T27+'施設資源化量内訳(燃料化)'!T27+'施設資源化量内訳(セメント)'!T27+'施設資源化量内訳(資源化等)'!T27</f>
        <v>0</v>
      </c>
      <c r="CA27" s="21">
        <f>'施設資源化量内訳(焼却)'!U27+'施設資源化量内訳(粗大)'!U27+'施設資源化量内訳(堆肥化)'!U27+'施設資源化量内訳(飼料化)'!U27+'施設資源化量内訳(メタン化)'!U27+'施設資源化量内訳(燃料化)'!U27+'施設資源化量内訳(セメント)'!U27+'施設資源化量内訳(資源化等)'!U27</f>
        <v>0</v>
      </c>
      <c r="CB27" s="21">
        <f>'施設資源化量内訳(焼却)'!V27+'施設資源化量内訳(粗大)'!V27+'施設資源化量内訳(堆肥化)'!V27+'施設資源化量内訳(飼料化)'!V27+'施設資源化量内訳(メタン化)'!V27+'施設資源化量内訳(燃料化)'!V27+'施設資源化量内訳(セメント)'!V27+'施設資源化量内訳(資源化等)'!V27</f>
        <v>0</v>
      </c>
      <c r="CC27" s="21">
        <f>'施設資源化量内訳(焼却)'!W27+'施設資源化量内訳(粗大)'!W27+'施設資源化量内訳(堆肥化)'!W27+'施設資源化量内訳(飼料化)'!W27+'施設資源化量内訳(メタン化)'!W27+'施設資源化量内訳(燃料化)'!W27+'施設資源化量内訳(セメント)'!W27+'施設資源化量内訳(資源化等)'!W27</f>
        <v>0</v>
      </c>
      <c r="CD27" s="21">
        <f>'施設資源化量内訳(焼却)'!X27+'施設資源化量内訳(粗大)'!X27+'施設資源化量内訳(堆肥化)'!X27+'施設資源化量内訳(飼料化)'!X27+'施設資源化量内訳(メタン化)'!X27+'施設資源化量内訳(燃料化)'!X27+'施設資源化量内訳(セメント)'!X27+'施設資源化量内訳(資源化等)'!X27</f>
        <v>0</v>
      </c>
      <c r="CE27" s="21">
        <f>'施設資源化量内訳(焼却)'!Y27+'施設資源化量内訳(粗大)'!Y27+'施設資源化量内訳(堆肥化)'!Y27+'施設資源化量内訳(飼料化)'!Y27+'施設資源化量内訳(メタン化)'!Y27+'施設資源化量内訳(燃料化)'!Y27+'施設資源化量内訳(セメント)'!Y27+'施設資源化量内訳(資源化等)'!Y27</f>
        <v>8</v>
      </c>
      <c r="CF27" s="21">
        <f>'施設資源化量内訳(焼却)'!Z27+'施設資源化量内訳(粗大)'!Z27+'施設資源化量内訳(堆肥化)'!Z27+'施設資源化量内訳(飼料化)'!Z27+'施設資源化量内訳(メタン化)'!Z27+'施設資源化量内訳(燃料化)'!Z27+'施設資源化量内訳(セメント)'!Z27+'施設資源化量内訳(資源化等)'!Z27</f>
        <v>0</v>
      </c>
      <c r="CG27" s="21">
        <f>'施設資源化量内訳(焼却)'!AA27+'施設資源化量内訳(粗大)'!AA27+'施設資源化量内訳(堆肥化)'!AA27+'施設資源化量内訳(飼料化)'!AA27+'施設資源化量内訳(メタン化)'!AA27+'施設資源化量内訳(燃料化)'!AA27+'施設資源化量内訳(セメント)'!AA27+'施設資源化量内訳(資源化等)'!AA27</f>
        <v>0</v>
      </c>
      <c r="CH27" s="21">
        <f>'施設資源化量内訳(焼却)'!AB27+'施設資源化量内訳(粗大)'!AB27+'施設資源化量内訳(堆肥化)'!AB27+'施設資源化量内訳(飼料化)'!AB27+'施設資源化量内訳(メタン化)'!AB27+'施設資源化量内訳(燃料化)'!AB27+'施設資源化量内訳(セメント)'!AB27+'施設資源化量内訳(資源化等)'!AB27</f>
        <v>0</v>
      </c>
      <c r="CI27" s="21">
        <f>'施設資源化量内訳(焼却)'!AC27+'施設資源化量内訳(粗大)'!AC27+'施設資源化量内訳(堆肥化)'!AC27+'施設資源化量内訳(飼料化)'!AC27+'施設資源化量内訳(メタン化)'!AC27+'施設資源化量内訳(燃料化)'!AC27+'施設資源化量内訳(セメント)'!AC27+'施設資源化量内訳(資源化等)'!AC27</f>
        <v>0</v>
      </c>
      <c r="CJ27" s="21">
        <f>'施設資源化量内訳(焼却)'!AD27+'施設資源化量内訳(粗大)'!AD27+'施設資源化量内訳(堆肥化)'!AD27+'施設資源化量内訳(飼料化)'!AD27+'施設資源化量内訳(メタン化)'!AD27+'施設資源化量内訳(燃料化)'!AD27+'施設資源化量内訳(セメント)'!AD27+'施設資源化量内訳(資源化等)'!AD27</f>
        <v>0</v>
      </c>
      <c r="CK27" s="21">
        <f>'施設資源化量内訳(焼却)'!AE27+'施設資源化量内訳(粗大)'!AE27+'施設資源化量内訳(堆肥化)'!AE27+'施設資源化量内訳(飼料化)'!AE27+'施設資源化量内訳(メタン化)'!AE27+'施設資源化量内訳(燃料化)'!AE27+'施設資源化量内訳(セメント)'!AE27+'施設資源化量内訳(資源化等)'!AE27</f>
        <v>0</v>
      </c>
      <c r="CL27" s="21">
        <f>'施設資源化量内訳(焼却)'!AF27+'施設資源化量内訳(粗大)'!AF27+'施設資源化量内訳(堆肥化)'!AF27+'施設資源化量内訳(飼料化)'!AF27+'施設資源化量内訳(メタン化)'!AF27+'施設資源化量内訳(燃料化)'!AF27+'施設資源化量内訳(セメント)'!AF27+'施設資源化量内訳(資源化等)'!AF27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72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176</v>
      </c>
      <c r="B7" s="25" t="s">
        <v>177</v>
      </c>
      <c r="C7" s="24" t="s">
        <v>90</v>
      </c>
      <c r="D7" s="30">
        <f aca="true" t="shared" si="0" ref="D7:AF7">SUM(D8:D27)</f>
        <v>784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765</v>
      </c>
      <c r="N7" s="30">
        <f t="shared" si="0"/>
        <v>0</v>
      </c>
      <c r="O7" s="30">
        <f t="shared" si="0"/>
        <v>0</v>
      </c>
      <c r="P7" s="30">
        <f t="shared" si="0"/>
        <v>16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176</v>
      </c>
      <c r="B8" s="28" t="s">
        <v>178</v>
      </c>
      <c r="C8" s="27" t="s">
        <v>179</v>
      </c>
      <c r="D8" s="20">
        <f aca="true" t="shared" si="1" ref="D8:D27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176</v>
      </c>
      <c r="B9" s="28" t="s">
        <v>180</v>
      </c>
      <c r="C9" s="27" t="s">
        <v>181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176</v>
      </c>
      <c r="B10" s="28" t="s">
        <v>182</v>
      </c>
      <c r="C10" s="27" t="s">
        <v>183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176</v>
      </c>
      <c r="B11" s="28" t="s">
        <v>184</v>
      </c>
      <c r="C11" s="27" t="s">
        <v>185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176</v>
      </c>
      <c r="B12" s="28" t="s">
        <v>186</v>
      </c>
      <c r="C12" s="27" t="s">
        <v>187</v>
      </c>
      <c r="D12" s="20">
        <f t="shared" si="1"/>
        <v>16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16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176</v>
      </c>
      <c r="B13" s="28" t="s">
        <v>188</v>
      </c>
      <c r="C13" s="27" t="s">
        <v>189</v>
      </c>
      <c r="D13" s="20">
        <f t="shared" si="1"/>
        <v>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176</v>
      </c>
      <c r="B14" s="28" t="s">
        <v>190</v>
      </c>
      <c r="C14" s="27" t="s">
        <v>191</v>
      </c>
      <c r="D14" s="20">
        <f t="shared" si="1"/>
        <v>629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629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176</v>
      </c>
      <c r="B15" s="28" t="s">
        <v>192</v>
      </c>
      <c r="C15" s="27" t="s">
        <v>193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176</v>
      </c>
      <c r="B16" s="28" t="s">
        <v>194</v>
      </c>
      <c r="C16" s="27" t="s">
        <v>195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176</v>
      </c>
      <c r="B17" s="28" t="s">
        <v>196</v>
      </c>
      <c r="C17" s="27" t="s">
        <v>197</v>
      </c>
      <c r="D17" s="20">
        <f t="shared" si="1"/>
        <v>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3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176</v>
      </c>
      <c r="B18" s="28" t="s">
        <v>198</v>
      </c>
      <c r="C18" s="27" t="s">
        <v>199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176</v>
      </c>
      <c r="B19" s="28" t="s">
        <v>200</v>
      </c>
      <c r="C19" s="27" t="s">
        <v>201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176</v>
      </c>
      <c r="B20" s="28" t="s">
        <v>202</v>
      </c>
      <c r="C20" s="27" t="s">
        <v>203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176</v>
      </c>
      <c r="B21" s="28" t="s">
        <v>204</v>
      </c>
      <c r="C21" s="27" t="s">
        <v>205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176</v>
      </c>
      <c r="B22" s="28" t="s">
        <v>206</v>
      </c>
      <c r="C22" s="27" t="s">
        <v>207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176</v>
      </c>
      <c r="B23" s="28" t="s">
        <v>208</v>
      </c>
      <c r="C23" s="27" t="s">
        <v>209</v>
      </c>
      <c r="D23" s="20">
        <f t="shared" si="1"/>
        <v>123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123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176</v>
      </c>
      <c r="B24" s="28" t="s">
        <v>210</v>
      </c>
      <c r="C24" s="27" t="s">
        <v>211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176</v>
      </c>
      <c r="B25" s="28" t="s">
        <v>212</v>
      </c>
      <c r="C25" s="27" t="s">
        <v>213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176</v>
      </c>
      <c r="B26" s="28" t="s">
        <v>214</v>
      </c>
      <c r="C26" s="27" t="s">
        <v>215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176</v>
      </c>
      <c r="B27" s="28" t="s">
        <v>216</v>
      </c>
      <c r="C27" s="27" t="s">
        <v>217</v>
      </c>
      <c r="D27" s="20">
        <f t="shared" si="1"/>
        <v>11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11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72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95</v>
      </c>
      <c r="B7" s="25" t="s">
        <v>261</v>
      </c>
      <c r="C7" s="24" t="s">
        <v>88</v>
      </c>
      <c r="D7" s="30">
        <f aca="true" t="shared" si="0" ref="D7:AF7">SUM(D8:D27)</f>
        <v>19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19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95</v>
      </c>
      <c r="B8" s="28" t="s">
        <v>96</v>
      </c>
      <c r="C8" s="27" t="s">
        <v>98</v>
      </c>
      <c r="D8" s="20">
        <f aca="true" t="shared" si="1" ref="D8:D27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95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95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95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95</v>
      </c>
      <c r="B12" s="28" t="s">
        <v>112</v>
      </c>
      <c r="C12" s="27" t="s">
        <v>114</v>
      </c>
      <c r="D12" s="20">
        <f t="shared" si="1"/>
        <v>19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19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95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95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95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95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95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95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95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95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95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95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95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95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95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95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95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93</v>
      </c>
      <c r="B7" s="25" t="s">
        <v>94</v>
      </c>
      <c r="C7" s="24" t="s">
        <v>89</v>
      </c>
      <c r="D7" s="30">
        <f aca="true" t="shared" si="0" ref="D7:AF7">SUM(D8:D27)</f>
        <v>1834</v>
      </c>
      <c r="E7" s="30">
        <f t="shared" si="0"/>
        <v>1834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93</v>
      </c>
      <c r="B8" s="28" t="s">
        <v>97</v>
      </c>
      <c r="C8" s="27" t="s">
        <v>99</v>
      </c>
      <c r="D8" s="20">
        <f aca="true" t="shared" si="1" ref="D8:D27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93</v>
      </c>
      <c r="B9" s="28" t="s">
        <v>101</v>
      </c>
      <c r="C9" s="27" t="s">
        <v>103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93</v>
      </c>
      <c r="B10" s="28" t="s">
        <v>105</v>
      </c>
      <c r="C10" s="27" t="s">
        <v>107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93</v>
      </c>
      <c r="B11" s="28" t="s">
        <v>109</v>
      </c>
      <c r="C11" s="27" t="s">
        <v>111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93</v>
      </c>
      <c r="B12" s="28" t="s">
        <v>113</v>
      </c>
      <c r="C12" s="27" t="s">
        <v>115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93</v>
      </c>
      <c r="B13" s="28" t="s">
        <v>117</v>
      </c>
      <c r="C13" s="27" t="s">
        <v>119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93</v>
      </c>
      <c r="B14" s="28" t="s">
        <v>121</v>
      </c>
      <c r="C14" s="27" t="s">
        <v>123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93</v>
      </c>
      <c r="B15" s="28" t="s">
        <v>125</v>
      </c>
      <c r="C15" s="27" t="s">
        <v>127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93</v>
      </c>
      <c r="B16" s="28" t="s">
        <v>129</v>
      </c>
      <c r="C16" s="27" t="s">
        <v>131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93</v>
      </c>
      <c r="B17" s="28" t="s">
        <v>133</v>
      </c>
      <c r="C17" s="27" t="s">
        <v>135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93</v>
      </c>
      <c r="B18" s="28" t="s">
        <v>137</v>
      </c>
      <c r="C18" s="27" t="s">
        <v>139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93</v>
      </c>
      <c r="B19" s="28" t="s">
        <v>141</v>
      </c>
      <c r="C19" s="27" t="s">
        <v>143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93</v>
      </c>
      <c r="B20" s="28" t="s">
        <v>145</v>
      </c>
      <c r="C20" s="27" t="s">
        <v>147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93</v>
      </c>
      <c r="B21" s="28" t="s">
        <v>149</v>
      </c>
      <c r="C21" s="27" t="s">
        <v>151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93</v>
      </c>
      <c r="B22" s="28" t="s">
        <v>153</v>
      </c>
      <c r="C22" s="27" t="s">
        <v>155</v>
      </c>
      <c r="D22" s="20">
        <f t="shared" si="1"/>
        <v>1834</v>
      </c>
      <c r="E22" s="20">
        <v>1834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93</v>
      </c>
      <c r="B23" s="28" t="s">
        <v>157</v>
      </c>
      <c r="C23" s="27" t="s">
        <v>159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93</v>
      </c>
      <c r="B24" s="28" t="s">
        <v>161</v>
      </c>
      <c r="C24" s="27" t="s">
        <v>163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93</v>
      </c>
      <c r="B25" s="28" t="s">
        <v>165</v>
      </c>
      <c r="C25" s="27" t="s">
        <v>167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93</v>
      </c>
      <c r="B26" s="28" t="s">
        <v>169</v>
      </c>
      <c r="C26" s="27" t="s">
        <v>171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93</v>
      </c>
      <c r="B27" s="28" t="s">
        <v>173</v>
      </c>
      <c r="C27" s="27" t="s">
        <v>175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176</v>
      </c>
      <c r="B7" s="25" t="s">
        <v>177</v>
      </c>
      <c r="C7" s="24" t="s">
        <v>90</v>
      </c>
      <c r="D7" s="30">
        <f aca="true" t="shared" si="0" ref="D7:AF7">SUM(D8:D27)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176</v>
      </c>
      <c r="B8" s="28" t="s">
        <v>178</v>
      </c>
      <c r="C8" s="27" t="s">
        <v>179</v>
      </c>
      <c r="D8" s="20">
        <f aca="true" t="shared" si="1" ref="D8:D27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176</v>
      </c>
      <c r="B9" s="28" t="s">
        <v>180</v>
      </c>
      <c r="C9" s="27" t="s">
        <v>181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176</v>
      </c>
      <c r="B10" s="28" t="s">
        <v>182</v>
      </c>
      <c r="C10" s="27" t="s">
        <v>183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176</v>
      </c>
      <c r="B11" s="28" t="s">
        <v>184</v>
      </c>
      <c r="C11" s="27" t="s">
        <v>185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176</v>
      </c>
      <c r="B12" s="28" t="s">
        <v>186</v>
      </c>
      <c r="C12" s="27" t="s">
        <v>187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176</v>
      </c>
      <c r="B13" s="28" t="s">
        <v>188</v>
      </c>
      <c r="C13" s="27" t="s">
        <v>189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176</v>
      </c>
      <c r="B14" s="28" t="s">
        <v>190</v>
      </c>
      <c r="C14" s="27" t="s">
        <v>191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176</v>
      </c>
      <c r="B15" s="28" t="s">
        <v>192</v>
      </c>
      <c r="C15" s="27" t="s">
        <v>193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176</v>
      </c>
      <c r="B16" s="28" t="s">
        <v>194</v>
      </c>
      <c r="C16" s="27" t="s">
        <v>195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176</v>
      </c>
      <c r="B17" s="28" t="s">
        <v>196</v>
      </c>
      <c r="C17" s="27" t="s">
        <v>197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176</v>
      </c>
      <c r="B18" s="28" t="s">
        <v>198</v>
      </c>
      <c r="C18" s="27" t="s">
        <v>199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176</v>
      </c>
      <c r="B19" s="28" t="s">
        <v>200</v>
      </c>
      <c r="C19" s="27" t="s">
        <v>201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176</v>
      </c>
      <c r="B20" s="28" t="s">
        <v>202</v>
      </c>
      <c r="C20" s="27" t="s">
        <v>203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176</v>
      </c>
      <c r="B21" s="28" t="s">
        <v>204</v>
      </c>
      <c r="C21" s="27" t="s">
        <v>205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176</v>
      </c>
      <c r="B22" s="28" t="s">
        <v>206</v>
      </c>
      <c r="C22" s="27" t="s">
        <v>207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176</v>
      </c>
      <c r="B23" s="28" t="s">
        <v>208</v>
      </c>
      <c r="C23" s="27" t="s">
        <v>209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176</v>
      </c>
      <c r="B24" s="28" t="s">
        <v>210</v>
      </c>
      <c r="C24" s="27" t="s">
        <v>211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176</v>
      </c>
      <c r="B25" s="28" t="s">
        <v>212</v>
      </c>
      <c r="C25" s="27" t="s">
        <v>213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176</v>
      </c>
      <c r="B26" s="28" t="s">
        <v>214</v>
      </c>
      <c r="C26" s="27" t="s">
        <v>215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176</v>
      </c>
      <c r="B27" s="28" t="s">
        <v>216</v>
      </c>
      <c r="C27" s="27" t="s">
        <v>217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27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73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</v>
      </c>
      <c r="B2" s="55" t="s">
        <v>18</v>
      </c>
      <c r="C2" s="52" t="s">
        <v>19</v>
      </c>
      <c r="D2" s="12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</v>
      </c>
      <c r="E3" s="52" t="s">
        <v>7</v>
      </c>
      <c r="F3" s="64" t="s">
        <v>29</v>
      </c>
      <c r="G3" s="65"/>
      <c r="H3" s="65"/>
      <c r="I3" s="65"/>
      <c r="J3" s="65"/>
      <c r="K3" s="65"/>
      <c r="L3" s="65"/>
      <c r="M3" s="65"/>
      <c r="N3" s="66"/>
      <c r="O3" s="52" t="s">
        <v>85</v>
      </c>
      <c r="P3" s="52" t="s">
        <v>30</v>
      </c>
      <c r="Q3" s="67" t="s">
        <v>8</v>
      </c>
      <c r="R3" s="52" t="s">
        <v>7</v>
      </c>
      <c r="S3" s="68" t="s">
        <v>31</v>
      </c>
      <c r="T3" s="69"/>
      <c r="U3" s="69"/>
      <c r="V3" s="69"/>
      <c r="W3" s="69"/>
      <c r="X3" s="69"/>
      <c r="Y3" s="69"/>
      <c r="Z3" s="69"/>
      <c r="AA3" s="70"/>
      <c r="AB3" s="67" t="s">
        <v>6</v>
      </c>
      <c r="AC3" s="52" t="s">
        <v>69</v>
      </c>
      <c r="AD3" s="44" t="s">
        <v>68</v>
      </c>
      <c r="AE3" s="11"/>
      <c r="AF3" s="11"/>
      <c r="AG3" s="11"/>
      <c r="AH3" s="11"/>
      <c r="AI3" s="11"/>
      <c r="AJ3" s="11"/>
      <c r="AK3" s="11"/>
      <c r="AL3" s="13"/>
      <c r="AM3" s="67" t="s">
        <v>8</v>
      </c>
      <c r="AN3" s="52" t="s">
        <v>84</v>
      </c>
      <c r="AO3" s="52" t="s">
        <v>14</v>
      </c>
      <c r="AP3" s="44" t="s">
        <v>32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15</v>
      </c>
      <c r="L4" s="52" t="s">
        <v>13</v>
      </c>
      <c r="M4" s="52" t="s">
        <v>63</v>
      </c>
      <c r="N4" s="52" t="s">
        <v>16</v>
      </c>
      <c r="O4" s="58"/>
      <c r="P4" s="71"/>
      <c r="Q4" s="67"/>
      <c r="R4" s="53"/>
      <c r="S4" s="53" t="s">
        <v>8</v>
      </c>
      <c r="T4" s="52" t="s">
        <v>9</v>
      </c>
      <c r="U4" s="52" t="s">
        <v>10</v>
      </c>
      <c r="V4" s="52" t="s">
        <v>11</v>
      </c>
      <c r="W4" s="52" t="s">
        <v>12</v>
      </c>
      <c r="X4" s="52" t="s">
        <v>15</v>
      </c>
      <c r="Y4" s="52" t="s">
        <v>13</v>
      </c>
      <c r="Z4" s="52" t="s">
        <v>63</v>
      </c>
      <c r="AA4" s="52" t="s">
        <v>16</v>
      </c>
      <c r="AB4" s="67"/>
      <c r="AC4" s="58"/>
      <c r="AD4" s="67" t="s">
        <v>6</v>
      </c>
      <c r="AE4" s="52" t="s">
        <v>9</v>
      </c>
      <c r="AF4" s="52" t="s">
        <v>10</v>
      </c>
      <c r="AG4" s="52" t="s">
        <v>11</v>
      </c>
      <c r="AH4" s="52" t="s">
        <v>12</v>
      </c>
      <c r="AI4" s="52" t="s">
        <v>15</v>
      </c>
      <c r="AJ4" s="52" t="s">
        <v>13</v>
      </c>
      <c r="AK4" s="52" t="s">
        <v>63</v>
      </c>
      <c r="AL4" s="52" t="s">
        <v>16</v>
      </c>
      <c r="AM4" s="67"/>
      <c r="AN4" s="58"/>
      <c r="AO4" s="58"/>
      <c r="AP4" s="67" t="s">
        <v>8</v>
      </c>
      <c r="AQ4" s="52" t="s">
        <v>9</v>
      </c>
      <c r="AR4" s="52" t="s">
        <v>10</v>
      </c>
      <c r="AS4" s="52" t="s">
        <v>11</v>
      </c>
      <c r="AT4" s="52" t="s">
        <v>12</v>
      </c>
      <c r="AU4" s="52" t="s">
        <v>15</v>
      </c>
      <c r="AV4" s="52" t="s">
        <v>13</v>
      </c>
      <c r="AW4" s="52" t="s">
        <v>63</v>
      </c>
      <c r="AX4" s="52" t="s">
        <v>16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17</v>
      </c>
      <c r="E6" s="45" t="s">
        <v>17</v>
      </c>
      <c r="F6" s="45" t="s">
        <v>17</v>
      </c>
      <c r="G6" s="46" t="s">
        <v>17</v>
      </c>
      <c r="H6" s="46" t="s">
        <v>17</v>
      </c>
      <c r="I6" s="46" t="s">
        <v>17</v>
      </c>
      <c r="J6" s="46" t="s">
        <v>17</v>
      </c>
      <c r="K6" s="46" t="s">
        <v>17</v>
      </c>
      <c r="L6" s="46" t="s">
        <v>17</v>
      </c>
      <c r="M6" s="46" t="s">
        <v>17</v>
      </c>
      <c r="N6" s="46" t="s">
        <v>17</v>
      </c>
      <c r="O6" s="46" t="s">
        <v>17</v>
      </c>
      <c r="P6" s="45" t="s">
        <v>17</v>
      </c>
      <c r="Q6" s="45" t="s">
        <v>17</v>
      </c>
      <c r="R6" s="46" t="s">
        <v>17</v>
      </c>
      <c r="S6" s="46" t="s">
        <v>17</v>
      </c>
      <c r="T6" s="46" t="s">
        <v>17</v>
      </c>
      <c r="U6" s="46" t="s">
        <v>17</v>
      </c>
      <c r="V6" s="46" t="s">
        <v>17</v>
      </c>
      <c r="W6" s="46" t="s">
        <v>17</v>
      </c>
      <c r="X6" s="46" t="s">
        <v>17</v>
      </c>
      <c r="Y6" s="46" t="s">
        <v>17</v>
      </c>
      <c r="Z6" s="46" t="s">
        <v>17</v>
      </c>
      <c r="AA6" s="46" t="s">
        <v>17</v>
      </c>
      <c r="AB6" s="45" t="s">
        <v>17</v>
      </c>
      <c r="AC6" s="46" t="s">
        <v>17</v>
      </c>
      <c r="AD6" s="45" t="s">
        <v>17</v>
      </c>
      <c r="AE6" s="46" t="s">
        <v>17</v>
      </c>
      <c r="AF6" s="46" t="s">
        <v>17</v>
      </c>
      <c r="AG6" s="46" t="s">
        <v>17</v>
      </c>
      <c r="AH6" s="46" t="s">
        <v>17</v>
      </c>
      <c r="AI6" s="46" t="s">
        <v>17</v>
      </c>
      <c r="AJ6" s="46" t="s">
        <v>17</v>
      </c>
      <c r="AK6" s="46" t="s">
        <v>17</v>
      </c>
      <c r="AL6" s="46" t="s">
        <v>17</v>
      </c>
      <c r="AM6" s="45" t="s">
        <v>17</v>
      </c>
      <c r="AN6" s="46" t="s">
        <v>17</v>
      </c>
      <c r="AO6" s="46" t="s">
        <v>17</v>
      </c>
      <c r="AP6" s="45" t="s">
        <v>17</v>
      </c>
      <c r="AQ6" s="46" t="s">
        <v>17</v>
      </c>
      <c r="AR6" s="46" t="s">
        <v>17</v>
      </c>
      <c r="AS6" s="46" t="s">
        <v>17</v>
      </c>
      <c r="AT6" s="46" t="s">
        <v>17</v>
      </c>
      <c r="AU6" s="46" t="s">
        <v>17</v>
      </c>
      <c r="AV6" s="46" t="s">
        <v>17</v>
      </c>
      <c r="AW6" s="46" t="s">
        <v>17</v>
      </c>
      <c r="AX6" s="46" t="s">
        <v>17</v>
      </c>
    </row>
    <row r="7" spans="1:50" s="8" customFormat="1" ht="12" customHeight="1">
      <c r="A7" s="24" t="s">
        <v>262</v>
      </c>
      <c r="B7" s="25" t="s">
        <v>263</v>
      </c>
      <c r="C7" s="26" t="s">
        <v>91</v>
      </c>
      <c r="D7" s="30">
        <f aca="true" t="shared" si="0" ref="D7:AX7">SUM(D8:D27)</f>
        <v>97429</v>
      </c>
      <c r="E7" s="30">
        <f t="shared" si="0"/>
        <v>8647</v>
      </c>
      <c r="F7" s="30">
        <f t="shared" si="0"/>
        <v>65917</v>
      </c>
      <c r="G7" s="30">
        <f t="shared" si="0"/>
        <v>700</v>
      </c>
      <c r="H7" s="30">
        <f t="shared" si="0"/>
        <v>1834</v>
      </c>
      <c r="I7" s="30">
        <f t="shared" si="0"/>
        <v>0</v>
      </c>
      <c r="J7" s="30">
        <f t="shared" si="0"/>
        <v>0</v>
      </c>
      <c r="K7" s="30">
        <f t="shared" si="0"/>
        <v>4675</v>
      </c>
      <c r="L7" s="30">
        <f t="shared" si="0"/>
        <v>55024</v>
      </c>
      <c r="M7" s="30">
        <f t="shared" si="0"/>
        <v>0</v>
      </c>
      <c r="N7" s="30">
        <f t="shared" si="0"/>
        <v>3684</v>
      </c>
      <c r="O7" s="30">
        <f t="shared" si="0"/>
        <v>20001</v>
      </c>
      <c r="P7" s="30">
        <f t="shared" si="0"/>
        <v>2864</v>
      </c>
      <c r="Q7" s="30">
        <f t="shared" si="0"/>
        <v>9410</v>
      </c>
      <c r="R7" s="30">
        <f t="shared" si="0"/>
        <v>8647</v>
      </c>
      <c r="S7" s="30">
        <f t="shared" si="0"/>
        <v>763</v>
      </c>
      <c r="T7" s="30">
        <f t="shared" si="0"/>
        <v>509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254</v>
      </c>
      <c r="AB7" s="30">
        <f t="shared" si="0"/>
        <v>62336</v>
      </c>
      <c r="AC7" s="30">
        <f t="shared" si="0"/>
        <v>784</v>
      </c>
      <c r="AD7" s="30">
        <f t="shared" si="0"/>
        <v>61552</v>
      </c>
      <c r="AE7" s="30">
        <f t="shared" si="0"/>
        <v>19</v>
      </c>
      <c r="AF7" s="30">
        <f t="shared" si="0"/>
        <v>1834</v>
      </c>
      <c r="AG7" s="30">
        <f t="shared" si="0"/>
        <v>0</v>
      </c>
      <c r="AH7" s="30">
        <f t="shared" si="0"/>
        <v>0</v>
      </c>
      <c r="AI7" s="30">
        <f t="shared" si="0"/>
        <v>4675</v>
      </c>
      <c r="AJ7" s="30">
        <f t="shared" si="0"/>
        <v>55024</v>
      </c>
      <c r="AK7" s="30">
        <f t="shared" si="0"/>
        <v>0</v>
      </c>
      <c r="AL7" s="30">
        <f t="shared" si="0"/>
        <v>0</v>
      </c>
      <c r="AM7" s="30">
        <f t="shared" si="0"/>
        <v>21610</v>
      </c>
      <c r="AN7" s="30">
        <f t="shared" si="0"/>
        <v>20001</v>
      </c>
      <c r="AO7" s="30">
        <f t="shared" si="0"/>
        <v>795</v>
      </c>
      <c r="AP7" s="30">
        <f t="shared" si="0"/>
        <v>814</v>
      </c>
      <c r="AQ7" s="30">
        <f t="shared" si="0"/>
        <v>90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724</v>
      </c>
    </row>
    <row r="8" spans="1:50" s="8" customFormat="1" ht="12" customHeight="1">
      <c r="A8" s="27" t="s">
        <v>262</v>
      </c>
      <c r="B8" s="28" t="s">
        <v>264</v>
      </c>
      <c r="C8" s="27" t="s">
        <v>265</v>
      </c>
      <c r="D8" s="39">
        <f aca="true" t="shared" si="1" ref="D8:D27">SUM(E8,F8,O8,P8)</f>
        <v>9096</v>
      </c>
      <c r="E8" s="39">
        <f aca="true" t="shared" si="2" ref="E8:E27">R8</f>
        <v>889</v>
      </c>
      <c r="F8" s="39">
        <f aca="true" t="shared" si="3" ref="F8:F27">SUM(G8:N8)</f>
        <v>6888</v>
      </c>
      <c r="G8" s="39">
        <v>0</v>
      </c>
      <c r="H8" s="39">
        <v>0</v>
      </c>
      <c r="I8" s="39">
        <v>0</v>
      </c>
      <c r="J8" s="39">
        <v>0</v>
      </c>
      <c r="K8" s="39">
        <v>1600</v>
      </c>
      <c r="L8" s="39">
        <v>2587</v>
      </c>
      <c r="M8" s="39">
        <v>0</v>
      </c>
      <c r="N8" s="39">
        <v>2701</v>
      </c>
      <c r="O8" s="39">
        <f aca="true" t="shared" si="4" ref="O8:O27">AN8</f>
        <v>1313</v>
      </c>
      <c r="P8" s="20">
        <f>'資源化量内訳'!AG8</f>
        <v>6</v>
      </c>
      <c r="Q8" s="39">
        <f aca="true" t="shared" si="5" ref="Q8:Q27">SUM(R8:S8)</f>
        <v>889</v>
      </c>
      <c r="R8" s="39">
        <v>889</v>
      </c>
      <c r="S8" s="39">
        <f aca="true" t="shared" si="6" ref="S8:S27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27">SUM(AC8:AD8)</f>
        <v>4187</v>
      </c>
      <c r="AC8" s="39">
        <v>0</v>
      </c>
      <c r="AD8" s="39">
        <f aca="true" t="shared" si="8" ref="AD8:AD27">SUM(AE8:AL8)</f>
        <v>4187</v>
      </c>
      <c r="AE8" s="39">
        <v>0</v>
      </c>
      <c r="AF8" s="39">
        <v>0</v>
      </c>
      <c r="AG8" s="39">
        <v>0</v>
      </c>
      <c r="AH8" s="39">
        <v>0</v>
      </c>
      <c r="AI8" s="39">
        <v>1600</v>
      </c>
      <c r="AJ8" s="39">
        <v>2587</v>
      </c>
      <c r="AK8" s="39">
        <v>0</v>
      </c>
      <c r="AL8" s="40" t="s">
        <v>92</v>
      </c>
      <c r="AM8" s="27">
        <f aca="true" t="shared" si="9" ref="AM8:AM27">SUM(AN8:AP8)</f>
        <v>1313</v>
      </c>
      <c r="AN8" s="43">
        <v>1313</v>
      </c>
      <c r="AO8" s="27">
        <v>0</v>
      </c>
      <c r="AP8" s="27">
        <f aca="true" t="shared" si="10" ref="AP8:AP27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262</v>
      </c>
      <c r="B9" s="28" t="s">
        <v>266</v>
      </c>
      <c r="C9" s="27" t="s">
        <v>267</v>
      </c>
      <c r="D9" s="39">
        <f t="shared" si="1"/>
        <v>0</v>
      </c>
      <c r="E9" s="39">
        <f t="shared" si="2"/>
        <v>0</v>
      </c>
      <c r="F9" s="39">
        <f t="shared" si="3"/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 t="shared" si="4"/>
        <v>0</v>
      </c>
      <c r="P9" s="20">
        <f>'資源化量内訳'!AG9</f>
        <v>0</v>
      </c>
      <c r="Q9" s="39">
        <f t="shared" si="5"/>
        <v>0</v>
      </c>
      <c r="R9" s="39">
        <v>0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0</v>
      </c>
      <c r="AC9" s="39">
        <v>0</v>
      </c>
      <c r="AD9" s="39">
        <f t="shared" si="8"/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92</v>
      </c>
      <c r="AM9" s="27">
        <f t="shared" si="9"/>
        <v>0</v>
      </c>
      <c r="AN9" s="43">
        <v>0</v>
      </c>
      <c r="AO9" s="27">
        <v>0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262</v>
      </c>
      <c r="B10" s="28" t="s">
        <v>268</v>
      </c>
      <c r="C10" s="27" t="s">
        <v>269</v>
      </c>
      <c r="D10" s="39">
        <f t="shared" si="1"/>
        <v>0</v>
      </c>
      <c r="E10" s="39">
        <f t="shared" si="2"/>
        <v>0</v>
      </c>
      <c r="F10" s="39">
        <f t="shared" si="3"/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0</v>
      </c>
      <c r="R10" s="39">
        <v>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8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92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262</v>
      </c>
      <c r="B11" s="28" t="s">
        <v>270</v>
      </c>
      <c r="C11" s="27" t="s">
        <v>271</v>
      </c>
      <c r="D11" s="39">
        <f t="shared" si="1"/>
        <v>548</v>
      </c>
      <c r="E11" s="39">
        <f t="shared" si="2"/>
        <v>0</v>
      </c>
      <c r="F11" s="39">
        <f t="shared" si="3"/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548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0</v>
      </c>
      <c r="AC11" s="39">
        <v>0</v>
      </c>
      <c r="AD11" s="39">
        <f t="shared" si="8"/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92</v>
      </c>
      <c r="AM11" s="27">
        <f t="shared" si="9"/>
        <v>0</v>
      </c>
      <c r="AN11" s="43">
        <v>0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262</v>
      </c>
      <c r="B12" s="28" t="s">
        <v>272</v>
      </c>
      <c r="C12" s="27" t="s">
        <v>273</v>
      </c>
      <c r="D12" s="39">
        <f t="shared" si="1"/>
        <v>881</v>
      </c>
      <c r="E12" s="39">
        <f t="shared" si="2"/>
        <v>0</v>
      </c>
      <c r="F12" s="39">
        <f t="shared" si="3"/>
        <v>330</v>
      </c>
      <c r="G12" s="39">
        <v>283</v>
      </c>
      <c r="H12" s="39">
        <v>0</v>
      </c>
      <c r="I12" s="39">
        <v>0</v>
      </c>
      <c r="J12" s="39">
        <v>0</v>
      </c>
      <c r="K12" s="39">
        <v>0</v>
      </c>
      <c r="L12" s="39">
        <v>47</v>
      </c>
      <c r="M12" s="39">
        <v>0</v>
      </c>
      <c r="N12" s="39">
        <v>0</v>
      </c>
      <c r="O12" s="39">
        <f t="shared" si="4"/>
        <v>551</v>
      </c>
      <c r="P12" s="20">
        <f>'資源化量内訳'!AG12</f>
        <v>0</v>
      </c>
      <c r="Q12" s="39">
        <f t="shared" si="5"/>
        <v>264</v>
      </c>
      <c r="R12" s="39">
        <v>0</v>
      </c>
      <c r="S12" s="39">
        <f t="shared" si="6"/>
        <v>264</v>
      </c>
      <c r="T12" s="39">
        <v>264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82</v>
      </c>
      <c r="AC12" s="39">
        <v>16</v>
      </c>
      <c r="AD12" s="39">
        <f t="shared" si="8"/>
        <v>66</v>
      </c>
      <c r="AE12" s="39">
        <v>19</v>
      </c>
      <c r="AF12" s="39">
        <v>0</v>
      </c>
      <c r="AG12" s="39">
        <v>0</v>
      </c>
      <c r="AH12" s="39">
        <v>0</v>
      </c>
      <c r="AI12" s="39">
        <v>0</v>
      </c>
      <c r="AJ12" s="39">
        <v>47</v>
      </c>
      <c r="AK12" s="39">
        <v>0</v>
      </c>
      <c r="AL12" s="40" t="s">
        <v>92</v>
      </c>
      <c r="AM12" s="27">
        <f t="shared" si="9"/>
        <v>558</v>
      </c>
      <c r="AN12" s="43">
        <v>551</v>
      </c>
      <c r="AO12" s="27">
        <v>7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262</v>
      </c>
      <c r="B13" s="28" t="s">
        <v>274</v>
      </c>
      <c r="C13" s="27" t="s">
        <v>275</v>
      </c>
      <c r="D13" s="39">
        <f t="shared" si="1"/>
        <v>514</v>
      </c>
      <c r="E13" s="39">
        <f t="shared" si="2"/>
        <v>14</v>
      </c>
      <c r="F13" s="39">
        <f t="shared" si="3"/>
        <v>5</v>
      </c>
      <c r="G13" s="39">
        <v>5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495</v>
      </c>
      <c r="Q13" s="39">
        <f t="shared" si="5"/>
        <v>19</v>
      </c>
      <c r="R13" s="39">
        <v>14</v>
      </c>
      <c r="S13" s="39">
        <f t="shared" si="6"/>
        <v>5</v>
      </c>
      <c r="T13" s="39">
        <v>5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2</v>
      </c>
      <c r="AC13" s="39">
        <v>2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92</v>
      </c>
      <c r="AM13" s="27">
        <f t="shared" si="9"/>
        <v>0</v>
      </c>
      <c r="AN13" s="43">
        <v>0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262</v>
      </c>
      <c r="B14" s="28" t="s">
        <v>276</v>
      </c>
      <c r="C14" s="27" t="s">
        <v>277</v>
      </c>
      <c r="D14" s="39">
        <f t="shared" si="1"/>
        <v>50745</v>
      </c>
      <c r="E14" s="39">
        <f t="shared" si="2"/>
        <v>5449</v>
      </c>
      <c r="F14" s="39">
        <f t="shared" si="3"/>
        <v>28969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28969</v>
      </c>
      <c r="M14" s="39">
        <v>0</v>
      </c>
      <c r="N14" s="39">
        <v>0</v>
      </c>
      <c r="O14" s="39">
        <f t="shared" si="4"/>
        <v>15337</v>
      </c>
      <c r="P14" s="20">
        <f>'資源化量内訳'!AG14</f>
        <v>990</v>
      </c>
      <c r="Q14" s="39">
        <f t="shared" si="5"/>
        <v>5449</v>
      </c>
      <c r="R14" s="39">
        <v>5449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29598</v>
      </c>
      <c r="AC14" s="39">
        <v>629</v>
      </c>
      <c r="AD14" s="39">
        <f t="shared" si="8"/>
        <v>28969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28969</v>
      </c>
      <c r="AK14" s="39">
        <v>0</v>
      </c>
      <c r="AL14" s="40" t="s">
        <v>92</v>
      </c>
      <c r="AM14" s="27">
        <f t="shared" si="9"/>
        <v>15937</v>
      </c>
      <c r="AN14" s="43">
        <v>15337</v>
      </c>
      <c r="AO14" s="27">
        <v>600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262</v>
      </c>
      <c r="B15" s="28" t="s">
        <v>278</v>
      </c>
      <c r="C15" s="27" t="s">
        <v>279</v>
      </c>
      <c r="D15" s="39">
        <f t="shared" si="1"/>
        <v>118</v>
      </c>
      <c r="E15" s="39">
        <f t="shared" si="2"/>
        <v>0</v>
      </c>
      <c r="F15" s="39">
        <f t="shared" si="3"/>
        <v>118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118</v>
      </c>
      <c r="M15" s="39">
        <v>0</v>
      </c>
      <c r="N15" s="39">
        <v>0</v>
      </c>
      <c r="O15" s="39">
        <f t="shared" si="4"/>
        <v>0</v>
      </c>
      <c r="P15" s="20">
        <f>'資源化量内訳'!AG15</f>
        <v>0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118</v>
      </c>
      <c r="AC15" s="39">
        <v>0</v>
      </c>
      <c r="AD15" s="39">
        <f t="shared" si="8"/>
        <v>118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118</v>
      </c>
      <c r="AK15" s="39">
        <v>0</v>
      </c>
      <c r="AL15" s="40" t="s">
        <v>92</v>
      </c>
      <c r="AM15" s="27">
        <f t="shared" si="9"/>
        <v>0</v>
      </c>
      <c r="AN15" s="43">
        <v>0</v>
      </c>
      <c r="AO15" s="27">
        <v>0</v>
      </c>
      <c r="AP15" s="27">
        <f t="shared" si="10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262</v>
      </c>
      <c r="B16" s="28" t="s">
        <v>280</v>
      </c>
      <c r="C16" s="27" t="s">
        <v>281</v>
      </c>
      <c r="D16" s="39">
        <f t="shared" si="1"/>
        <v>98</v>
      </c>
      <c r="E16" s="39">
        <f t="shared" si="2"/>
        <v>0</v>
      </c>
      <c r="F16" s="39">
        <f t="shared" si="3"/>
        <v>36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36</v>
      </c>
      <c r="M16" s="39">
        <v>0</v>
      </c>
      <c r="N16" s="39">
        <v>0</v>
      </c>
      <c r="O16" s="39">
        <f t="shared" si="4"/>
        <v>62</v>
      </c>
      <c r="P16" s="20">
        <f>'資源化量内訳'!AG16</f>
        <v>0</v>
      </c>
      <c r="Q16" s="39">
        <f t="shared" si="5"/>
        <v>0</v>
      </c>
      <c r="R16" s="39">
        <v>0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36</v>
      </c>
      <c r="AC16" s="39">
        <v>0</v>
      </c>
      <c r="AD16" s="39">
        <f t="shared" si="8"/>
        <v>36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36</v>
      </c>
      <c r="AK16" s="39">
        <v>0</v>
      </c>
      <c r="AL16" s="40" t="s">
        <v>92</v>
      </c>
      <c r="AM16" s="27">
        <f t="shared" si="9"/>
        <v>62</v>
      </c>
      <c r="AN16" s="43">
        <v>62</v>
      </c>
      <c r="AO16" s="27">
        <v>0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262</v>
      </c>
      <c r="B17" s="28" t="s">
        <v>282</v>
      </c>
      <c r="C17" s="27" t="s">
        <v>283</v>
      </c>
      <c r="D17" s="39">
        <f t="shared" si="1"/>
        <v>5876</v>
      </c>
      <c r="E17" s="39">
        <f t="shared" si="2"/>
        <v>28</v>
      </c>
      <c r="F17" s="39">
        <f t="shared" si="3"/>
        <v>4107</v>
      </c>
      <c r="G17" s="39">
        <v>0</v>
      </c>
      <c r="H17" s="39">
        <v>0</v>
      </c>
      <c r="I17" s="39">
        <v>0</v>
      </c>
      <c r="J17" s="39">
        <v>0</v>
      </c>
      <c r="K17" s="39">
        <v>354</v>
      </c>
      <c r="L17" s="39">
        <v>3049</v>
      </c>
      <c r="M17" s="39">
        <v>0</v>
      </c>
      <c r="N17" s="39">
        <v>704</v>
      </c>
      <c r="O17" s="39">
        <f t="shared" si="4"/>
        <v>1737</v>
      </c>
      <c r="P17" s="20">
        <f>'資源化量内訳'!AG17</f>
        <v>4</v>
      </c>
      <c r="Q17" s="39">
        <f t="shared" si="5"/>
        <v>28</v>
      </c>
      <c r="R17" s="39">
        <v>28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3406</v>
      </c>
      <c r="AC17" s="39">
        <v>3</v>
      </c>
      <c r="AD17" s="39">
        <f t="shared" si="8"/>
        <v>3403</v>
      </c>
      <c r="AE17" s="39">
        <v>0</v>
      </c>
      <c r="AF17" s="39">
        <v>0</v>
      </c>
      <c r="AG17" s="39">
        <v>0</v>
      </c>
      <c r="AH17" s="39">
        <v>0</v>
      </c>
      <c r="AI17" s="39">
        <v>354</v>
      </c>
      <c r="AJ17" s="39">
        <v>3049</v>
      </c>
      <c r="AK17" s="39">
        <v>0</v>
      </c>
      <c r="AL17" s="40" t="s">
        <v>92</v>
      </c>
      <c r="AM17" s="27">
        <f t="shared" si="9"/>
        <v>2441</v>
      </c>
      <c r="AN17" s="43">
        <v>1737</v>
      </c>
      <c r="AO17" s="27">
        <v>0</v>
      </c>
      <c r="AP17" s="27">
        <f t="shared" si="10"/>
        <v>704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704</v>
      </c>
    </row>
    <row r="18" spans="1:50" s="8" customFormat="1" ht="12" customHeight="1">
      <c r="A18" s="27" t="s">
        <v>262</v>
      </c>
      <c r="B18" s="28" t="s">
        <v>284</v>
      </c>
      <c r="C18" s="27" t="s">
        <v>285</v>
      </c>
      <c r="D18" s="39">
        <f t="shared" si="1"/>
        <v>1289</v>
      </c>
      <c r="E18" s="39">
        <f t="shared" si="2"/>
        <v>0</v>
      </c>
      <c r="F18" s="39">
        <f t="shared" si="3"/>
        <v>43</v>
      </c>
      <c r="G18" s="39">
        <v>43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f t="shared" si="4"/>
        <v>462</v>
      </c>
      <c r="P18" s="20">
        <f>'資源化量内訳'!AG18</f>
        <v>784</v>
      </c>
      <c r="Q18" s="39">
        <f t="shared" si="5"/>
        <v>43</v>
      </c>
      <c r="R18" s="39">
        <v>0</v>
      </c>
      <c r="S18" s="39">
        <f t="shared" si="6"/>
        <v>43</v>
      </c>
      <c r="T18" s="39">
        <v>43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0</v>
      </c>
      <c r="AC18" s="39">
        <v>0</v>
      </c>
      <c r="AD18" s="39">
        <f t="shared" si="8"/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0" t="s">
        <v>92</v>
      </c>
      <c r="AM18" s="27">
        <f t="shared" si="9"/>
        <v>505</v>
      </c>
      <c r="AN18" s="43">
        <v>462</v>
      </c>
      <c r="AO18" s="27">
        <v>43</v>
      </c>
      <c r="AP18" s="27">
        <f t="shared" si="10"/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  <row r="19" spans="1:50" s="8" customFormat="1" ht="12" customHeight="1">
      <c r="A19" s="27" t="s">
        <v>262</v>
      </c>
      <c r="B19" s="28" t="s">
        <v>286</v>
      </c>
      <c r="C19" s="27" t="s">
        <v>287</v>
      </c>
      <c r="D19" s="39">
        <f t="shared" si="1"/>
        <v>695</v>
      </c>
      <c r="E19" s="39">
        <f t="shared" si="2"/>
        <v>0</v>
      </c>
      <c r="F19" s="39">
        <f t="shared" si="3"/>
        <v>667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667</v>
      </c>
      <c r="M19" s="39">
        <v>0</v>
      </c>
      <c r="N19" s="39">
        <v>0</v>
      </c>
      <c r="O19" s="39">
        <f t="shared" si="4"/>
        <v>28</v>
      </c>
      <c r="P19" s="20">
        <f>'資源化量内訳'!AG19</f>
        <v>0</v>
      </c>
      <c r="Q19" s="39">
        <f t="shared" si="5"/>
        <v>0</v>
      </c>
      <c r="R19" s="39">
        <v>0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 t="shared" si="7"/>
        <v>667</v>
      </c>
      <c r="AC19" s="39">
        <v>0</v>
      </c>
      <c r="AD19" s="39">
        <f t="shared" si="8"/>
        <v>667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667</v>
      </c>
      <c r="AK19" s="39">
        <v>0</v>
      </c>
      <c r="AL19" s="40" t="s">
        <v>92</v>
      </c>
      <c r="AM19" s="27">
        <f t="shared" si="9"/>
        <v>28</v>
      </c>
      <c r="AN19" s="43">
        <v>28</v>
      </c>
      <c r="AO19" s="27">
        <v>0</v>
      </c>
      <c r="AP19" s="27">
        <f t="shared" si="10"/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</row>
    <row r="20" spans="1:50" s="8" customFormat="1" ht="12" customHeight="1">
      <c r="A20" s="27" t="s">
        <v>262</v>
      </c>
      <c r="B20" s="28" t="s">
        <v>288</v>
      </c>
      <c r="C20" s="27" t="s">
        <v>289</v>
      </c>
      <c r="D20" s="39">
        <f t="shared" si="1"/>
        <v>103</v>
      </c>
      <c r="E20" s="39">
        <f t="shared" si="2"/>
        <v>0</v>
      </c>
      <c r="F20" s="39">
        <f t="shared" si="3"/>
        <v>100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100</v>
      </c>
      <c r="M20" s="39">
        <v>0</v>
      </c>
      <c r="N20" s="39">
        <v>0</v>
      </c>
      <c r="O20" s="39">
        <f t="shared" si="4"/>
        <v>3</v>
      </c>
      <c r="P20" s="20">
        <f>'資源化量内訳'!AG20</f>
        <v>0</v>
      </c>
      <c r="Q20" s="39">
        <f t="shared" si="5"/>
        <v>0</v>
      </c>
      <c r="R20" s="39">
        <v>0</v>
      </c>
      <c r="S20" s="39">
        <f t="shared" si="6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f t="shared" si="7"/>
        <v>100</v>
      </c>
      <c r="AC20" s="39">
        <v>0</v>
      </c>
      <c r="AD20" s="39">
        <f t="shared" si="8"/>
        <v>100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100</v>
      </c>
      <c r="AK20" s="39">
        <v>0</v>
      </c>
      <c r="AL20" s="40" t="s">
        <v>92</v>
      </c>
      <c r="AM20" s="27">
        <f t="shared" si="9"/>
        <v>3</v>
      </c>
      <c r="AN20" s="43">
        <v>3</v>
      </c>
      <c r="AO20" s="27">
        <v>0</v>
      </c>
      <c r="AP20" s="27">
        <f t="shared" si="10"/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</row>
    <row r="21" spans="1:50" s="8" customFormat="1" ht="12" customHeight="1">
      <c r="A21" s="27" t="s">
        <v>262</v>
      </c>
      <c r="B21" s="28" t="s">
        <v>290</v>
      </c>
      <c r="C21" s="27" t="s">
        <v>291</v>
      </c>
      <c r="D21" s="39">
        <f t="shared" si="1"/>
        <v>0</v>
      </c>
      <c r="E21" s="39">
        <f t="shared" si="2"/>
        <v>0</v>
      </c>
      <c r="F21" s="39">
        <f t="shared" si="3"/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f t="shared" si="4"/>
        <v>0</v>
      </c>
      <c r="P21" s="20">
        <f>'資源化量内訳'!AG21</f>
        <v>0</v>
      </c>
      <c r="Q21" s="39">
        <f t="shared" si="5"/>
        <v>0</v>
      </c>
      <c r="R21" s="39">
        <v>0</v>
      </c>
      <c r="S21" s="39">
        <f t="shared" si="6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f t="shared" si="7"/>
        <v>0</v>
      </c>
      <c r="AC21" s="39">
        <v>0</v>
      </c>
      <c r="AD21" s="39">
        <f t="shared" si="8"/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40" t="s">
        <v>92</v>
      </c>
      <c r="AM21" s="27">
        <f t="shared" si="9"/>
        <v>0</v>
      </c>
      <c r="AN21" s="43">
        <v>0</v>
      </c>
      <c r="AO21" s="27">
        <v>0</v>
      </c>
      <c r="AP21" s="27">
        <f t="shared" si="10"/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</row>
    <row r="22" spans="1:50" s="8" customFormat="1" ht="12" customHeight="1">
      <c r="A22" s="27" t="s">
        <v>262</v>
      </c>
      <c r="B22" s="28" t="s">
        <v>292</v>
      </c>
      <c r="C22" s="27" t="s">
        <v>293</v>
      </c>
      <c r="D22" s="39">
        <f t="shared" si="1"/>
        <v>19907</v>
      </c>
      <c r="E22" s="39">
        <f t="shared" si="2"/>
        <v>530</v>
      </c>
      <c r="F22" s="39">
        <f t="shared" si="3"/>
        <v>19377</v>
      </c>
      <c r="G22" s="39">
        <v>168</v>
      </c>
      <c r="H22" s="39">
        <v>1834</v>
      </c>
      <c r="I22" s="39">
        <v>0</v>
      </c>
      <c r="J22" s="39">
        <v>0</v>
      </c>
      <c r="K22" s="39">
        <v>2721</v>
      </c>
      <c r="L22" s="39">
        <v>14654</v>
      </c>
      <c r="M22" s="39">
        <v>0</v>
      </c>
      <c r="N22" s="39">
        <v>0</v>
      </c>
      <c r="O22" s="39">
        <f t="shared" si="4"/>
        <v>0</v>
      </c>
      <c r="P22" s="20">
        <f>'資源化量内訳'!AG22</f>
        <v>0</v>
      </c>
      <c r="Q22" s="39">
        <f t="shared" si="5"/>
        <v>545</v>
      </c>
      <c r="R22" s="39">
        <v>530</v>
      </c>
      <c r="S22" s="39">
        <f t="shared" si="6"/>
        <v>15</v>
      </c>
      <c r="T22" s="39">
        <v>15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f t="shared" si="7"/>
        <v>19209</v>
      </c>
      <c r="AC22" s="39">
        <v>0</v>
      </c>
      <c r="AD22" s="39">
        <f t="shared" si="8"/>
        <v>19209</v>
      </c>
      <c r="AE22" s="39">
        <v>0</v>
      </c>
      <c r="AF22" s="39">
        <v>1834</v>
      </c>
      <c r="AG22" s="39">
        <v>0</v>
      </c>
      <c r="AH22" s="39">
        <v>0</v>
      </c>
      <c r="AI22" s="39">
        <v>2721</v>
      </c>
      <c r="AJ22" s="39">
        <v>14654</v>
      </c>
      <c r="AK22" s="39">
        <v>0</v>
      </c>
      <c r="AL22" s="40" t="s">
        <v>92</v>
      </c>
      <c r="AM22" s="27">
        <f t="shared" si="9"/>
        <v>153</v>
      </c>
      <c r="AN22" s="43">
        <v>0</v>
      </c>
      <c r="AO22" s="27">
        <v>82</v>
      </c>
      <c r="AP22" s="27">
        <f t="shared" si="10"/>
        <v>71</v>
      </c>
      <c r="AQ22" s="27">
        <v>71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</row>
    <row r="23" spans="1:50" s="8" customFormat="1" ht="12" customHeight="1">
      <c r="A23" s="27" t="s">
        <v>262</v>
      </c>
      <c r="B23" s="28" t="s">
        <v>294</v>
      </c>
      <c r="C23" s="27" t="s">
        <v>295</v>
      </c>
      <c r="D23" s="39">
        <f t="shared" si="1"/>
        <v>3397</v>
      </c>
      <c r="E23" s="39">
        <f t="shared" si="2"/>
        <v>1233</v>
      </c>
      <c r="F23" s="39">
        <f t="shared" si="3"/>
        <v>1690</v>
      </c>
      <c r="G23" s="39">
        <v>124</v>
      </c>
      <c r="H23" s="39">
        <v>0</v>
      </c>
      <c r="I23" s="39">
        <v>0</v>
      </c>
      <c r="J23" s="39">
        <v>0</v>
      </c>
      <c r="K23" s="39">
        <v>0</v>
      </c>
      <c r="L23" s="39">
        <v>1292</v>
      </c>
      <c r="M23" s="39">
        <v>0</v>
      </c>
      <c r="N23" s="39">
        <v>274</v>
      </c>
      <c r="O23" s="39">
        <f t="shared" si="4"/>
        <v>450</v>
      </c>
      <c r="P23" s="20">
        <f>'資源化量内訳'!AG23</f>
        <v>24</v>
      </c>
      <c r="Q23" s="39">
        <f t="shared" si="5"/>
        <v>1611</v>
      </c>
      <c r="R23" s="39">
        <v>1233</v>
      </c>
      <c r="S23" s="39">
        <f t="shared" si="6"/>
        <v>378</v>
      </c>
      <c r="T23" s="39">
        <v>124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254</v>
      </c>
      <c r="AB23" s="39">
        <f t="shared" si="7"/>
        <v>1415</v>
      </c>
      <c r="AC23" s="39">
        <v>123</v>
      </c>
      <c r="AD23" s="39">
        <f t="shared" si="8"/>
        <v>1292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1292</v>
      </c>
      <c r="AK23" s="39">
        <v>0</v>
      </c>
      <c r="AL23" s="40" t="s">
        <v>92</v>
      </c>
      <c r="AM23" s="27">
        <f t="shared" si="9"/>
        <v>518</v>
      </c>
      <c r="AN23" s="43">
        <v>450</v>
      </c>
      <c r="AO23" s="27">
        <v>48</v>
      </c>
      <c r="AP23" s="27">
        <f t="shared" si="10"/>
        <v>20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20</v>
      </c>
    </row>
    <row r="24" spans="1:50" s="8" customFormat="1" ht="12" customHeight="1">
      <c r="A24" s="27" t="s">
        <v>262</v>
      </c>
      <c r="B24" s="28" t="s">
        <v>296</v>
      </c>
      <c r="C24" s="27" t="s">
        <v>297</v>
      </c>
      <c r="D24" s="39">
        <f t="shared" si="1"/>
        <v>59</v>
      </c>
      <c r="E24" s="39">
        <f t="shared" si="2"/>
        <v>0</v>
      </c>
      <c r="F24" s="39">
        <f t="shared" si="3"/>
        <v>5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5</v>
      </c>
      <c r="O24" s="39">
        <f t="shared" si="4"/>
        <v>54</v>
      </c>
      <c r="P24" s="20">
        <f>'資源化量内訳'!AG24</f>
        <v>0</v>
      </c>
      <c r="Q24" s="39">
        <f t="shared" si="5"/>
        <v>0</v>
      </c>
      <c r="R24" s="39">
        <v>0</v>
      </c>
      <c r="S24" s="39">
        <f t="shared" si="6"/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7"/>
        <v>0</v>
      </c>
      <c r="AC24" s="39">
        <v>0</v>
      </c>
      <c r="AD24" s="39">
        <f t="shared" si="8"/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40" t="s">
        <v>92</v>
      </c>
      <c r="AM24" s="27">
        <f t="shared" si="9"/>
        <v>54</v>
      </c>
      <c r="AN24" s="43">
        <v>54</v>
      </c>
      <c r="AO24" s="27">
        <v>0</v>
      </c>
      <c r="AP24" s="27">
        <f t="shared" si="10"/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</row>
    <row r="25" spans="1:50" s="8" customFormat="1" ht="12" customHeight="1">
      <c r="A25" s="27" t="s">
        <v>262</v>
      </c>
      <c r="B25" s="28" t="s">
        <v>298</v>
      </c>
      <c r="C25" s="27" t="s">
        <v>299</v>
      </c>
      <c r="D25" s="39">
        <f t="shared" si="1"/>
        <v>234</v>
      </c>
      <c r="E25" s="39">
        <f t="shared" si="2"/>
        <v>0</v>
      </c>
      <c r="F25" s="39">
        <f t="shared" si="3"/>
        <v>230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230</v>
      </c>
      <c r="M25" s="39">
        <v>0</v>
      </c>
      <c r="N25" s="39">
        <v>0</v>
      </c>
      <c r="O25" s="39">
        <f t="shared" si="4"/>
        <v>4</v>
      </c>
      <c r="P25" s="20">
        <f>'資源化量内訳'!AG25</f>
        <v>0</v>
      </c>
      <c r="Q25" s="39">
        <f t="shared" si="5"/>
        <v>0</v>
      </c>
      <c r="R25" s="39">
        <v>0</v>
      </c>
      <c r="S25" s="39">
        <f t="shared" si="6"/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f t="shared" si="7"/>
        <v>230</v>
      </c>
      <c r="AC25" s="39">
        <v>0</v>
      </c>
      <c r="AD25" s="39">
        <f t="shared" si="8"/>
        <v>230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230</v>
      </c>
      <c r="AK25" s="39">
        <v>0</v>
      </c>
      <c r="AL25" s="40" t="s">
        <v>92</v>
      </c>
      <c r="AM25" s="27">
        <f t="shared" si="9"/>
        <v>4</v>
      </c>
      <c r="AN25" s="43">
        <v>4</v>
      </c>
      <c r="AO25" s="27">
        <v>0</v>
      </c>
      <c r="AP25" s="27">
        <f t="shared" si="10"/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</row>
    <row r="26" spans="1:50" s="8" customFormat="1" ht="12" customHeight="1">
      <c r="A26" s="27" t="s">
        <v>262</v>
      </c>
      <c r="B26" s="28" t="s">
        <v>300</v>
      </c>
      <c r="C26" s="27" t="s">
        <v>301</v>
      </c>
      <c r="D26" s="39">
        <f t="shared" si="1"/>
        <v>3291</v>
      </c>
      <c r="E26" s="39">
        <f t="shared" si="2"/>
        <v>106</v>
      </c>
      <c r="F26" s="39">
        <f t="shared" si="3"/>
        <v>3185</v>
      </c>
      <c r="G26" s="39">
        <v>23</v>
      </c>
      <c r="H26" s="39">
        <v>0</v>
      </c>
      <c r="I26" s="39">
        <v>0</v>
      </c>
      <c r="J26" s="39">
        <v>0</v>
      </c>
      <c r="K26" s="39">
        <v>0</v>
      </c>
      <c r="L26" s="39">
        <v>3162</v>
      </c>
      <c r="M26" s="39">
        <v>0</v>
      </c>
      <c r="N26" s="39">
        <v>0</v>
      </c>
      <c r="O26" s="39">
        <f t="shared" si="4"/>
        <v>0</v>
      </c>
      <c r="P26" s="20">
        <f>'資源化量内訳'!AG26</f>
        <v>0</v>
      </c>
      <c r="Q26" s="39">
        <f t="shared" si="5"/>
        <v>110</v>
      </c>
      <c r="R26" s="39">
        <v>106</v>
      </c>
      <c r="S26" s="39">
        <f t="shared" si="6"/>
        <v>4</v>
      </c>
      <c r="T26" s="39">
        <v>4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f t="shared" si="7"/>
        <v>3162</v>
      </c>
      <c r="AC26" s="39">
        <v>0</v>
      </c>
      <c r="AD26" s="39">
        <f t="shared" si="8"/>
        <v>3162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3162</v>
      </c>
      <c r="AK26" s="39">
        <v>0</v>
      </c>
      <c r="AL26" s="40" t="s">
        <v>92</v>
      </c>
      <c r="AM26" s="27">
        <f t="shared" si="9"/>
        <v>32</v>
      </c>
      <c r="AN26" s="43">
        <v>0</v>
      </c>
      <c r="AO26" s="27">
        <v>13</v>
      </c>
      <c r="AP26" s="27">
        <f t="shared" si="10"/>
        <v>19</v>
      </c>
      <c r="AQ26" s="27">
        <v>19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</row>
    <row r="27" spans="1:50" s="8" customFormat="1" ht="12" customHeight="1">
      <c r="A27" s="27" t="s">
        <v>262</v>
      </c>
      <c r="B27" s="28" t="s">
        <v>302</v>
      </c>
      <c r="C27" s="27" t="s">
        <v>303</v>
      </c>
      <c r="D27" s="39">
        <f t="shared" si="1"/>
        <v>578</v>
      </c>
      <c r="E27" s="39">
        <f t="shared" si="2"/>
        <v>398</v>
      </c>
      <c r="F27" s="39">
        <f t="shared" si="3"/>
        <v>167</v>
      </c>
      <c r="G27" s="39">
        <v>54</v>
      </c>
      <c r="H27" s="39">
        <v>0</v>
      </c>
      <c r="I27" s="39">
        <v>0</v>
      </c>
      <c r="J27" s="39">
        <v>0</v>
      </c>
      <c r="K27" s="39">
        <v>0</v>
      </c>
      <c r="L27" s="39">
        <v>113</v>
      </c>
      <c r="M27" s="39">
        <v>0</v>
      </c>
      <c r="N27" s="39">
        <v>0</v>
      </c>
      <c r="O27" s="39">
        <f t="shared" si="4"/>
        <v>0</v>
      </c>
      <c r="P27" s="20">
        <f>'資源化量内訳'!AG27</f>
        <v>13</v>
      </c>
      <c r="Q27" s="39">
        <f t="shared" si="5"/>
        <v>452</v>
      </c>
      <c r="R27" s="39">
        <v>398</v>
      </c>
      <c r="S27" s="39">
        <f t="shared" si="6"/>
        <v>54</v>
      </c>
      <c r="T27" s="39">
        <v>54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7"/>
        <v>124</v>
      </c>
      <c r="AC27" s="39">
        <v>11</v>
      </c>
      <c r="AD27" s="39">
        <f t="shared" si="8"/>
        <v>113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113</v>
      </c>
      <c r="AK27" s="39">
        <v>0</v>
      </c>
      <c r="AL27" s="40" t="s">
        <v>92</v>
      </c>
      <c r="AM27" s="27">
        <f t="shared" si="9"/>
        <v>2</v>
      </c>
      <c r="AN27" s="43">
        <v>0</v>
      </c>
      <c r="AO27" s="27">
        <v>2</v>
      </c>
      <c r="AP27" s="27">
        <f t="shared" si="10"/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27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93</v>
      </c>
      <c r="B7" s="25" t="s">
        <v>94</v>
      </c>
      <c r="C7" s="24" t="s">
        <v>89</v>
      </c>
      <c r="D7" s="30">
        <f aca="true" t="shared" si="0" ref="D7:AF7">SUM(D8:D27)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93</v>
      </c>
      <c r="B8" s="28" t="s">
        <v>97</v>
      </c>
      <c r="C8" s="27" t="s">
        <v>99</v>
      </c>
      <c r="D8" s="20">
        <f aca="true" t="shared" si="1" ref="D8:D27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93</v>
      </c>
      <c r="B9" s="28" t="s">
        <v>101</v>
      </c>
      <c r="C9" s="27" t="s">
        <v>103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93</v>
      </c>
      <c r="B10" s="28" t="s">
        <v>105</v>
      </c>
      <c r="C10" s="27" t="s">
        <v>107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93</v>
      </c>
      <c r="B11" s="28" t="s">
        <v>109</v>
      </c>
      <c r="C11" s="27" t="s">
        <v>111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93</v>
      </c>
      <c r="B12" s="28" t="s">
        <v>113</v>
      </c>
      <c r="C12" s="27" t="s">
        <v>115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93</v>
      </c>
      <c r="B13" s="28" t="s">
        <v>117</v>
      </c>
      <c r="C13" s="27" t="s">
        <v>119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93</v>
      </c>
      <c r="B14" s="28" t="s">
        <v>121</v>
      </c>
      <c r="C14" s="27" t="s">
        <v>123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93</v>
      </c>
      <c r="B15" s="28" t="s">
        <v>125</v>
      </c>
      <c r="C15" s="27" t="s">
        <v>127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93</v>
      </c>
      <c r="B16" s="28" t="s">
        <v>129</v>
      </c>
      <c r="C16" s="27" t="s">
        <v>131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93</v>
      </c>
      <c r="B17" s="28" t="s">
        <v>133</v>
      </c>
      <c r="C17" s="27" t="s">
        <v>135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93</v>
      </c>
      <c r="B18" s="28" t="s">
        <v>137</v>
      </c>
      <c r="C18" s="27" t="s">
        <v>139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93</v>
      </c>
      <c r="B19" s="28" t="s">
        <v>141</v>
      </c>
      <c r="C19" s="27" t="s">
        <v>143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93</v>
      </c>
      <c r="B20" s="28" t="s">
        <v>145</v>
      </c>
      <c r="C20" s="27" t="s">
        <v>147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93</v>
      </c>
      <c r="B21" s="28" t="s">
        <v>149</v>
      </c>
      <c r="C21" s="27" t="s">
        <v>151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93</v>
      </c>
      <c r="B22" s="28" t="s">
        <v>153</v>
      </c>
      <c r="C22" s="27" t="s">
        <v>155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93</v>
      </c>
      <c r="B23" s="28" t="s">
        <v>157</v>
      </c>
      <c r="C23" s="27" t="s">
        <v>159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93</v>
      </c>
      <c r="B24" s="28" t="s">
        <v>161</v>
      </c>
      <c r="C24" s="27" t="s">
        <v>163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93</v>
      </c>
      <c r="B25" s="28" t="s">
        <v>165</v>
      </c>
      <c r="C25" s="27" t="s">
        <v>167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93</v>
      </c>
      <c r="B26" s="28" t="s">
        <v>169</v>
      </c>
      <c r="C26" s="27" t="s">
        <v>171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93</v>
      </c>
      <c r="B27" s="28" t="s">
        <v>173</v>
      </c>
      <c r="C27" s="27" t="s">
        <v>175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176</v>
      </c>
      <c r="B7" s="25" t="s">
        <v>177</v>
      </c>
      <c r="C7" s="24" t="s">
        <v>90</v>
      </c>
      <c r="D7" s="30">
        <f aca="true" t="shared" si="0" ref="D7:AF7">SUM(D8:D27)</f>
        <v>4675</v>
      </c>
      <c r="E7" s="30">
        <f t="shared" si="0"/>
        <v>4413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262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176</v>
      </c>
      <c r="B8" s="28" t="s">
        <v>178</v>
      </c>
      <c r="C8" s="27" t="s">
        <v>179</v>
      </c>
      <c r="D8" s="20">
        <f aca="true" t="shared" si="1" ref="D8:D27">SUM(E8:AF8)</f>
        <v>1600</v>
      </c>
      <c r="E8" s="20">
        <v>1600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176</v>
      </c>
      <c r="B9" s="28" t="s">
        <v>180</v>
      </c>
      <c r="C9" s="27" t="s">
        <v>181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176</v>
      </c>
      <c r="B10" s="28" t="s">
        <v>182</v>
      </c>
      <c r="C10" s="27" t="s">
        <v>183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176</v>
      </c>
      <c r="B11" s="28" t="s">
        <v>184</v>
      </c>
      <c r="C11" s="27" t="s">
        <v>185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176</v>
      </c>
      <c r="B12" s="28" t="s">
        <v>186</v>
      </c>
      <c r="C12" s="27" t="s">
        <v>187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176</v>
      </c>
      <c r="B13" s="28" t="s">
        <v>188</v>
      </c>
      <c r="C13" s="27" t="s">
        <v>189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176</v>
      </c>
      <c r="B14" s="28" t="s">
        <v>190</v>
      </c>
      <c r="C14" s="27" t="s">
        <v>191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176</v>
      </c>
      <c r="B15" s="28" t="s">
        <v>192</v>
      </c>
      <c r="C15" s="27" t="s">
        <v>193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176</v>
      </c>
      <c r="B16" s="28" t="s">
        <v>194</v>
      </c>
      <c r="C16" s="27" t="s">
        <v>195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176</v>
      </c>
      <c r="B17" s="28" t="s">
        <v>196</v>
      </c>
      <c r="C17" s="27" t="s">
        <v>197</v>
      </c>
      <c r="D17" s="20">
        <f t="shared" si="1"/>
        <v>354</v>
      </c>
      <c r="E17" s="20">
        <v>354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176</v>
      </c>
      <c r="B18" s="28" t="s">
        <v>198</v>
      </c>
      <c r="C18" s="27" t="s">
        <v>199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176</v>
      </c>
      <c r="B19" s="28" t="s">
        <v>200</v>
      </c>
      <c r="C19" s="27" t="s">
        <v>201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176</v>
      </c>
      <c r="B20" s="28" t="s">
        <v>202</v>
      </c>
      <c r="C20" s="27" t="s">
        <v>203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176</v>
      </c>
      <c r="B21" s="28" t="s">
        <v>204</v>
      </c>
      <c r="C21" s="27" t="s">
        <v>205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176</v>
      </c>
      <c r="B22" s="28" t="s">
        <v>206</v>
      </c>
      <c r="C22" s="27" t="s">
        <v>207</v>
      </c>
      <c r="D22" s="20">
        <f t="shared" si="1"/>
        <v>2721</v>
      </c>
      <c r="E22" s="20">
        <v>2459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262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176</v>
      </c>
      <c r="B23" s="28" t="s">
        <v>208</v>
      </c>
      <c r="C23" s="27" t="s">
        <v>209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176</v>
      </c>
      <c r="B24" s="28" t="s">
        <v>210</v>
      </c>
      <c r="C24" s="27" t="s">
        <v>211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176</v>
      </c>
      <c r="B25" s="28" t="s">
        <v>212</v>
      </c>
      <c r="C25" s="27" t="s">
        <v>213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176</v>
      </c>
      <c r="B26" s="28" t="s">
        <v>214</v>
      </c>
      <c r="C26" s="27" t="s">
        <v>215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176</v>
      </c>
      <c r="B27" s="28" t="s">
        <v>216</v>
      </c>
      <c r="C27" s="27" t="s">
        <v>217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95</v>
      </c>
      <c r="B7" s="25" t="s">
        <v>261</v>
      </c>
      <c r="C7" s="24" t="s">
        <v>88</v>
      </c>
      <c r="D7" s="30">
        <f aca="true" t="shared" si="0" ref="D7:AF7">SUM(D8:D27)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95</v>
      </c>
      <c r="B8" s="28" t="s">
        <v>96</v>
      </c>
      <c r="C8" s="27" t="s">
        <v>98</v>
      </c>
      <c r="D8" s="20">
        <f aca="true" t="shared" si="1" ref="D8:D27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95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95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95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95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95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95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95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95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95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95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95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95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95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95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95</v>
      </c>
      <c r="B23" s="28" t="s">
        <v>156</v>
      </c>
      <c r="C23" s="27" t="s">
        <v>158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95</v>
      </c>
      <c r="B24" s="28" t="s">
        <v>160</v>
      </c>
      <c r="C24" s="27" t="s">
        <v>162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95</v>
      </c>
      <c r="B25" s="28" t="s">
        <v>164</v>
      </c>
      <c r="C25" s="27" t="s">
        <v>166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95</v>
      </c>
      <c r="B26" s="28" t="s">
        <v>168</v>
      </c>
      <c r="C26" s="27" t="s">
        <v>170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95</v>
      </c>
      <c r="B27" s="28" t="s">
        <v>172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262</v>
      </c>
      <c r="B7" s="25" t="s">
        <v>263</v>
      </c>
      <c r="C7" s="24" t="s">
        <v>91</v>
      </c>
      <c r="D7" s="30">
        <f aca="true" t="shared" si="0" ref="D7:AF7">SUM(D8:D27)</f>
        <v>55024</v>
      </c>
      <c r="E7" s="30">
        <f t="shared" si="0"/>
        <v>7699</v>
      </c>
      <c r="F7" s="30">
        <f t="shared" si="0"/>
        <v>0</v>
      </c>
      <c r="G7" s="30">
        <f t="shared" si="0"/>
        <v>37192</v>
      </c>
      <c r="H7" s="30">
        <f t="shared" si="0"/>
        <v>9445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534</v>
      </c>
      <c r="M7" s="30">
        <f t="shared" si="0"/>
        <v>0</v>
      </c>
      <c r="N7" s="30">
        <f t="shared" si="0"/>
        <v>48</v>
      </c>
      <c r="O7" s="30">
        <f t="shared" si="0"/>
        <v>0</v>
      </c>
      <c r="P7" s="30">
        <f t="shared" si="0"/>
        <v>0</v>
      </c>
      <c r="Q7" s="30">
        <f t="shared" si="0"/>
        <v>51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4</v>
      </c>
      <c r="X7" s="30">
        <f t="shared" si="0"/>
        <v>0</v>
      </c>
      <c r="Y7" s="30">
        <f t="shared" si="0"/>
        <v>48</v>
      </c>
      <c r="Z7" s="30">
        <f t="shared" si="0"/>
        <v>0</v>
      </c>
      <c r="AA7" s="30">
        <f t="shared" si="0"/>
        <v>2</v>
      </c>
      <c r="AB7" s="30">
        <f t="shared" si="0"/>
        <v>1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262</v>
      </c>
      <c r="B8" s="28" t="s">
        <v>264</v>
      </c>
      <c r="C8" s="27" t="s">
        <v>265</v>
      </c>
      <c r="D8" s="20">
        <f aca="true" t="shared" si="1" ref="D8:D27">SUM(E8:AF8)</f>
        <v>2587</v>
      </c>
      <c r="E8" s="20">
        <v>0</v>
      </c>
      <c r="F8" s="20">
        <v>0</v>
      </c>
      <c r="G8" s="20">
        <v>2322</v>
      </c>
      <c r="H8" s="20">
        <v>0</v>
      </c>
      <c r="I8" s="20">
        <v>0</v>
      </c>
      <c r="J8" s="20">
        <v>0</v>
      </c>
      <c r="K8" s="20">
        <v>0</v>
      </c>
      <c r="L8" s="20">
        <v>261</v>
      </c>
      <c r="M8" s="20">
        <v>0</v>
      </c>
      <c r="N8" s="20">
        <v>0</v>
      </c>
      <c r="O8" s="20">
        <v>0</v>
      </c>
      <c r="P8" s="20">
        <v>0</v>
      </c>
      <c r="Q8" s="20">
        <v>4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262</v>
      </c>
      <c r="B9" s="28" t="s">
        <v>266</v>
      </c>
      <c r="C9" s="27" t="s">
        <v>267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262</v>
      </c>
      <c r="B10" s="28" t="s">
        <v>268</v>
      </c>
      <c r="C10" s="27" t="s">
        <v>269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262</v>
      </c>
      <c r="B11" s="28" t="s">
        <v>270</v>
      </c>
      <c r="C11" s="27" t="s">
        <v>271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262</v>
      </c>
      <c r="B12" s="28" t="s">
        <v>272</v>
      </c>
      <c r="C12" s="27" t="s">
        <v>273</v>
      </c>
      <c r="D12" s="20">
        <f t="shared" si="1"/>
        <v>47</v>
      </c>
      <c r="E12" s="20">
        <v>0</v>
      </c>
      <c r="F12" s="20">
        <v>0</v>
      </c>
      <c r="G12" s="20">
        <v>47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262</v>
      </c>
      <c r="B13" s="28" t="s">
        <v>274</v>
      </c>
      <c r="C13" s="27" t="s">
        <v>275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262</v>
      </c>
      <c r="B14" s="28" t="s">
        <v>276</v>
      </c>
      <c r="C14" s="27" t="s">
        <v>277</v>
      </c>
      <c r="D14" s="20">
        <f t="shared" si="1"/>
        <v>28969</v>
      </c>
      <c r="E14" s="20">
        <v>6679</v>
      </c>
      <c r="F14" s="20">
        <v>0</v>
      </c>
      <c r="G14" s="20">
        <v>22214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44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30</v>
      </c>
      <c r="Z14" s="20">
        <v>0</v>
      </c>
      <c r="AA14" s="20">
        <v>1</v>
      </c>
      <c r="AB14" s="20">
        <v>1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262</v>
      </c>
      <c r="B15" s="28" t="s">
        <v>278</v>
      </c>
      <c r="C15" s="27" t="s">
        <v>279</v>
      </c>
      <c r="D15" s="20">
        <f t="shared" si="1"/>
        <v>118</v>
      </c>
      <c r="E15" s="20">
        <v>0</v>
      </c>
      <c r="F15" s="20">
        <v>0</v>
      </c>
      <c r="G15" s="20">
        <v>13</v>
      </c>
      <c r="H15" s="20">
        <v>105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262</v>
      </c>
      <c r="B16" s="28" t="s">
        <v>280</v>
      </c>
      <c r="C16" s="27" t="s">
        <v>281</v>
      </c>
      <c r="D16" s="20">
        <f t="shared" si="1"/>
        <v>36</v>
      </c>
      <c r="E16" s="20">
        <v>0</v>
      </c>
      <c r="F16" s="20">
        <v>0</v>
      </c>
      <c r="G16" s="20">
        <v>36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262</v>
      </c>
      <c r="B17" s="28" t="s">
        <v>282</v>
      </c>
      <c r="C17" s="27" t="s">
        <v>283</v>
      </c>
      <c r="D17" s="20">
        <f t="shared" si="1"/>
        <v>3049</v>
      </c>
      <c r="E17" s="20">
        <v>151</v>
      </c>
      <c r="F17" s="20">
        <v>0</v>
      </c>
      <c r="G17" s="20">
        <v>2625</v>
      </c>
      <c r="H17" s="20">
        <v>0</v>
      </c>
      <c r="I17" s="20">
        <v>0</v>
      </c>
      <c r="J17" s="20">
        <v>0</v>
      </c>
      <c r="K17" s="20">
        <v>0</v>
      </c>
      <c r="L17" s="20">
        <v>273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262</v>
      </c>
      <c r="B18" s="28" t="s">
        <v>284</v>
      </c>
      <c r="C18" s="27" t="s">
        <v>285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262</v>
      </c>
      <c r="B19" s="28" t="s">
        <v>286</v>
      </c>
      <c r="C19" s="27" t="s">
        <v>287</v>
      </c>
      <c r="D19" s="20">
        <f t="shared" si="1"/>
        <v>667</v>
      </c>
      <c r="E19" s="20">
        <v>0</v>
      </c>
      <c r="F19" s="20">
        <v>0</v>
      </c>
      <c r="G19" s="20">
        <v>635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32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262</v>
      </c>
      <c r="B20" s="28" t="s">
        <v>288</v>
      </c>
      <c r="C20" s="27" t="s">
        <v>289</v>
      </c>
      <c r="D20" s="20">
        <f t="shared" si="1"/>
        <v>100</v>
      </c>
      <c r="E20" s="20">
        <v>0</v>
      </c>
      <c r="F20" s="20">
        <v>0</v>
      </c>
      <c r="G20" s="20">
        <v>0</v>
      </c>
      <c r="H20" s="20">
        <v>84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16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262</v>
      </c>
      <c r="B21" s="28" t="s">
        <v>290</v>
      </c>
      <c r="C21" s="27" t="s">
        <v>291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262</v>
      </c>
      <c r="B22" s="28" t="s">
        <v>292</v>
      </c>
      <c r="C22" s="27" t="s">
        <v>293</v>
      </c>
      <c r="D22" s="20">
        <f t="shared" si="1"/>
        <v>14654</v>
      </c>
      <c r="E22" s="20">
        <v>0</v>
      </c>
      <c r="F22" s="20">
        <v>0</v>
      </c>
      <c r="G22" s="20">
        <v>6724</v>
      </c>
      <c r="H22" s="20">
        <v>7930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262</v>
      </c>
      <c r="B23" s="28" t="s">
        <v>294</v>
      </c>
      <c r="C23" s="27" t="s">
        <v>295</v>
      </c>
      <c r="D23" s="20">
        <f t="shared" si="1"/>
        <v>1292</v>
      </c>
      <c r="E23" s="20">
        <v>371</v>
      </c>
      <c r="F23" s="20">
        <v>0</v>
      </c>
      <c r="G23" s="20">
        <v>909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10</v>
      </c>
      <c r="Z23" s="20">
        <v>0</v>
      </c>
      <c r="AA23" s="20">
        <v>1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262</v>
      </c>
      <c r="B24" s="28" t="s">
        <v>296</v>
      </c>
      <c r="C24" s="27" t="s">
        <v>297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262</v>
      </c>
      <c r="B25" s="28" t="s">
        <v>298</v>
      </c>
      <c r="C25" s="27" t="s">
        <v>299</v>
      </c>
      <c r="D25" s="20">
        <f t="shared" si="1"/>
        <v>230</v>
      </c>
      <c r="E25" s="20">
        <v>0</v>
      </c>
      <c r="F25" s="20">
        <v>0</v>
      </c>
      <c r="G25" s="20">
        <v>0</v>
      </c>
      <c r="H25" s="20">
        <v>230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262</v>
      </c>
      <c r="B26" s="28" t="s">
        <v>300</v>
      </c>
      <c r="C26" s="27" t="s">
        <v>301</v>
      </c>
      <c r="D26" s="20">
        <f t="shared" si="1"/>
        <v>3162</v>
      </c>
      <c r="E26" s="20">
        <v>447</v>
      </c>
      <c r="F26" s="20">
        <v>0</v>
      </c>
      <c r="G26" s="20">
        <v>1667</v>
      </c>
      <c r="H26" s="20">
        <v>1044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4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262</v>
      </c>
      <c r="B27" s="28" t="s">
        <v>302</v>
      </c>
      <c r="C27" s="27" t="s">
        <v>303</v>
      </c>
      <c r="D27" s="20">
        <f t="shared" si="1"/>
        <v>113</v>
      </c>
      <c r="E27" s="20">
        <v>51</v>
      </c>
      <c r="F27" s="20">
        <v>0</v>
      </c>
      <c r="G27" s="20">
        <v>0</v>
      </c>
      <c r="H27" s="20">
        <v>52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2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8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71</v>
      </c>
      <c r="B1" s="48"/>
      <c r="C1" s="32"/>
      <c r="AB1" s="34"/>
    </row>
    <row r="2" spans="1:33" ht="25.5" customHeight="1">
      <c r="A2" s="52" t="s">
        <v>25</v>
      </c>
      <c r="B2" s="55" t="s">
        <v>26</v>
      </c>
      <c r="C2" s="52" t="s">
        <v>27</v>
      </c>
      <c r="D2" s="14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176</v>
      </c>
      <c r="B7" s="25" t="s">
        <v>177</v>
      </c>
      <c r="C7" s="24" t="s">
        <v>90</v>
      </c>
      <c r="D7" s="30">
        <f aca="true" t="shared" si="0" ref="D7:AG7">SUM(D8:D27)</f>
        <v>2864</v>
      </c>
      <c r="E7" s="30">
        <f t="shared" si="0"/>
        <v>115</v>
      </c>
      <c r="F7" s="30">
        <f t="shared" si="0"/>
        <v>1037</v>
      </c>
      <c r="G7" s="30">
        <f t="shared" si="0"/>
        <v>1164</v>
      </c>
      <c r="H7" s="30">
        <f t="shared" si="0"/>
        <v>548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176</v>
      </c>
      <c r="B8" s="28" t="s">
        <v>178</v>
      </c>
      <c r="C8" s="27" t="s">
        <v>179</v>
      </c>
      <c r="D8" s="20">
        <f aca="true" t="shared" si="1" ref="D8:D27">SUM(E8:AG8)</f>
        <v>6</v>
      </c>
      <c r="E8" s="20">
        <v>0</v>
      </c>
      <c r="F8" s="20">
        <v>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176</v>
      </c>
      <c r="B9" s="28" t="s">
        <v>180</v>
      </c>
      <c r="C9" s="27" t="s">
        <v>181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176</v>
      </c>
      <c r="B10" s="28" t="s">
        <v>182</v>
      </c>
      <c r="C10" s="27" t="s">
        <v>183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176</v>
      </c>
      <c r="B11" s="28" t="s">
        <v>184</v>
      </c>
      <c r="C11" s="27" t="s">
        <v>185</v>
      </c>
      <c r="D11" s="20">
        <f t="shared" si="1"/>
        <v>548</v>
      </c>
      <c r="E11" s="20">
        <v>0</v>
      </c>
      <c r="F11" s="20">
        <v>0</v>
      </c>
      <c r="G11" s="20">
        <v>0</v>
      </c>
      <c r="H11" s="20">
        <v>548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176</v>
      </c>
      <c r="B12" s="28" t="s">
        <v>186</v>
      </c>
      <c r="C12" s="27" t="s">
        <v>187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176</v>
      </c>
      <c r="B13" s="28" t="s">
        <v>188</v>
      </c>
      <c r="C13" s="27" t="s">
        <v>189</v>
      </c>
      <c r="D13" s="20">
        <f t="shared" si="1"/>
        <v>495</v>
      </c>
      <c r="E13" s="20">
        <v>115</v>
      </c>
      <c r="F13" s="20">
        <v>0</v>
      </c>
      <c r="G13" s="20">
        <v>380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176</v>
      </c>
      <c r="B14" s="28" t="s">
        <v>190</v>
      </c>
      <c r="C14" s="27" t="s">
        <v>191</v>
      </c>
      <c r="D14" s="20">
        <f t="shared" si="1"/>
        <v>990</v>
      </c>
      <c r="E14" s="20">
        <v>0</v>
      </c>
      <c r="F14" s="20">
        <v>990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176</v>
      </c>
      <c r="B15" s="28" t="s">
        <v>192</v>
      </c>
      <c r="C15" s="27" t="s">
        <v>193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176</v>
      </c>
      <c r="B16" s="28" t="s">
        <v>194</v>
      </c>
      <c r="C16" s="27" t="s">
        <v>195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176</v>
      </c>
      <c r="B17" s="28" t="s">
        <v>196</v>
      </c>
      <c r="C17" s="27" t="s">
        <v>197</v>
      </c>
      <c r="D17" s="20">
        <f t="shared" si="1"/>
        <v>4</v>
      </c>
      <c r="E17" s="20">
        <v>0</v>
      </c>
      <c r="F17" s="20">
        <v>4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176</v>
      </c>
      <c r="B18" s="28" t="s">
        <v>198</v>
      </c>
      <c r="C18" s="27" t="s">
        <v>199</v>
      </c>
      <c r="D18" s="20">
        <f t="shared" si="1"/>
        <v>784</v>
      </c>
      <c r="E18" s="20">
        <v>0</v>
      </c>
      <c r="F18" s="20">
        <v>0</v>
      </c>
      <c r="G18" s="20">
        <v>784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176</v>
      </c>
      <c r="B19" s="28" t="s">
        <v>200</v>
      </c>
      <c r="C19" s="27" t="s">
        <v>201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176</v>
      </c>
      <c r="B20" s="28" t="s">
        <v>202</v>
      </c>
      <c r="C20" s="27" t="s">
        <v>203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176</v>
      </c>
      <c r="B21" s="28" t="s">
        <v>204</v>
      </c>
      <c r="C21" s="27" t="s">
        <v>205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176</v>
      </c>
      <c r="B22" s="28" t="s">
        <v>206</v>
      </c>
      <c r="C22" s="27" t="s">
        <v>207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176</v>
      </c>
      <c r="B23" s="28" t="s">
        <v>208</v>
      </c>
      <c r="C23" s="27" t="s">
        <v>209</v>
      </c>
      <c r="D23" s="20">
        <f t="shared" si="1"/>
        <v>24</v>
      </c>
      <c r="E23" s="20">
        <v>0</v>
      </c>
      <c r="F23" s="20">
        <v>24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176</v>
      </c>
      <c r="B24" s="28" t="s">
        <v>210</v>
      </c>
      <c r="C24" s="27" t="s">
        <v>211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176</v>
      </c>
      <c r="B25" s="28" t="s">
        <v>212</v>
      </c>
      <c r="C25" s="27" t="s">
        <v>213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176</v>
      </c>
      <c r="B26" s="28" t="s">
        <v>214</v>
      </c>
      <c r="C26" s="27" t="s">
        <v>215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176</v>
      </c>
      <c r="B27" s="28" t="s">
        <v>216</v>
      </c>
      <c r="C27" s="27" t="s">
        <v>217</v>
      </c>
      <c r="D27" s="20">
        <f t="shared" si="1"/>
        <v>13</v>
      </c>
      <c r="E27" s="20">
        <v>0</v>
      </c>
      <c r="F27" s="20">
        <v>13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93</v>
      </c>
      <c r="B7" s="25" t="s">
        <v>94</v>
      </c>
      <c r="C7" s="24" t="s">
        <v>89</v>
      </c>
      <c r="D7" s="30">
        <f aca="true" t="shared" si="0" ref="D7:AG7">SUM(D8:D27)</f>
        <v>8647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193</v>
      </c>
      <c r="M7" s="30">
        <f t="shared" si="0"/>
        <v>8247</v>
      </c>
      <c r="N7" s="30">
        <f t="shared" si="0"/>
        <v>19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50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138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93</v>
      </c>
      <c r="B8" s="28" t="s">
        <v>97</v>
      </c>
      <c r="C8" s="27" t="s">
        <v>99</v>
      </c>
      <c r="D8" s="20">
        <f aca="true" t="shared" si="1" ref="D8:D27">SUM(E8:AG8)</f>
        <v>889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889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93</v>
      </c>
      <c r="B9" s="28" t="s">
        <v>101</v>
      </c>
      <c r="C9" s="27" t="s">
        <v>103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93</v>
      </c>
      <c r="B10" s="28" t="s">
        <v>105</v>
      </c>
      <c r="C10" s="27" t="s">
        <v>107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93</v>
      </c>
      <c r="B11" s="28" t="s">
        <v>109</v>
      </c>
      <c r="C11" s="27" t="s">
        <v>111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93</v>
      </c>
      <c r="B12" s="28" t="s">
        <v>113</v>
      </c>
      <c r="C12" s="27" t="s">
        <v>115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93</v>
      </c>
      <c r="B13" s="28" t="s">
        <v>117</v>
      </c>
      <c r="C13" s="27" t="s">
        <v>119</v>
      </c>
      <c r="D13" s="20">
        <f t="shared" si="1"/>
        <v>14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14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93</v>
      </c>
      <c r="B14" s="28" t="s">
        <v>121</v>
      </c>
      <c r="C14" s="27" t="s">
        <v>123</v>
      </c>
      <c r="D14" s="20">
        <f t="shared" si="1"/>
        <v>5449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5449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93</v>
      </c>
      <c r="B15" s="28" t="s">
        <v>125</v>
      </c>
      <c r="C15" s="27" t="s">
        <v>127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93</v>
      </c>
      <c r="B16" s="28" t="s">
        <v>129</v>
      </c>
      <c r="C16" s="27" t="s">
        <v>131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93</v>
      </c>
      <c r="B17" s="28" t="s">
        <v>133</v>
      </c>
      <c r="C17" s="27" t="s">
        <v>135</v>
      </c>
      <c r="D17" s="20">
        <f t="shared" si="1"/>
        <v>28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28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93</v>
      </c>
      <c r="B18" s="28" t="s">
        <v>137</v>
      </c>
      <c r="C18" s="27" t="s">
        <v>139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93</v>
      </c>
      <c r="B19" s="28" t="s">
        <v>141</v>
      </c>
      <c r="C19" s="27" t="s">
        <v>143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93</v>
      </c>
      <c r="B20" s="28" t="s">
        <v>145</v>
      </c>
      <c r="C20" s="27" t="s">
        <v>147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93</v>
      </c>
      <c r="B21" s="28" t="s">
        <v>149</v>
      </c>
      <c r="C21" s="27" t="s">
        <v>151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93</v>
      </c>
      <c r="B22" s="28" t="s">
        <v>153</v>
      </c>
      <c r="C22" s="27" t="s">
        <v>155</v>
      </c>
      <c r="D22" s="20">
        <f t="shared" si="1"/>
        <v>530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530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93</v>
      </c>
      <c r="B23" s="28" t="s">
        <v>157</v>
      </c>
      <c r="C23" s="27" t="s">
        <v>159</v>
      </c>
      <c r="D23" s="20">
        <f t="shared" si="1"/>
        <v>1233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1214</v>
      </c>
      <c r="N23" s="20">
        <v>19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93</v>
      </c>
      <c r="B24" s="28" t="s">
        <v>161</v>
      </c>
      <c r="C24" s="27" t="s">
        <v>163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93</v>
      </c>
      <c r="B25" s="28" t="s">
        <v>165</v>
      </c>
      <c r="C25" s="27" t="s">
        <v>167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93</v>
      </c>
      <c r="B26" s="28" t="s">
        <v>169</v>
      </c>
      <c r="C26" s="27" t="s">
        <v>171</v>
      </c>
      <c r="D26" s="20">
        <f t="shared" si="1"/>
        <v>106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106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93</v>
      </c>
      <c r="B27" s="28" t="s">
        <v>173</v>
      </c>
      <c r="C27" s="27" t="s">
        <v>175</v>
      </c>
      <c r="D27" s="20">
        <f t="shared" si="1"/>
        <v>398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193</v>
      </c>
      <c r="M27" s="20">
        <v>45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22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138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 aca="true" t="shared" si="0" ref="D7:AG7">SUM(D8:D27)</f>
        <v>700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191</v>
      </c>
      <c r="O7" s="30">
        <f t="shared" si="0"/>
        <v>0</v>
      </c>
      <c r="P7" s="30">
        <f t="shared" si="0"/>
        <v>509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1" ref="D8:D27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1"/>
        <v>283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283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1"/>
        <v>5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5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1"/>
        <v>43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43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1"/>
        <v>168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168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1"/>
        <v>124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124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1"/>
        <v>23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23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1"/>
        <v>54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54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 aca="true" t="shared" si="0" ref="D7:AG7">SUM(D8:D27)</f>
        <v>1834</v>
      </c>
      <c r="E7" s="30">
        <f t="shared" si="0"/>
        <v>1834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1" ref="D8:D27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1"/>
        <v>1834</v>
      </c>
      <c r="E22" s="20">
        <v>1834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 aca="true" t="shared" si="0" ref="D7:AG7">SUM(D8:D27)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1" ref="D8:D27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71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 aca="true" t="shared" si="0" ref="D7:AG7">SUM(D8:D27)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1" ref="D8:D27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27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71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218</v>
      </c>
      <c r="B7" s="25" t="s">
        <v>219</v>
      </c>
      <c r="C7" s="24" t="s">
        <v>220</v>
      </c>
      <c r="D7" s="30">
        <f aca="true" t="shared" si="0" ref="D7:AG7">SUM(D8:D27)</f>
        <v>4675</v>
      </c>
      <c r="E7" s="30">
        <f t="shared" si="0"/>
        <v>4413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262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218</v>
      </c>
      <c r="B8" s="28" t="s">
        <v>221</v>
      </c>
      <c r="C8" s="27" t="s">
        <v>222</v>
      </c>
      <c r="D8" s="20">
        <f aca="true" t="shared" si="1" ref="D8:D27">SUM(E8:AG8)</f>
        <v>1600</v>
      </c>
      <c r="E8" s="20">
        <v>1600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218</v>
      </c>
      <c r="B9" s="28" t="s">
        <v>223</v>
      </c>
      <c r="C9" s="27" t="s">
        <v>224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218</v>
      </c>
      <c r="B10" s="28" t="s">
        <v>225</v>
      </c>
      <c r="C10" s="27" t="s">
        <v>226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218</v>
      </c>
      <c r="B11" s="28" t="s">
        <v>227</v>
      </c>
      <c r="C11" s="27" t="s">
        <v>228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218</v>
      </c>
      <c r="B12" s="28" t="s">
        <v>229</v>
      </c>
      <c r="C12" s="27" t="s">
        <v>230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218</v>
      </c>
      <c r="B13" s="28" t="s">
        <v>231</v>
      </c>
      <c r="C13" s="27" t="s">
        <v>232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218</v>
      </c>
      <c r="B14" s="28" t="s">
        <v>233</v>
      </c>
      <c r="C14" s="27" t="s">
        <v>234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218</v>
      </c>
      <c r="B15" s="28" t="s">
        <v>235</v>
      </c>
      <c r="C15" s="27" t="s">
        <v>236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218</v>
      </c>
      <c r="B16" s="28" t="s">
        <v>237</v>
      </c>
      <c r="C16" s="27" t="s">
        <v>238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218</v>
      </c>
      <c r="B17" s="28" t="s">
        <v>239</v>
      </c>
      <c r="C17" s="27" t="s">
        <v>240</v>
      </c>
      <c r="D17" s="20">
        <f t="shared" si="1"/>
        <v>354</v>
      </c>
      <c r="E17" s="20">
        <v>354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218</v>
      </c>
      <c r="B18" s="28" t="s">
        <v>241</v>
      </c>
      <c r="C18" s="27" t="s">
        <v>242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218</v>
      </c>
      <c r="B19" s="28" t="s">
        <v>243</v>
      </c>
      <c r="C19" s="27" t="s">
        <v>244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218</v>
      </c>
      <c r="B20" s="28" t="s">
        <v>245</v>
      </c>
      <c r="C20" s="27" t="s">
        <v>246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218</v>
      </c>
      <c r="B21" s="28" t="s">
        <v>247</v>
      </c>
      <c r="C21" s="27" t="s">
        <v>248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218</v>
      </c>
      <c r="B22" s="28" t="s">
        <v>249</v>
      </c>
      <c r="C22" s="27" t="s">
        <v>250</v>
      </c>
      <c r="D22" s="20">
        <f t="shared" si="1"/>
        <v>2721</v>
      </c>
      <c r="E22" s="20">
        <v>2459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262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218</v>
      </c>
      <c r="B23" s="28" t="s">
        <v>251</v>
      </c>
      <c r="C23" s="27" t="s">
        <v>252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218</v>
      </c>
      <c r="B24" s="28" t="s">
        <v>253</v>
      </c>
      <c r="C24" s="27" t="s">
        <v>254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218</v>
      </c>
      <c r="B25" s="28" t="s">
        <v>255</v>
      </c>
      <c r="C25" s="27" t="s">
        <v>256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218</v>
      </c>
      <c r="B26" s="28" t="s">
        <v>257</v>
      </c>
      <c r="C26" s="27" t="s">
        <v>258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218</v>
      </c>
      <c r="B27" s="28" t="s">
        <v>259</v>
      </c>
      <c r="C27" s="27" t="s">
        <v>260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7">
    <cfRule type="expression" priority="1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2013-04-19T02:56:40Z</dcterms:modified>
  <cp:category/>
  <cp:version/>
  <cp:contentType/>
  <cp:contentStatus/>
</cp:coreProperties>
</file>