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<sst xmlns="http://schemas.openxmlformats.org/spreadsheetml/2006/main" count="2755" uniqueCount="287">
  <si>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</si>
  <si>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</si>
  <si>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</si>
  <si>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</si>
  <si>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</si>
  <si>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</si>
  <si>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</si>
  <si>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</si>
  <si>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</si>
  <si>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</si>
  <si>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</si>
  <si>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</si>
  <si>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</si>
  <si>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</si>
  <si>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</si>
  <si>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</si>
  <si>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</si>
  <si>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</si>
  <si>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</si>
  <si>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</si>
  <si>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</si>
  <si>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</si>
  <si>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</si>
  <si>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</si>
  <si>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</si>
  <si>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</si>
  <si>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</si>
  <si>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</si>
  <si>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</si>
  <si>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</si>
  <si>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</si>
  <si>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</si>
  <si>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</si>
  <si>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</si>
  <si>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</si>
  <si>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</si>
  <si>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</si>
  <si>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</si>
  <si>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</si>
  <si>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</si>
  <si>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</si>
  <si>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</si>
  <si>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</si>
  <si>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</si>
  <si>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</si>
  <si>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</si>
  <si>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</si>
  <si>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</si>
  <si>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</si>
  <si>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</si>
  <si>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</si>
  <si>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</si>
  <si>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</si>
  <si>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</si>
  <si>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</si>
  <si>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</si>
  <si>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</si>
  <si>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</si>
  <si>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</si>
  <si>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</si>
  <si>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</si>
  <si>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</si>
  <si>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</si>
  <si>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</si>
  <si>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</si>
  <si>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</si>
  <si>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</si>
  <si>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</si>
  <si>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</si>
  <si>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</si>
  <si>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</si>
  <si>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</si>
  <si>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</si>
  <si>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</si>
  <si>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</si>
  <si>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</si>
  <si>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</si>
  <si>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</si>
  <si>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</si>
  <si>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</si>
  <si>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</si>
  <si>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</si>
  <si>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</si>
  <si>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</si>
  <si>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</si>
  <si>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</si>
  <si>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</si>
  <si>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</si>
  <si>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</si>
  <si>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</si>
  <si>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合計</t>
  </si>
  <si>
    <t>合計</t>
  </si>
  <si>
    <t>合計</t>
  </si>
  <si>
    <t>埼玉県</t>
  </si>
  <si>
    <t>11000</t>
  </si>
  <si>
    <t>埼玉県</t>
  </si>
  <si>
    <t>11201</t>
  </si>
  <si>
    <t>11201</t>
  </si>
  <si>
    <t>川越市</t>
  </si>
  <si>
    <t>川越市</t>
  </si>
  <si>
    <t>11203</t>
  </si>
  <si>
    <t>11203</t>
  </si>
  <si>
    <t>川口市</t>
  </si>
  <si>
    <t>川口市</t>
  </si>
  <si>
    <t>11206</t>
  </si>
  <si>
    <t>11206</t>
  </si>
  <si>
    <t>行田市</t>
  </si>
  <si>
    <t>行田市</t>
  </si>
  <si>
    <t>11210</t>
  </si>
  <si>
    <t>11210</t>
  </si>
  <si>
    <t>加須市</t>
  </si>
  <si>
    <t>加須市</t>
  </si>
  <si>
    <t>11215</t>
  </si>
  <si>
    <t>11215</t>
  </si>
  <si>
    <t>狭山市</t>
  </si>
  <si>
    <t>狭山市</t>
  </si>
  <si>
    <t>11232</t>
  </si>
  <si>
    <t>11232</t>
  </si>
  <si>
    <t>久喜市</t>
  </si>
  <si>
    <t>久喜市</t>
  </si>
  <si>
    <t>11234</t>
  </si>
  <si>
    <t>11234</t>
  </si>
  <si>
    <t>八潮市</t>
  </si>
  <si>
    <t>八潮市</t>
  </si>
  <si>
    <t>11237</t>
  </si>
  <si>
    <t>11237</t>
  </si>
  <si>
    <t>三郷市</t>
  </si>
  <si>
    <t>三郷市</t>
  </si>
  <si>
    <t>11245</t>
  </si>
  <si>
    <t>11245</t>
  </si>
  <si>
    <t>ふじみ野市</t>
  </si>
  <si>
    <t>ふじみ野市</t>
  </si>
  <si>
    <t>11342</t>
  </si>
  <si>
    <t>11342</t>
  </si>
  <si>
    <t>嵐山町</t>
  </si>
  <si>
    <t>嵐山町</t>
  </si>
  <si>
    <t>11346</t>
  </si>
  <si>
    <t>11346</t>
  </si>
  <si>
    <t>川島町</t>
  </si>
  <si>
    <t>川島町</t>
  </si>
  <si>
    <t>11408</t>
  </si>
  <si>
    <t>11408</t>
  </si>
  <si>
    <t>寄居町</t>
  </si>
  <si>
    <t>寄居町</t>
  </si>
  <si>
    <t>11442</t>
  </si>
  <si>
    <t>11442</t>
  </si>
  <si>
    <t>宮代町</t>
  </si>
  <si>
    <t>宮代町</t>
  </si>
  <si>
    <t>11445</t>
  </si>
  <si>
    <t>11445</t>
  </si>
  <si>
    <t>白岡町</t>
  </si>
  <si>
    <t>白岡町</t>
  </si>
  <si>
    <t>11464</t>
  </si>
  <si>
    <t>11464</t>
  </si>
  <si>
    <t>杉戸町</t>
  </si>
  <si>
    <t>杉戸町</t>
  </si>
  <si>
    <t>埼玉県</t>
  </si>
  <si>
    <t>11000</t>
  </si>
  <si>
    <t>11201</t>
  </si>
  <si>
    <t>川越市</t>
  </si>
  <si>
    <t>11203</t>
  </si>
  <si>
    <t>川口市</t>
  </si>
  <si>
    <t>11206</t>
  </si>
  <si>
    <t>行田市</t>
  </si>
  <si>
    <t>11210</t>
  </si>
  <si>
    <t>加須市</t>
  </si>
  <si>
    <t>11215</t>
  </si>
  <si>
    <t>狭山市</t>
  </si>
  <si>
    <t>11232</t>
  </si>
  <si>
    <t>久喜市</t>
  </si>
  <si>
    <t>11234</t>
  </si>
  <si>
    <t>八潮市</t>
  </si>
  <si>
    <t>11237</t>
  </si>
  <si>
    <t>三郷市</t>
  </si>
  <si>
    <t>11245</t>
  </si>
  <si>
    <t>ふじみ野市</t>
  </si>
  <si>
    <t>11342</t>
  </si>
  <si>
    <t>嵐山町</t>
  </si>
  <si>
    <t>11346</t>
  </si>
  <si>
    <t>川島町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</si>
  <si>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</si>
  <si>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</si>
  <si>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</si>
  <si>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</si>
  <si>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</si>
  <si>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</si>
  <si>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</si>
  <si>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</si>
  <si>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埼玉県</t>
  </si>
  <si>
    <t>11000</t>
  </si>
  <si>
    <t>11201</t>
  </si>
  <si>
    <t>川越市</t>
  </si>
  <si>
    <t>11203</t>
  </si>
  <si>
    <t>川口市</t>
  </si>
  <si>
    <t>11206</t>
  </si>
  <si>
    <t>行田市</t>
  </si>
  <si>
    <t>11210</t>
  </si>
  <si>
    <t>加須市</t>
  </si>
  <si>
    <t>11215</t>
  </si>
  <si>
    <t>狭山市</t>
  </si>
  <si>
    <t>11232</t>
  </si>
  <si>
    <t>久喜市</t>
  </si>
  <si>
    <t>11234</t>
  </si>
  <si>
    <t>八潮市</t>
  </si>
  <si>
    <t>11237</t>
  </si>
  <si>
    <t>三郷市</t>
  </si>
  <si>
    <t>11245</t>
  </si>
  <si>
    <t>ふじみ野市</t>
  </si>
  <si>
    <t>11342</t>
  </si>
  <si>
    <t>嵐山町</t>
  </si>
  <si>
    <t>11346</t>
  </si>
  <si>
    <t>川島町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</si>
  <si>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</si>
  <si>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</si>
  <si>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</si>
  <si>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</si>
  <si>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</si>
  <si>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</si>
  <si>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</si>
  <si>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</si>
  <si>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埼玉県</t>
  </si>
  <si>
    <t>11000</t>
  </si>
  <si>
    <t>合計</t>
  </si>
  <si>
    <t>11201</t>
  </si>
  <si>
    <t>川越市</t>
  </si>
  <si>
    <t>11203</t>
  </si>
  <si>
    <t>川口市</t>
  </si>
  <si>
    <t>11206</t>
  </si>
  <si>
    <t>行田市</t>
  </si>
  <si>
    <t>11210</t>
  </si>
  <si>
    <t>加須市</t>
  </si>
  <si>
    <t>11215</t>
  </si>
  <si>
    <t>狭山市</t>
  </si>
  <si>
    <t>11232</t>
  </si>
  <si>
    <t>久喜市</t>
  </si>
  <si>
    <t>11234</t>
  </si>
  <si>
    <t>八潮市</t>
  </si>
  <si>
    <t>11237</t>
  </si>
  <si>
    <t>三郷市</t>
  </si>
  <si>
    <t>11245</t>
  </si>
  <si>
    <t>ふじみ野市</t>
  </si>
  <si>
    <t>11342</t>
  </si>
  <si>
    <t>嵐山町</t>
  </si>
  <si>
    <t>11346</t>
  </si>
  <si>
    <t>川島町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</si>
  <si>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</si>
  <si>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</si>
  <si>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</si>
  <si>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</si>
  <si>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</si>
  <si>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</si>
  <si>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</si>
  <si>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</si>
  <si>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11000</t>
  </si>
  <si>
    <t>埼玉県</t>
  </si>
  <si>
    <t>11000</t>
  </si>
  <si>
    <t>11201</t>
  </si>
  <si>
    <t>川越市</t>
  </si>
  <si>
    <t>-</t>
  </si>
  <si>
    <t>11203</t>
  </si>
  <si>
    <t>川口市</t>
  </si>
  <si>
    <t>11206</t>
  </si>
  <si>
    <t>行田市</t>
  </si>
  <si>
    <t>11210</t>
  </si>
  <si>
    <t>加須市</t>
  </si>
  <si>
    <t>11215</t>
  </si>
  <si>
    <t>狭山市</t>
  </si>
  <si>
    <t>11232</t>
  </si>
  <si>
    <t>久喜市</t>
  </si>
  <si>
    <t>11234</t>
  </si>
  <si>
    <t>八潮市</t>
  </si>
  <si>
    <t>11237</t>
  </si>
  <si>
    <t>三郷市</t>
  </si>
  <si>
    <t>11245</t>
  </si>
  <si>
    <t>ふじみ野市</t>
  </si>
  <si>
    <t>11342</t>
  </si>
  <si>
    <t>嵐山町</t>
  </si>
  <si>
    <t>11346</t>
  </si>
  <si>
    <t>川島町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</si>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</sst>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93</v>
      </c>
      <c r="B7" s="25" t="s">
        <v>94</v>
      </c>
      <c r="C7" s="24" t="s">
        <v>91</v>
      </c>
      <c r="D7" s="30">
        <f aca="true" t="shared" si="0" ref="D7:AG7">SUM(D8:D22)</f>
        <v>1644</v>
      </c>
      <c r="E7" s="30">
        <f t="shared" si="0"/>
        <v>0</v>
      </c>
      <c r="F7" s="30">
        <f t="shared" si="0"/>
        <v>0</v>
      </c>
      <c r="G7" s="30">
        <f t="shared" si="0"/>
        <v>23</v>
      </c>
      <c r="H7" s="30">
        <f t="shared" si="0"/>
        <v>209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1411</v>
      </c>
      <c r="O7" s="30">
        <f t="shared" si="0"/>
        <v>0</v>
      </c>
      <c r="P7" s="30">
        <f t="shared" si="0"/>
        <v>0</v>
      </c>
      <c r="Q7" s="30">
        <f t="shared" si="0"/>
        <v>1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93</v>
      </c>
      <c r="B8" s="28" t="s">
        <v>97</v>
      </c>
      <c r="C8" s="27" t="s">
        <v>99</v>
      </c>
      <c r="D8" s="20">
        <f aca="true" t="shared" si="1" ref="D8:D22">SUM(E8:AG8)</f>
        <v>47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47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93</v>
      </c>
      <c r="B9" s="28" t="s">
        <v>101</v>
      </c>
      <c r="C9" s="27" t="s">
        <v>103</v>
      </c>
      <c r="D9" s="20">
        <f t="shared" si="1"/>
        <v>24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23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1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93</v>
      </c>
      <c r="B10" s="28" t="s">
        <v>105</v>
      </c>
      <c r="C10" s="27" t="s">
        <v>107</v>
      </c>
      <c r="D10" s="20">
        <f t="shared" si="1"/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93</v>
      </c>
      <c r="B11" s="28" t="s">
        <v>109</v>
      </c>
      <c r="C11" s="27" t="s">
        <v>111</v>
      </c>
      <c r="D11" s="20">
        <f t="shared" si="1"/>
        <v>1356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1356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93</v>
      </c>
      <c r="B12" s="28" t="s">
        <v>113</v>
      </c>
      <c r="C12" s="27" t="s">
        <v>115</v>
      </c>
      <c r="D12" s="20">
        <f t="shared" si="1"/>
        <v>0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93</v>
      </c>
      <c r="B13" s="28" t="s">
        <v>117</v>
      </c>
      <c r="C13" s="27" t="s">
        <v>119</v>
      </c>
      <c r="D13" s="20">
        <f t="shared" si="1"/>
        <v>42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42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93</v>
      </c>
      <c r="B14" s="28" t="s">
        <v>121</v>
      </c>
      <c r="C14" s="27" t="s">
        <v>123</v>
      </c>
      <c r="D14" s="20">
        <f t="shared" si="1"/>
        <v>0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93</v>
      </c>
      <c r="B15" s="28" t="s">
        <v>125</v>
      </c>
      <c r="C15" s="27" t="s">
        <v>127</v>
      </c>
      <c r="D15" s="20">
        <f t="shared" si="1"/>
        <v>0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93</v>
      </c>
      <c r="B16" s="28" t="s">
        <v>129</v>
      </c>
      <c r="C16" s="27" t="s">
        <v>131</v>
      </c>
      <c r="D16" s="20">
        <f t="shared" si="1"/>
        <v>0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93</v>
      </c>
      <c r="B17" s="28" t="s">
        <v>133</v>
      </c>
      <c r="C17" s="27" t="s">
        <v>135</v>
      </c>
      <c r="D17" s="20">
        <f t="shared" si="1"/>
        <v>0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93</v>
      </c>
      <c r="B18" s="28" t="s">
        <v>137</v>
      </c>
      <c r="C18" s="27" t="s">
        <v>139</v>
      </c>
      <c r="D18" s="20">
        <f t="shared" si="1"/>
        <v>109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109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  <row r="19" spans="1:33" s="6" customFormat="1" ht="12" customHeight="1">
      <c r="A19" s="27" t="s">
        <v>93</v>
      </c>
      <c r="B19" s="28" t="s">
        <v>141</v>
      </c>
      <c r="C19" s="27" t="s">
        <v>143</v>
      </c>
      <c r="D19" s="20">
        <f t="shared" si="1"/>
        <v>0</v>
      </c>
      <c r="E19" s="20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20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20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0</v>
      </c>
      <c r="H19" s="20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20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20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20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20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20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20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20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20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20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20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20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20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20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20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20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20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20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20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20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20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20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20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20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20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20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</row>
    <row r="20" spans="1:33" s="6" customFormat="1" ht="12" customHeight="1">
      <c r="A20" s="27" t="s">
        <v>93</v>
      </c>
      <c r="B20" s="28" t="s">
        <v>145</v>
      </c>
      <c r="C20" s="27" t="s">
        <v>147</v>
      </c>
      <c r="D20" s="20">
        <f t="shared" si="1"/>
        <v>13</v>
      </c>
      <c r="E20" s="20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0</v>
      </c>
      <c r="F20" s="20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0</v>
      </c>
      <c r="G20" s="20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0</v>
      </c>
      <c r="H20" s="20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0</v>
      </c>
      <c r="I20" s="20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20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20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20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20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20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13</v>
      </c>
      <c r="O20" s="20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20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20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0</v>
      </c>
      <c r="R20" s="20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20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20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20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20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20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20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20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0</v>
      </c>
      <c r="Z20" s="20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20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20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20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20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20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20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20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</row>
    <row r="21" spans="1:33" s="6" customFormat="1" ht="12" customHeight="1">
      <c r="A21" s="27" t="s">
        <v>93</v>
      </c>
      <c r="B21" s="28" t="s">
        <v>149</v>
      </c>
      <c r="C21" s="27" t="s">
        <v>151</v>
      </c>
      <c r="D21" s="20">
        <f t="shared" si="1"/>
        <v>0</v>
      </c>
      <c r="E21" s="20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0</v>
      </c>
      <c r="F21" s="20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20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0</v>
      </c>
      <c r="H21" s="20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0</v>
      </c>
      <c r="I21" s="20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0</v>
      </c>
      <c r="J21" s="20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20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20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20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0</v>
      </c>
      <c r="N21" s="20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0</v>
      </c>
      <c r="O21" s="20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20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20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0</v>
      </c>
      <c r="R21" s="20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20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20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20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20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20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0</v>
      </c>
      <c r="X21" s="20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20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20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20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20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20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20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20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0</v>
      </c>
      <c r="AF21" s="20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20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</row>
    <row r="22" spans="1:33" s="6" customFormat="1" ht="12" customHeight="1">
      <c r="A22" s="27" t="s">
        <v>93</v>
      </c>
      <c r="B22" s="28" t="s">
        <v>153</v>
      </c>
      <c r="C22" s="27" t="s">
        <v>155</v>
      </c>
      <c r="D22" s="20">
        <f t="shared" si="1"/>
        <v>53</v>
      </c>
      <c r="E22" s="20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0</v>
      </c>
      <c r="F22" s="20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0</v>
      </c>
      <c r="G22" s="20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0</v>
      </c>
      <c r="H22" s="20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53</v>
      </c>
      <c r="I22" s="20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20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20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20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0</v>
      </c>
      <c r="M22" s="20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0</v>
      </c>
      <c r="N22" s="20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0</v>
      </c>
      <c r="O22" s="20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20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20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20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20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20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20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20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20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0</v>
      </c>
      <c r="X22" s="20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0</v>
      </c>
      <c r="Y22" s="20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0</v>
      </c>
      <c r="Z22" s="20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20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0</v>
      </c>
      <c r="AB22" s="20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20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20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0</v>
      </c>
      <c r="AE22" s="20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0</v>
      </c>
      <c r="AF22" s="20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20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156</v>
      </c>
      <c r="B7" s="25" t="s">
        <v>157</v>
      </c>
      <c r="C7" s="24" t="s">
        <v>89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156</v>
      </c>
      <c r="B8" s="28" t="s">
        <v>158</v>
      </c>
      <c r="C8" s="27" t="s">
        <v>159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156</v>
      </c>
      <c r="B9" s="28" t="s">
        <v>160</v>
      </c>
      <c r="C9" s="27" t="s">
        <v>161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156</v>
      </c>
      <c r="B10" s="28" t="s">
        <v>162</v>
      </c>
      <c r="C10" s="27" t="s">
        <v>163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156</v>
      </c>
      <c r="B11" s="28" t="s">
        <v>164</v>
      </c>
      <c r="C11" s="27" t="s">
        <v>165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156</v>
      </c>
      <c r="B12" s="28" t="s">
        <v>166</v>
      </c>
      <c r="C12" s="27" t="s">
        <v>167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156</v>
      </c>
      <c r="B13" s="28" t="s">
        <v>168</v>
      </c>
      <c r="C13" s="27" t="s">
        <v>169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156</v>
      </c>
      <c r="B14" s="28" t="s">
        <v>170</v>
      </c>
      <c r="C14" s="27" t="s">
        <v>171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156</v>
      </c>
      <c r="B15" s="28" t="s">
        <v>172</v>
      </c>
      <c r="C15" s="27" t="s">
        <v>173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156</v>
      </c>
      <c r="B16" s="28" t="s">
        <v>174</v>
      </c>
      <c r="C16" s="27" t="s">
        <v>175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156</v>
      </c>
      <c r="B17" s="28" t="s">
        <v>176</v>
      </c>
      <c r="C17" s="27" t="s">
        <v>177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156</v>
      </c>
      <c r="B18" s="28" t="s">
        <v>178</v>
      </c>
      <c r="C18" s="27" t="s">
        <v>179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156</v>
      </c>
      <c r="B19" s="28" t="s">
        <v>180</v>
      </c>
      <c r="C19" s="27" t="s">
        <v>181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156</v>
      </c>
      <c r="B20" s="28" t="s">
        <v>182</v>
      </c>
      <c r="C20" s="27" t="s">
        <v>183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156</v>
      </c>
      <c r="B21" s="28" t="s">
        <v>184</v>
      </c>
      <c r="C21" s="27" t="s">
        <v>185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156</v>
      </c>
      <c r="B22" s="28" t="s">
        <v>186</v>
      </c>
      <c r="C22" s="27" t="s">
        <v>187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188</v>
      </c>
      <c r="B7" s="25" t="s">
        <v>189</v>
      </c>
      <c r="C7" s="24" t="s">
        <v>90</v>
      </c>
      <c r="D7" s="30">
        <f aca="true" t="shared" si="0" ref="D7:AG7">SUM(D8:D22)</f>
        <v>585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47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538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188</v>
      </c>
      <c r="B8" s="28" t="s">
        <v>190</v>
      </c>
      <c r="C8" s="27" t="s">
        <v>191</v>
      </c>
      <c r="D8" s="20">
        <f aca="true" t="shared" si="1" ref="D8:D22">SUM(E8:AG8)</f>
        <v>47</v>
      </c>
      <c r="E8" s="20">
        <v>0</v>
      </c>
      <c r="F8" s="20">
        <v>0</v>
      </c>
      <c r="G8" s="20">
        <v>0</v>
      </c>
      <c r="H8" s="20">
        <v>47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188</v>
      </c>
      <c r="B9" s="28" t="s">
        <v>192</v>
      </c>
      <c r="C9" s="27" t="s">
        <v>193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188</v>
      </c>
      <c r="B10" s="28" t="s">
        <v>194</v>
      </c>
      <c r="C10" s="27" t="s">
        <v>195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188</v>
      </c>
      <c r="B11" s="28" t="s">
        <v>196</v>
      </c>
      <c r="C11" s="27" t="s">
        <v>197</v>
      </c>
      <c r="D11" s="20">
        <f t="shared" si="1"/>
        <v>538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538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188</v>
      </c>
      <c r="B12" s="28" t="s">
        <v>198</v>
      </c>
      <c r="C12" s="27" t="s">
        <v>199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188</v>
      </c>
      <c r="B13" s="28" t="s">
        <v>200</v>
      </c>
      <c r="C13" s="27" t="s">
        <v>201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188</v>
      </c>
      <c r="B14" s="28" t="s">
        <v>202</v>
      </c>
      <c r="C14" s="27" t="s">
        <v>203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188</v>
      </c>
      <c r="B15" s="28" t="s">
        <v>204</v>
      </c>
      <c r="C15" s="27" t="s">
        <v>205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188</v>
      </c>
      <c r="B16" s="28" t="s">
        <v>206</v>
      </c>
      <c r="C16" s="27" t="s">
        <v>207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188</v>
      </c>
      <c r="B17" s="28" t="s">
        <v>208</v>
      </c>
      <c r="C17" s="27" t="s">
        <v>209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188</v>
      </c>
      <c r="B18" s="28" t="s">
        <v>210</v>
      </c>
      <c r="C18" s="27" t="s">
        <v>211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188</v>
      </c>
      <c r="B19" s="28" t="s">
        <v>212</v>
      </c>
      <c r="C19" s="27" t="s">
        <v>213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188</v>
      </c>
      <c r="B20" s="28" t="s">
        <v>214</v>
      </c>
      <c r="C20" s="27" t="s">
        <v>215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188</v>
      </c>
      <c r="B21" s="28" t="s">
        <v>216</v>
      </c>
      <c r="C21" s="27" t="s">
        <v>217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188</v>
      </c>
      <c r="B22" s="28" t="s">
        <v>218</v>
      </c>
      <c r="C22" s="27" t="s">
        <v>219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156</v>
      </c>
      <c r="B7" s="25" t="s">
        <v>157</v>
      </c>
      <c r="C7" s="24" t="s">
        <v>89</v>
      </c>
      <c r="D7" s="30">
        <f aca="true" t="shared" si="0" ref="D7:AG7">SUM(D8:D22)</f>
        <v>818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818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156</v>
      </c>
      <c r="B8" s="28" t="s">
        <v>158</v>
      </c>
      <c r="C8" s="27" t="s">
        <v>159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156</v>
      </c>
      <c r="B9" s="28" t="s">
        <v>160</v>
      </c>
      <c r="C9" s="27" t="s">
        <v>161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156</v>
      </c>
      <c r="B10" s="28" t="s">
        <v>162</v>
      </c>
      <c r="C10" s="27" t="s">
        <v>163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156</v>
      </c>
      <c r="B11" s="28" t="s">
        <v>164</v>
      </c>
      <c r="C11" s="27" t="s">
        <v>165</v>
      </c>
      <c r="D11" s="20">
        <f t="shared" si="1"/>
        <v>818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818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156</v>
      </c>
      <c r="B12" s="28" t="s">
        <v>166</v>
      </c>
      <c r="C12" s="27" t="s">
        <v>167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156</v>
      </c>
      <c r="B13" s="28" t="s">
        <v>168</v>
      </c>
      <c r="C13" s="27" t="s">
        <v>169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156</v>
      </c>
      <c r="B14" s="28" t="s">
        <v>170</v>
      </c>
      <c r="C14" s="27" t="s">
        <v>171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156</v>
      </c>
      <c r="B15" s="28" t="s">
        <v>172</v>
      </c>
      <c r="C15" s="27" t="s">
        <v>173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156</v>
      </c>
      <c r="B16" s="28" t="s">
        <v>174</v>
      </c>
      <c r="C16" s="27" t="s">
        <v>175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156</v>
      </c>
      <c r="B17" s="28" t="s">
        <v>176</v>
      </c>
      <c r="C17" s="27" t="s">
        <v>177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156</v>
      </c>
      <c r="B18" s="28" t="s">
        <v>178</v>
      </c>
      <c r="C18" s="27" t="s">
        <v>179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156</v>
      </c>
      <c r="B19" s="28" t="s">
        <v>180</v>
      </c>
      <c r="C19" s="27" t="s">
        <v>181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156</v>
      </c>
      <c r="B20" s="28" t="s">
        <v>182</v>
      </c>
      <c r="C20" s="27" t="s">
        <v>183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156</v>
      </c>
      <c r="B21" s="28" t="s">
        <v>184</v>
      </c>
      <c r="C21" s="27" t="s">
        <v>185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156</v>
      </c>
      <c r="B22" s="28" t="s">
        <v>186</v>
      </c>
      <c r="C22" s="27" t="s">
        <v>187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95</v>
      </c>
      <c r="B7" s="25" t="s">
        <v>253</v>
      </c>
      <c r="C7" s="24" t="s">
        <v>88</v>
      </c>
      <c r="D7" s="30">
        <f aca="true" t="shared" si="0" ref="D7:AG7">SUM(D8:D22)</f>
        <v>217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162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55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95</v>
      </c>
      <c r="B8" s="28" t="s">
        <v>96</v>
      </c>
      <c r="C8" s="27" t="s">
        <v>98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95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95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95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95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95</v>
      </c>
      <c r="B13" s="28" t="s">
        <v>116</v>
      </c>
      <c r="C13" s="27" t="s">
        <v>118</v>
      </c>
      <c r="D13" s="20">
        <f t="shared" si="1"/>
        <v>42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42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95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95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95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95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95</v>
      </c>
      <c r="B18" s="28" t="s">
        <v>136</v>
      </c>
      <c r="C18" s="27" t="s">
        <v>138</v>
      </c>
      <c r="D18" s="20">
        <f t="shared" si="1"/>
        <v>109</v>
      </c>
      <c r="E18" s="20">
        <v>0</v>
      </c>
      <c r="F18" s="20">
        <v>0</v>
      </c>
      <c r="G18" s="20">
        <v>0</v>
      </c>
      <c r="H18" s="20">
        <v>109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95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95</v>
      </c>
      <c r="B20" s="28" t="s">
        <v>144</v>
      </c>
      <c r="C20" s="27" t="s">
        <v>146</v>
      </c>
      <c r="D20" s="20">
        <f t="shared" si="1"/>
        <v>13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13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95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95</v>
      </c>
      <c r="B22" s="28" t="s">
        <v>152</v>
      </c>
      <c r="C22" s="27" t="s">
        <v>154</v>
      </c>
      <c r="D22" s="20">
        <f t="shared" si="1"/>
        <v>53</v>
      </c>
      <c r="E22" s="20">
        <v>0</v>
      </c>
      <c r="F22" s="20">
        <v>0</v>
      </c>
      <c r="G22" s="20">
        <v>0</v>
      </c>
      <c r="H22" s="20">
        <v>53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188</v>
      </c>
      <c r="B7" s="25" t="s">
        <v>189</v>
      </c>
      <c r="C7" s="24" t="s">
        <v>90</v>
      </c>
      <c r="D7" s="30">
        <f>SUM(D8:D22)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SUM(AF8:AF22)</f>
        <v>0</v>
      </c>
      <c r="AG7" s="41">
        <v>0</v>
      </c>
    </row>
    <row r="8" spans="1:33" s="6" customFormat="1" ht="12" customHeight="1">
      <c r="A8" s="27" t="s">
        <v>188</v>
      </c>
      <c r="B8" s="28" t="s">
        <v>190</v>
      </c>
      <c r="C8" s="27" t="s">
        <v>191</v>
      </c>
      <c r="D8" s="20">
        <f aca="true" t="shared" si="0" ref="D8:D22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22">AG7</f>
        <v>0</v>
      </c>
    </row>
    <row r="9" spans="1:33" s="6" customFormat="1" ht="12" customHeight="1">
      <c r="A9" s="27" t="s">
        <v>188</v>
      </c>
      <c r="B9" s="28" t="s">
        <v>192</v>
      </c>
      <c r="C9" s="27" t="s">
        <v>193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188</v>
      </c>
      <c r="B10" s="28" t="s">
        <v>194</v>
      </c>
      <c r="C10" s="27" t="s">
        <v>195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188</v>
      </c>
      <c r="B11" s="28" t="s">
        <v>196</v>
      </c>
      <c r="C11" s="27" t="s">
        <v>197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188</v>
      </c>
      <c r="B12" s="28" t="s">
        <v>198</v>
      </c>
      <c r="C12" s="27" t="s">
        <v>199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188</v>
      </c>
      <c r="B13" s="28" t="s">
        <v>200</v>
      </c>
      <c r="C13" s="27" t="s">
        <v>201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188</v>
      </c>
      <c r="B14" s="28" t="s">
        <v>202</v>
      </c>
      <c r="C14" s="27" t="s">
        <v>203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188</v>
      </c>
      <c r="B15" s="28" t="s">
        <v>204</v>
      </c>
      <c r="C15" s="27" t="s">
        <v>205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188</v>
      </c>
      <c r="B16" s="28" t="s">
        <v>206</v>
      </c>
      <c r="C16" s="27" t="s">
        <v>207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  <row r="17" spans="1:33" s="6" customFormat="1" ht="12" customHeight="1">
      <c r="A17" s="27" t="s">
        <v>188</v>
      </c>
      <c r="B17" s="28" t="s">
        <v>208</v>
      </c>
      <c r="C17" s="27" t="s">
        <v>209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188</v>
      </c>
      <c r="B18" s="28" t="s">
        <v>210</v>
      </c>
      <c r="C18" s="27" t="s">
        <v>211</v>
      </c>
      <c r="D18" s="20">
        <f t="shared" si="0"/>
        <v>0</v>
      </c>
      <c r="E18" s="42">
        <f aca="true" t="shared" si="4" ref="E18:AE22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  <row r="19" spans="1:33" s="6" customFormat="1" ht="12" customHeight="1">
      <c r="A19" s="27" t="s">
        <v>188</v>
      </c>
      <c r="B19" s="28" t="s">
        <v>212</v>
      </c>
      <c r="C19" s="27" t="s">
        <v>213</v>
      </c>
      <c r="D19" s="20">
        <f t="shared" si="0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0</v>
      </c>
      <c r="W19" s="42">
        <f t="shared" si="4"/>
        <v>0</v>
      </c>
      <c r="X19" s="42">
        <f t="shared" si="4"/>
        <v>0</v>
      </c>
      <c r="Y19" s="42">
        <f t="shared" si="4"/>
        <v>0</v>
      </c>
      <c r="Z19" s="42">
        <f t="shared" si="4"/>
        <v>0</v>
      </c>
      <c r="AA19" s="42">
        <f t="shared" si="4"/>
        <v>0</v>
      </c>
      <c r="AB19" s="42">
        <f t="shared" si="4"/>
        <v>0</v>
      </c>
      <c r="AC19" s="42">
        <f t="shared" si="4"/>
        <v>0</v>
      </c>
      <c r="AD19" s="42">
        <f t="shared" si="4"/>
        <v>0</v>
      </c>
      <c r="AE19" s="42">
        <f t="shared" si="4"/>
        <v>0</v>
      </c>
      <c r="AF19" s="20">
        <v>0</v>
      </c>
      <c r="AG19" s="42">
        <f t="shared" si="2"/>
        <v>0</v>
      </c>
    </row>
    <row r="20" spans="1:33" s="6" customFormat="1" ht="12" customHeight="1">
      <c r="A20" s="27" t="s">
        <v>188</v>
      </c>
      <c r="B20" s="28" t="s">
        <v>214</v>
      </c>
      <c r="C20" s="27" t="s">
        <v>215</v>
      </c>
      <c r="D20" s="20">
        <f t="shared" si="0"/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2">
        <f t="shared" si="4"/>
        <v>0</v>
      </c>
      <c r="Q20" s="42">
        <f t="shared" si="4"/>
        <v>0</v>
      </c>
      <c r="R20" s="42">
        <f t="shared" si="4"/>
        <v>0</v>
      </c>
      <c r="S20" s="42">
        <f t="shared" si="4"/>
        <v>0</v>
      </c>
      <c r="T20" s="42">
        <f t="shared" si="4"/>
        <v>0</v>
      </c>
      <c r="U20" s="42">
        <f t="shared" si="4"/>
        <v>0</v>
      </c>
      <c r="V20" s="42">
        <f t="shared" si="4"/>
        <v>0</v>
      </c>
      <c r="W20" s="42">
        <f t="shared" si="4"/>
        <v>0</v>
      </c>
      <c r="X20" s="42">
        <f t="shared" si="4"/>
        <v>0</v>
      </c>
      <c r="Y20" s="42">
        <f t="shared" si="4"/>
        <v>0</v>
      </c>
      <c r="Z20" s="42">
        <f t="shared" si="4"/>
        <v>0</v>
      </c>
      <c r="AA20" s="42">
        <f t="shared" si="4"/>
        <v>0</v>
      </c>
      <c r="AB20" s="42">
        <f t="shared" si="4"/>
        <v>0</v>
      </c>
      <c r="AC20" s="42">
        <f t="shared" si="4"/>
        <v>0</v>
      </c>
      <c r="AD20" s="42">
        <f t="shared" si="4"/>
        <v>0</v>
      </c>
      <c r="AE20" s="42">
        <f t="shared" si="4"/>
        <v>0</v>
      </c>
      <c r="AF20" s="20">
        <v>0</v>
      </c>
      <c r="AG20" s="42">
        <f t="shared" si="2"/>
        <v>0</v>
      </c>
    </row>
    <row r="21" spans="1:33" s="6" customFormat="1" ht="12" customHeight="1">
      <c r="A21" s="27" t="s">
        <v>188</v>
      </c>
      <c r="B21" s="28" t="s">
        <v>216</v>
      </c>
      <c r="C21" s="27" t="s">
        <v>217</v>
      </c>
      <c r="D21" s="20">
        <f t="shared" si="0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2">
        <f t="shared" si="4"/>
        <v>0</v>
      </c>
      <c r="L21" s="42">
        <f t="shared" si="4"/>
        <v>0</v>
      </c>
      <c r="M21" s="42">
        <f t="shared" si="4"/>
        <v>0</v>
      </c>
      <c r="N21" s="42">
        <f t="shared" si="4"/>
        <v>0</v>
      </c>
      <c r="O21" s="42">
        <f t="shared" si="4"/>
        <v>0</v>
      </c>
      <c r="P21" s="42">
        <f t="shared" si="4"/>
        <v>0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0</v>
      </c>
      <c r="W21" s="42">
        <f t="shared" si="4"/>
        <v>0</v>
      </c>
      <c r="X21" s="42">
        <f t="shared" si="4"/>
        <v>0</v>
      </c>
      <c r="Y21" s="42">
        <f t="shared" si="4"/>
        <v>0</v>
      </c>
      <c r="Z21" s="42">
        <f t="shared" si="4"/>
        <v>0</v>
      </c>
      <c r="AA21" s="42">
        <f t="shared" si="4"/>
        <v>0</v>
      </c>
      <c r="AB21" s="42">
        <f t="shared" si="4"/>
        <v>0</v>
      </c>
      <c r="AC21" s="42">
        <f t="shared" si="4"/>
        <v>0</v>
      </c>
      <c r="AD21" s="42">
        <f t="shared" si="4"/>
        <v>0</v>
      </c>
      <c r="AE21" s="42">
        <f t="shared" si="4"/>
        <v>0</v>
      </c>
      <c r="AF21" s="20">
        <v>0</v>
      </c>
      <c r="AG21" s="42">
        <f t="shared" si="2"/>
        <v>0</v>
      </c>
    </row>
    <row r="22" spans="1:33" s="6" customFormat="1" ht="12" customHeight="1">
      <c r="A22" s="27" t="s">
        <v>188</v>
      </c>
      <c r="B22" s="28" t="s">
        <v>218</v>
      </c>
      <c r="C22" s="27" t="s">
        <v>219</v>
      </c>
      <c r="D22" s="20">
        <f t="shared" si="0"/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42">
        <f t="shared" si="4"/>
        <v>0</v>
      </c>
      <c r="P22" s="42">
        <f t="shared" si="4"/>
        <v>0</v>
      </c>
      <c r="Q22" s="42">
        <f t="shared" si="4"/>
        <v>0</v>
      </c>
      <c r="R22" s="42">
        <f t="shared" si="4"/>
        <v>0</v>
      </c>
      <c r="S22" s="42">
        <f t="shared" si="4"/>
        <v>0</v>
      </c>
      <c r="T22" s="42">
        <f t="shared" si="4"/>
        <v>0</v>
      </c>
      <c r="U22" s="42">
        <f t="shared" si="4"/>
        <v>0</v>
      </c>
      <c r="V22" s="42">
        <f t="shared" si="4"/>
        <v>0</v>
      </c>
      <c r="W22" s="42">
        <f t="shared" si="4"/>
        <v>0</v>
      </c>
      <c r="X22" s="42">
        <f t="shared" si="4"/>
        <v>0</v>
      </c>
      <c r="Y22" s="42">
        <f t="shared" si="4"/>
        <v>0</v>
      </c>
      <c r="Z22" s="42">
        <f t="shared" si="4"/>
        <v>0</v>
      </c>
      <c r="AA22" s="42">
        <f t="shared" si="4"/>
        <v>0</v>
      </c>
      <c r="AB22" s="42">
        <f t="shared" si="4"/>
        <v>0</v>
      </c>
      <c r="AC22" s="42">
        <f t="shared" si="4"/>
        <v>0</v>
      </c>
      <c r="AD22" s="42">
        <f t="shared" si="4"/>
        <v>0</v>
      </c>
      <c r="AE22" s="42">
        <f t="shared" si="4"/>
        <v>0</v>
      </c>
      <c r="AF22" s="20">
        <v>0</v>
      </c>
      <c r="AG22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2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83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74</v>
      </c>
      <c r="B2" s="55" t="s">
        <v>75</v>
      </c>
      <c r="C2" s="52" t="s">
        <v>76</v>
      </c>
      <c r="D2" s="19" t="s">
        <v>77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78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79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80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81</v>
      </c>
      <c r="AG3" s="60" t="s">
        <v>80</v>
      </c>
      <c r="AH3" s="50" t="s">
        <v>34</v>
      </c>
      <c r="AI3" s="50" t="s">
        <v>35</v>
      </c>
      <c r="AJ3" s="50" t="s">
        <v>36</v>
      </c>
      <c r="AK3" s="50" t="s">
        <v>37</v>
      </c>
      <c r="AL3" s="50" t="s">
        <v>38</v>
      </c>
      <c r="AM3" s="50" t="s">
        <v>39</v>
      </c>
      <c r="AN3" s="50" t="s">
        <v>40</v>
      </c>
      <c r="AO3" s="50" t="s">
        <v>20</v>
      </c>
      <c r="AP3" s="50" t="s">
        <v>21</v>
      </c>
      <c r="AQ3" s="50" t="s">
        <v>22</v>
      </c>
      <c r="AR3" s="50" t="s">
        <v>23</v>
      </c>
      <c r="AS3" s="50" t="s">
        <v>24</v>
      </c>
      <c r="AT3" s="50" t="s">
        <v>41</v>
      </c>
      <c r="AU3" s="50" t="s">
        <v>42</v>
      </c>
      <c r="AV3" s="50" t="s">
        <v>43</v>
      </c>
      <c r="AW3" s="50" t="s">
        <v>44</v>
      </c>
      <c r="AX3" s="50" t="s">
        <v>45</v>
      </c>
      <c r="AY3" s="50" t="s">
        <v>46</v>
      </c>
      <c r="AZ3" s="50" t="s">
        <v>47</v>
      </c>
      <c r="BA3" s="50" t="s">
        <v>48</v>
      </c>
      <c r="BB3" s="50" t="s">
        <v>49</v>
      </c>
      <c r="BC3" s="50" t="s">
        <v>50</v>
      </c>
      <c r="BD3" s="50" t="s">
        <v>51</v>
      </c>
      <c r="BE3" s="50" t="s">
        <v>52</v>
      </c>
      <c r="BF3" s="50" t="s">
        <v>53</v>
      </c>
      <c r="BG3" s="50" t="s">
        <v>54</v>
      </c>
      <c r="BH3" s="50" t="s">
        <v>55</v>
      </c>
      <c r="BI3" s="50" t="s">
        <v>81</v>
      </c>
      <c r="BJ3" s="60" t="s">
        <v>80</v>
      </c>
      <c r="BK3" s="50" t="s">
        <v>34</v>
      </c>
      <c r="BL3" s="50" t="s">
        <v>35</v>
      </c>
      <c r="BM3" s="50" t="s">
        <v>36</v>
      </c>
      <c r="BN3" s="50" t="s">
        <v>37</v>
      </c>
      <c r="BO3" s="50" t="s">
        <v>38</v>
      </c>
      <c r="BP3" s="50" t="s">
        <v>39</v>
      </c>
      <c r="BQ3" s="50" t="s">
        <v>40</v>
      </c>
      <c r="BR3" s="50" t="s">
        <v>20</v>
      </c>
      <c r="BS3" s="50" t="s">
        <v>21</v>
      </c>
      <c r="BT3" s="50" t="s">
        <v>22</v>
      </c>
      <c r="BU3" s="50" t="s">
        <v>23</v>
      </c>
      <c r="BV3" s="50" t="s">
        <v>24</v>
      </c>
      <c r="BW3" s="50" t="s">
        <v>41</v>
      </c>
      <c r="BX3" s="50" t="s">
        <v>42</v>
      </c>
      <c r="BY3" s="50" t="s">
        <v>43</v>
      </c>
      <c r="BZ3" s="50" t="s">
        <v>44</v>
      </c>
      <c r="CA3" s="50" t="s">
        <v>45</v>
      </c>
      <c r="CB3" s="50" t="s">
        <v>46</v>
      </c>
      <c r="CC3" s="50" t="s">
        <v>47</v>
      </c>
      <c r="CD3" s="50" t="s">
        <v>48</v>
      </c>
      <c r="CE3" s="50" t="s">
        <v>49</v>
      </c>
      <c r="CF3" s="50" t="s">
        <v>50</v>
      </c>
      <c r="CG3" s="50" t="s">
        <v>51</v>
      </c>
      <c r="CH3" s="50" t="s">
        <v>52</v>
      </c>
      <c r="CI3" s="50" t="s">
        <v>53</v>
      </c>
      <c r="CJ3" s="50" t="s">
        <v>54</v>
      </c>
      <c r="CK3" s="50" t="s">
        <v>55</v>
      </c>
      <c r="CL3" s="50" t="s">
        <v>81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82</v>
      </c>
      <c r="E6" s="45" t="s">
        <v>82</v>
      </c>
      <c r="F6" s="45" t="s">
        <v>82</v>
      </c>
      <c r="G6" s="45" t="s">
        <v>82</v>
      </c>
      <c r="H6" s="45" t="s">
        <v>82</v>
      </c>
      <c r="I6" s="45" t="s">
        <v>82</v>
      </c>
      <c r="J6" s="45" t="s">
        <v>82</v>
      </c>
      <c r="K6" s="45" t="s">
        <v>82</v>
      </c>
      <c r="L6" s="45" t="s">
        <v>82</v>
      </c>
      <c r="M6" s="45" t="s">
        <v>82</v>
      </c>
      <c r="N6" s="45" t="s">
        <v>82</v>
      </c>
      <c r="O6" s="45" t="s">
        <v>82</v>
      </c>
      <c r="P6" s="45" t="s">
        <v>82</v>
      </c>
      <c r="Q6" s="45" t="s">
        <v>82</v>
      </c>
      <c r="R6" s="45" t="s">
        <v>82</v>
      </c>
      <c r="S6" s="45" t="s">
        <v>82</v>
      </c>
      <c r="T6" s="45" t="s">
        <v>82</v>
      </c>
      <c r="U6" s="45" t="s">
        <v>82</v>
      </c>
      <c r="V6" s="45" t="s">
        <v>82</v>
      </c>
      <c r="W6" s="45" t="s">
        <v>82</v>
      </c>
      <c r="X6" s="45" t="s">
        <v>82</v>
      </c>
      <c r="Y6" s="45" t="s">
        <v>82</v>
      </c>
      <c r="Z6" s="45" t="s">
        <v>82</v>
      </c>
      <c r="AA6" s="45" t="s">
        <v>82</v>
      </c>
      <c r="AB6" s="45" t="s">
        <v>82</v>
      </c>
      <c r="AC6" s="45" t="s">
        <v>82</v>
      </c>
      <c r="AD6" s="45" t="s">
        <v>82</v>
      </c>
      <c r="AE6" s="45" t="s">
        <v>82</v>
      </c>
      <c r="AF6" s="45" t="s">
        <v>82</v>
      </c>
      <c r="AG6" s="45" t="s">
        <v>82</v>
      </c>
      <c r="AH6" s="45" t="s">
        <v>82</v>
      </c>
      <c r="AI6" s="45" t="s">
        <v>82</v>
      </c>
      <c r="AJ6" s="45" t="s">
        <v>82</v>
      </c>
      <c r="AK6" s="45" t="s">
        <v>82</v>
      </c>
      <c r="AL6" s="45" t="s">
        <v>82</v>
      </c>
      <c r="AM6" s="45" t="s">
        <v>82</v>
      </c>
      <c r="AN6" s="45" t="s">
        <v>82</v>
      </c>
      <c r="AO6" s="45" t="s">
        <v>82</v>
      </c>
      <c r="AP6" s="45" t="s">
        <v>82</v>
      </c>
      <c r="AQ6" s="45" t="s">
        <v>82</v>
      </c>
      <c r="AR6" s="45" t="s">
        <v>82</v>
      </c>
      <c r="AS6" s="45" t="s">
        <v>82</v>
      </c>
      <c r="AT6" s="45" t="s">
        <v>82</v>
      </c>
      <c r="AU6" s="45" t="s">
        <v>82</v>
      </c>
      <c r="AV6" s="45" t="s">
        <v>82</v>
      </c>
      <c r="AW6" s="45" t="s">
        <v>82</v>
      </c>
      <c r="AX6" s="45" t="s">
        <v>82</v>
      </c>
      <c r="AY6" s="45" t="s">
        <v>82</v>
      </c>
      <c r="AZ6" s="45" t="s">
        <v>82</v>
      </c>
      <c r="BA6" s="45" t="s">
        <v>82</v>
      </c>
      <c r="BB6" s="45" t="s">
        <v>82</v>
      </c>
      <c r="BC6" s="45" t="s">
        <v>82</v>
      </c>
      <c r="BD6" s="45" t="s">
        <v>82</v>
      </c>
      <c r="BE6" s="45" t="s">
        <v>82</v>
      </c>
      <c r="BF6" s="45" t="s">
        <v>82</v>
      </c>
      <c r="BG6" s="45" t="s">
        <v>82</v>
      </c>
      <c r="BH6" s="45" t="s">
        <v>82</v>
      </c>
      <c r="BI6" s="45" t="s">
        <v>82</v>
      </c>
      <c r="BJ6" s="45" t="s">
        <v>82</v>
      </c>
      <c r="BK6" s="45" t="s">
        <v>82</v>
      </c>
      <c r="BL6" s="45" t="s">
        <v>82</v>
      </c>
      <c r="BM6" s="45" t="s">
        <v>82</v>
      </c>
      <c r="BN6" s="45" t="s">
        <v>82</v>
      </c>
      <c r="BO6" s="45" t="s">
        <v>82</v>
      </c>
      <c r="BP6" s="45" t="s">
        <v>82</v>
      </c>
      <c r="BQ6" s="45" t="s">
        <v>82</v>
      </c>
      <c r="BR6" s="45" t="s">
        <v>82</v>
      </c>
      <c r="BS6" s="45" t="s">
        <v>82</v>
      </c>
      <c r="BT6" s="45" t="s">
        <v>82</v>
      </c>
      <c r="BU6" s="45" t="s">
        <v>82</v>
      </c>
      <c r="BV6" s="45" t="s">
        <v>82</v>
      </c>
      <c r="BW6" s="45" t="s">
        <v>82</v>
      </c>
      <c r="BX6" s="45" t="s">
        <v>82</v>
      </c>
      <c r="BY6" s="45" t="s">
        <v>82</v>
      </c>
      <c r="BZ6" s="45" t="s">
        <v>82</v>
      </c>
      <c r="CA6" s="45" t="s">
        <v>82</v>
      </c>
      <c r="CB6" s="45" t="s">
        <v>82</v>
      </c>
      <c r="CC6" s="45" t="s">
        <v>82</v>
      </c>
      <c r="CD6" s="45" t="s">
        <v>82</v>
      </c>
      <c r="CE6" s="45" t="s">
        <v>82</v>
      </c>
      <c r="CF6" s="45" t="s">
        <v>82</v>
      </c>
      <c r="CG6" s="45" t="s">
        <v>82</v>
      </c>
      <c r="CH6" s="45" t="s">
        <v>82</v>
      </c>
      <c r="CI6" s="45" t="s">
        <v>82</v>
      </c>
      <c r="CJ6" s="45" t="s">
        <v>82</v>
      </c>
      <c r="CK6" s="45" t="s">
        <v>82</v>
      </c>
      <c r="CL6" s="45" t="s">
        <v>82</v>
      </c>
    </row>
    <row r="7" spans="1:90" s="8" customFormat="1" ht="12" customHeight="1">
      <c r="A7" s="24" t="s">
        <v>156</v>
      </c>
      <c r="B7" s="25" t="s">
        <v>157</v>
      </c>
      <c r="C7" s="24" t="s">
        <v>89</v>
      </c>
      <c r="D7" s="30">
        <f aca="true" t="shared" si="0" ref="D7:AI7">SUM(D8:D22)</f>
        <v>609</v>
      </c>
      <c r="E7" s="30">
        <f t="shared" si="0"/>
        <v>0</v>
      </c>
      <c r="F7" s="30">
        <f t="shared" si="0"/>
        <v>0</v>
      </c>
      <c r="G7" s="30">
        <f t="shared" si="0"/>
        <v>23</v>
      </c>
      <c r="H7" s="30">
        <f t="shared" si="0"/>
        <v>47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538</v>
      </c>
      <c r="O7" s="30">
        <f t="shared" si="0"/>
        <v>0</v>
      </c>
      <c r="P7" s="30">
        <f t="shared" si="0"/>
        <v>0</v>
      </c>
      <c r="Q7" s="30">
        <f t="shared" si="0"/>
        <v>1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24</v>
      </c>
      <c r="AH7" s="30">
        <f t="shared" si="0"/>
        <v>0</v>
      </c>
      <c r="AI7" s="30">
        <f t="shared" si="0"/>
        <v>0</v>
      </c>
      <c r="AJ7" s="30">
        <f aca="true" t="shared" si="1" ref="AJ7:BO7">SUM(AJ8:AJ22)</f>
        <v>23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1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585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47</v>
      </c>
      <c r="BO7" s="30">
        <f t="shared" si="1"/>
        <v>0</v>
      </c>
      <c r="BP7" s="30">
        <f aca="true" t="shared" si="2" ref="BP7:CL7">SUM(BP8:BP22)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538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156</v>
      </c>
      <c r="B8" s="28" t="s">
        <v>158</v>
      </c>
      <c r="C8" s="27" t="s">
        <v>159</v>
      </c>
      <c r="D8" s="20">
        <f aca="true" t="shared" si="3" ref="D8:D22">SUM(E8:AF8)</f>
        <v>47</v>
      </c>
      <c r="E8" s="20">
        <f aca="true" t="shared" si="4" ref="E8:T22">AH8+BK8</f>
        <v>0</v>
      </c>
      <c r="F8" s="20">
        <f t="shared" si="4"/>
        <v>0</v>
      </c>
      <c r="G8" s="20">
        <f t="shared" si="4"/>
        <v>0</v>
      </c>
      <c r="H8" s="20">
        <f t="shared" si="4"/>
        <v>47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22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22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22">SUM(BK8:CL8)</f>
        <v>47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47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156</v>
      </c>
      <c r="B9" s="28" t="s">
        <v>160</v>
      </c>
      <c r="C9" s="27" t="s">
        <v>161</v>
      </c>
      <c r="D9" s="20">
        <f t="shared" si="3"/>
        <v>24</v>
      </c>
      <c r="E9" s="20">
        <f t="shared" si="4"/>
        <v>0</v>
      </c>
      <c r="F9" s="20">
        <f t="shared" si="4"/>
        <v>0</v>
      </c>
      <c r="G9" s="20">
        <f t="shared" si="4"/>
        <v>23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1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24</v>
      </c>
      <c r="AH9" s="20">
        <v>0</v>
      </c>
      <c r="AI9" s="20">
        <v>0</v>
      </c>
      <c r="AJ9" s="20">
        <v>23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1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156</v>
      </c>
      <c r="B10" s="28" t="s">
        <v>162</v>
      </c>
      <c r="C10" s="27" t="s">
        <v>163</v>
      </c>
      <c r="D10" s="20">
        <f t="shared" si="3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156</v>
      </c>
      <c r="B11" s="28" t="s">
        <v>164</v>
      </c>
      <c r="C11" s="27" t="s">
        <v>165</v>
      </c>
      <c r="D11" s="20">
        <f t="shared" si="3"/>
        <v>538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538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538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538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156</v>
      </c>
      <c r="B12" s="28" t="s">
        <v>166</v>
      </c>
      <c r="C12" s="27" t="s">
        <v>167</v>
      </c>
      <c r="D12" s="20">
        <f t="shared" si="3"/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0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156</v>
      </c>
      <c r="B13" s="28" t="s">
        <v>168</v>
      </c>
      <c r="C13" s="27" t="s">
        <v>169</v>
      </c>
      <c r="D13" s="20">
        <f t="shared" si="3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0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156</v>
      </c>
      <c r="B14" s="28" t="s">
        <v>170</v>
      </c>
      <c r="C14" s="27" t="s">
        <v>171</v>
      </c>
      <c r="D14" s="20">
        <f t="shared" si="3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0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156</v>
      </c>
      <c r="B15" s="28" t="s">
        <v>172</v>
      </c>
      <c r="C15" s="27" t="s">
        <v>173</v>
      </c>
      <c r="D15" s="20">
        <f t="shared" si="3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0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156</v>
      </c>
      <c r="B16" s="28" t="s">
        <v>174</v>
      </c>
      <c r="C16" s="27" t="s">
        <v>175</v>
      </c>
      <c r="D16" s="20">
        <f t="shared" si="3"/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0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156</v>
      </c>
      <c r="B17" s="28" t="s">
        <v>176</v>
      </c>
      <c r="C17" s="27" t="s">
        <v>177</v>
      </c>
      <c r="D17" s="20">
        <f t="shared" si="3"/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5"/>
        <v>0</v>
      </c>
      <c r="Z17" s="20">
        <f t="shared" si="5"/>
        <v>0</v>
      </c>
      <c r="AA17" s="20">
        <f t="shared" si="5"/>
        <v>0</v>
      </c>
      <c r="AB17" s="20">
        <f t="shared" si="5"/>
        <v>0</v>
      </c>
      <c r="AC17" s="20">
        <f t="shared" si="5"/>
        <v>0</v>
      </c>
      <c r="AD17" s="20">
        <f t="shared" si="5"/>
        <v>0</v>
      </c>
      <c r="AE17" s="20">
        <f t="shared" si="5"/>
        <v>0</v>
      </c>
      <c r="AF17" s="20">
        <f t="shared" si="5"/>
        <v>0</v>
      </c>
      <c r="AG17" s="20">
        <f t="shared" si="6"/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7"/>
        <v>0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156</v>
      </c>
      <c r="B18" s="28" t="s">
        <v>178</v>
      </c>
      <c r="C18" s="27" t="s">
        <v>179</v>
      </c>
      <c r="D18" s="20">
        <f t="shared" si="3"/>
        <v>0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20">
        <f t="shared" si="5"/>
        <v>0</v>
      </c>
      <c r="AB18" s="20">
        <f t="shared" si="5"/>
        <v>0</v>
      </c>
      <c r="AC18" s="20">
        <f t="shared" si="5"/>
        <v>0</v>
      </c>
      <c r="AD18" s="20">
        <f t="shared" si="5"/>
        <v>0</v>
      </c>
      <c r="AE18" s="20">
        <f t="shared" si="5"/>
        <v>0</v>
      </c>
      <c r="AF18" s="20">
        <f t="shared" si="5"/>
        <v>0</v>
      </c>
      <c r="AG18" s="20">
        <f t="shared" si="6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7"/>
        <v>0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6" customFormat="1" ht="12" customHeight="1">
      <c r="A19" s="27" t="s">
        <v>156</v>
      </c>
      <c r="B19" s="28" t="s">
        <v>180</v>
      </c>
      <c r="C19" s="27" t="s">
        <v>181</v>
      </c>
      <c r="D19" s="20">
        <f t="shared" si="3"/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6"/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9">
        <f t="shared" si="7"/>
        <v>0</v>
      </c>
      <c r="BK19" s="2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2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2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2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2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2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2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2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2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2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2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2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2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2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2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2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2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2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2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2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2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2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2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2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2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2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2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2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6" customFormat="1" ht="12" customHeight="1">
      <c r="A20" s="27" t="s">
        <v>156</v>
      </c>
      <c r="B20" s="28" t="s">
        <v>182</v>
      </c>
      <c r="C20" s="27" t="s">
        <v>183</v>
      </c>
      <c r="D20" s="20">
        <f t="shared" si="3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M20" s="20">
        <f t="shared" si="4"/>
        <v>0</v>
      </c>
      <c r="N20" s="20">
        <f t="shared" si="4"/>
        <v>0</v>
      </c>
      <c r="O20" s="20">
        <f t="shared" si="4"/>
        <v>0</v>
      </c>
      <c r="P20" s="20">
        <f t="shared" si="4"/>
        <v>0</v>
      </c>
      <c r="Q20" s="20">
        <f t="shared" si="4"/>
        <v>0</v>
      </c>
      <c r="R20" s="20">
        <f t="shared" si="4"/>
        <v>0</v>
      </c>
      <c r="S20" s="20">
        <f t="shared" si="4"/>
        <v>0</v>
      </c>
      <c r="T20" s="20">
        <f t="shared" si="4"/>
        <v>0</v>
      </c>
      <c r="U20" s="20">
        <f t="shared" si="5"/>
        <v>0</v>
      </c>
      <c r="V20" s="20">
        <f t="shared" si="5"/>
        <v>0</v>
      </c>
      <c r="W20" s="20">
        <f t="shared" si="5"/>
        <v>0</v>
      </c>
      <c r="X20" s="20">
        <f t="shared" si="5"/>
        <v>0</v>
      </c>
      <c r="Y20" s="20">
        <f t="shared" si="5"/>
        <v>0</v>
      </c>
      <c r="Z20" s="20">
        <f t="shared" si="5"/>
        <v>0</v>
      </c>
      <c r="AA20" s="20">
        <f t="shared" si="5"/>
        <v>0</v>
      </c>
      <c r="AB20" s="20">
        <f t="shared" si="5"/>
        <v>0</v>
      </c>
      <c r="AC20" s="20">
        <f t="shared" si="5"/>
        <v>0</v>
      </c>
      <c r="AD20" s="20">
        <f t="shared" si="5"/>
        <v>0</v>
      </c>
      <c r="AE20" s="20">
        <f t="shared" si="5"/>
        <v>0</v>
      </c>
      <c r="AF20" s="20">
        <f t="shared" si="5"/>
        <v>0</v>
      </c>
      <c r="AG20" s="20">
        <f t="shared" si="6"/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9">
        <f t="shared" si="7"/>
        <v>0</v>
      </c>
      <c r="BK20" s="21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0</v>
      </c>
      <c r="BL20" s="21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21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0</v>
      </c>
      <c r="BN20" s="21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0</v>
      </c>
      <c r="BO20" s="21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21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21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21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21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21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21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21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21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21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21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21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21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21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21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21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21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21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21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21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21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21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21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21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6" customFormat="1" ht="12" customHeight="1">
      <c r="A21" s="27" t="s">
        <v>156</v>
      </c>
      <c r="B21" s="28" t="s">
        <v>184</v>
      </c>
      <c r="C21" s="27" t="s">
        <v>185</v>
      </c>
      <c r="D21" s="20">
        <f t="shared" si="3"/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0</v>
      </c>
      <c r="S21" s="20">
        <f t="shared" si="4"/>
        <v>0</v>
      </c>
      <c r="T21" s="20">
        <f t="shared" si="4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0</v>
      </c>
      <c r="AB21" s="20">
        <f t="shared" si="5"/>
        <v>0</v>
      </c>
      <c r="AC21" s="20">
        <f t="shared" si="5"/>
        <v>0</v>
      </c>
      <c r="AD21" s="20">
        <f t="shared" si="5"/>
        <v>0</v>
      </c>
      <c r="AE21" s="20">
        <f t="shared" si="5"/>
        <v>0</v>
      </c>
      <c r="AF21" s="20">
        <f t="shared" si="5"/>
        <v>0</v>
      </c>
      <c r="AG21" s="20">
        <f t="shared" si="6"/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9">
        <f t="shared" si="7"/>
        <v>0</v>
      </c>
      <c r="BK21" s="21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0</v>
      </c>
      <c r="BL21" s="21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21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0</v>
      </c>
      <c r="BN21" s="21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0</v>
      </c>
      <c r="BO21" s="21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21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21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21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21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21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21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21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21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0</v>
      </c>
      <c r="BX21" s="21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21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21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21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21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21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21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21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21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21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21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21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21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21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0</v>
      </c>
      <c r="CL21" s="21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6" customFormat="1" ht="12" customHeight="1">
      <c r="A22" s="27" t="s">
        <v>156</v>
      </c>
      <c r="B22" s="28" t="s">
        <v>186</v>
      </c>
      <c r="C22" s="27" t="s">
        <v>187</v>
      </c>
      <c r="D22" s="20">
        <f t="shared" si="3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 t="shared" si="4"/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5"/>
        <v>0</v>
      </c>
      <c r="V22" s="20">
        <f t="shared" si="5"/>
        <v>0</v>
      </c>
      <c r="W22" s="20">
        <f t="shared" si="5"/>
        <v>0</v>
      </c>
      <c r="X22" s="20">
        <f t="shared" si="5"/>
        <v>0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0">
        <f t="shared" si="6"/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9">
        <f t="shared" si="7"/>
        <v>0</v>
      </c>
      <c r="BK22" s="21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0</v>
      </c>
      <c r="BL22" s="21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0</v>
      </c>
      <c r="BM22" s="21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0</v>
      </c>
      <c r="BN22" s="21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0</v>
      </c>
      <c r="BO22" s="21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21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21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21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0</v>
      </c>
      <c r="BS22" s="21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21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0</v>
      </c>
      <c r="BU22" s="21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21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21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21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21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21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21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21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21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0</v>
      </c>
      <c r="CD22" s="21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21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0</v>
      </c>
      <c r="CF22" s="21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21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0</v>
      </c>
      <c r="CH22" s="21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21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21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0</v>
      </c>
      <c r="CK22" s="21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21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72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188</v>
      </c>
      <c r="B7" s="25" t="s">
        <v>189</v>
      </c>
      <c r="C7" s="24" t="s">
        <v>90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188</v>
      </c>
      <c r="B8" s="28" t="s">
        <v>190</v>
      </c>
      <c r="C8" s="27" t="s">
        <v>191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188</v>
      </c>
      <c r="B9" s="28" t="s">
        <v>192</v>
      </c>
      <c r="C9" s="27" t="s">
        <v>193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188</v>
      </c>
      <c r="B10" s="28" t="s">
        <v>194</v>
      </c>
      <c r="C10" s="27" t="s">
        <v>195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188</v>
      </c>
      <c r="B11" s="28" t="s">
        <v>196</v>
      </c>
      <c r="C11" s="27" t="s">
        <v>197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188</v>
      </c>
      <c r="B12" s="28" t="s">
        <v>198</v>
      </c>
      <c r="C12" s="27" t="s">
        <v>199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188</v>
      </c>
      <c r="B13" s="28" t="s">
        <v>200</v>
      </c>
      <c r="C13" s="27" t="s">
        <v>201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188</v>
      </c>
      <c r="B14" s="28" t="s">
        <v>202</v>
      </c>
      <c r="C14" s="27" t="s">
        <v>203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188</v>
      </c>
      <c r="B15" s="28" t="s">
        <v>204</v>
      </c>
      <c r="C15" s="27" t="s">
        <v>205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188</v>
      </c>
      <c r="B16" s="28" t="s">
        <v>206</v>
      </c>
      <c r="C16" s="27" t="s">
        <v>207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188</v>
      </c>
      <c r="B17" s="28" t="s">
        <v>208</v>
      </c>
      <c r="C17" s="27" t="s">
        <v>209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188</v>
      </c>
      <c r="B18" s="28" t="s">
        <v>210</v>
      </c>
      <c r="C18" s="27" t="s">
        <v>211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188</v>
      </c>
      <c r="B19" s="28" t="s">
        <v>212</v>
      </c>
      <c r="C19" s="27" t="s">
        <v>213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188</v>
      </c>
      <c r="B20" s="28" t="s">
        <v>214</v>
      </c>
      <c r="C20" s="27" t="s">
        <v>215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188</v>
      </c>
      <c r="B21" s="28" t="s">
        <v>216</v>
      </c>
      <c r="C21" s="27" t="s">
        <v>217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188</v>
      </c>
      <c r="B22" s="28" t="s">
        <v>218</v>
      </c>
      <c r="C22" s="27" t="s">
        <v>219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72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156</v>
      </c>
      <c r="B7" s="25" t="s">
        <v>157</v>
      </c>
      <c r="C7" s="24" t="s">
        <v>89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156</v>
      </c>
      <c r="B8" s="28" t="s">
        <v>158</v>
      </c>
      <c r="C8" s="27" t="s">
        <v>159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156</v>
      </c>
      <c r="B9" s="28" t="s">
        <v>160</v>
      </c>
      <c r="C9" s="27" t="s">
        <v>161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156</v>
      </c>
      <c r="B10" s="28" t="s">
        <v>162</v>
      </c>
      <c r="C10" s="27" t="s">
        <v>163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156</v>
      </c>
      <c r="B11" s="28" t="s">
        <v>164</v>
      </c>
      <c r="C11" s="27" t="s">
        <v>165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156</v>
      </c>
      <c r="B12" s="28" t="s">
        <v>166</v>
      </c>
      <c r="C12" s="27" t="s">
        <v>167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156</v>
      </c>
      <c r="B13" s="28" t="s">
        <v>168</v>
      </c>
      <c r="C13" s="27" t="s">
        <v>169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156</v>
      </c>
      <c r="B14" s="28" t="s">
        <v>170</v>
      </c>
      <c r="C14" s="27" t="s">
        <v>171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156</v>
      </c>
      <c r="B15" s="28" t="s">
        <v>172</v>
      </c>
      <c r="C15" s="27" t="s">
        <v>173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156</v>
      </c>
      <c r="B16" s="28" t="s">
        <v>174</v>
      </c>
      <c r="C16" s="27" t="s">
        <v>175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156</v>
      </c>
      <c r="B17" s="28" t="s">
        <v>176</v>
      </c>
      <c r="C17" s="27" t="s">
        <v>177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156</v>
      </c>
      <c r="B18" s="28" t="s">
        <v>178</v>
      </c>
      <c r="C18" s="27" t="s">
        <v>179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156</v>
      </c>
      <c r="B19" s="28" t="s">
        <v>180</v>
      </c>
      <c r="C19" s="27" t="s">
        <v>181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156</v>
      </c>
      <c r="B20" s="28" t="s">
        <v>182</v>
      </c>
      <c r="C20" s="27" t="s">
        <v>183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156</v>
      </c>
      <c r="B21" s="28" t="s">
        <v>184</v>
      </c>
      <c r="C21" s="27" t="s">
        <v>185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156</v>
      </c>
      <c r="B22" s="28" t="s">
        <v>186</v>
      </c>
      <c r="C22" s="27" t="s">
        <v>187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95</v>
      </c>
      <c r="B7" s="25" t="s">
        <v>253</v>
      </c>
      <c r="C7" s="24" t="s">
        <v>88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95</v>
      </c>
      <c r="B8" s="28" t="s">
        <v>96</v>
      </c>
      <c r="C8" s="27" t="s">
        <v>98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95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95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95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95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95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95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95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95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95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95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95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95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95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95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188</v>
      </c>
      <c r="B7" s="25" t="s">
        <v>189</v>
      </c>
      <c r="C7" s="24" t="s">
        <v>90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188</v>
      </c>
      <c r="B8" s="28" t="s">
        <v>190</v>
      </c>
      <c r="C8" s="27" t="s">
        <v>191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188</v>
      </c>
      <c r="B9" s="28" t="s">
        <v>192</v>
      </c>
      <c r="C9" s="27" t="s">
        <v>193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188</v>
      </c>
      <c r="B10" s="28" t="s">
        <v>194</v>
      </c>
      <c r="C10" s="27" t="s">
        <v>195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188</v>
      </c>
      <c r="B11" s="28" t="s">
        <v>196</v>
      </c>
      <c r="C11" s="27" t="s">
        <v>197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188</v>
      </c>
      <c r="B12" s="28" t="s">
        <v>198</v>
      </c>
      <c r="C12" s="27" t="s">
        <v>199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188</v>
      </c>
      <c r="B13" s="28" t="s">
        <v>200</v>
      </c>
      <c r="C13" s="27" t="s">
        <v>201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188</v>
      </c>
      <c r="B14" s="28" t="s">
        <v>202</v>
      </c>
      <c r="C14" s="27" t="s">
        <v>203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188</v>
      </c>
      <c r="B15" s="28" t="s">
        <v>204</v>
      </c>
      <c r="C15" s="27" t="s">
        <v>205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188</v>
      </c>
      <c r="B16" s="28" t="s">
        <v>206</v>
      </c>
      <c r="C16" s="27" t="s">
        <v>207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188</v>
      </c>
      <c r="B17" s="28" t="s">
        <v>208</v>
      </c>
      <c r="C17" s="27" t="s">
        <v>209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188</v>
      </c>
      <c r="B18" s="28" t="s">
        <v>210</v>
      </c>
      <c r="C18" s="27" t="s">
        <v>211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188</v>
      </c>
      <c r="B19" s="28" t="s">
        <v>212</v>
      </c>
      <c r="C19" s="27" t="s">
        <v>213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188</v>
      </c>
      <c r="B20" s="28" t="s">
        <v>214</v>
      </c>
      <c r="C20" s="27" t="s">
        <v>215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188</v>
      </c>
      <c r="B21" s="28" t="s">
        <v>216</v>
      </c>
      <c r="C21" s="27" t="s">
        <v>217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188</v>
      </c>
      <c r="B22" s="28" t="s">
        <v>218</v>
      </c>
      <c r="C22" s="27" t="s">
        <v>219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2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73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</v>
      </c>
      <c r="B2" s="55" t="s">
        <v>18</v>
      </c>
      <c r="C2" s="52" t="s">
        <v>19</v>
      </c>
      <c r="D2" s="12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</v>
      </c>
      <c r="E3" s="52" t="s">
        <v>7</v>
      </c>
      <c r="F3" s="64" t="s">
        <v>29</v>
      </c>
      <c r="G3" s="65"/>
      <c r="H3" s="65"/>
      <c r="I3" s="65"/>
      <c r="J3" s="65"/>
      <c r="K3" s="65"/>
      <c r="L3" s="65"/>
      <c r="M3" s="65"/>
      <c r="N3" s="66"/>
      <c r="O3" s="52" t="s">
        <v>85</v>
      </c>
      <c r="P3" s="52" t="s">
        <v>30</v>
      </c>
      <c r="Q3" s="67" t="s">
        <v>8</v>
      </c>
      <c r="R3" s="52" t="s">
        <v>7</v>
      </c>
      <c r="S3" s="68" t="s">
        <v>31</v>
      </c>
      <c r="T3" s="69"/>
      <c r="U3" s="69"/>
      <c r="V3" s="69"/>
      <c r="W3" s="69"/>
      <c r="X3" s="69"/>
      <c r="Y3" s="69"/>
      <c r="Z3" s="69"/>
      <c r="AA3" s="70"/>
      <c r="AB3" s="67" t="s">
        <v>6</v>
      </c>
      <c r="AC3" s="52" t="s">
        <v>69</v>
      </c>
      <c r="AD3" s="44" t="s">
        <v>68</v>
      </c>
      <c r="AE3" s="11"/>
      <c r="AF3" s="11"/>
      <c r="AG3" s="11"/>
      <c r="AH3" s="11"/>
      <c r="AI3" s="11"/>
      <c r="AJ3" s="11"/>
      <c r="AK3" s="11"/>
      <c r="AL3" s="13"/>
      <c r="AM3" s="67" t="s">
        <v>8</v>
      </c>
      <c r="AN3" s="52" t="s">
        <v>84</v>
      </c>
      <c r="AO3" s="52" t="s">
        <v>14</v>
      </c>
      <c r="AP3" s="44" t="s">
        <v>32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15</v>
      </c>
      <c r="L4" s="52" t="s">
        <v>13</v>
      </c>
      <c r="M4" s="52" t="s">
        <v>63</v>
      </c>
      <c r="N4" s="52" t="s">
        <v>16</v>
      </c>
      <c r="O4" s="58"/>
      <c r="P4" s="71"/>
      <c r="Q4" s="67"/>
      <c r="R4" s="53"/>
      <c r="S4" s="53" t="s">
        <v>8</v>
      </c>
      <c r="T4" s="52" t="s">
        <v>9</v>
      </c>
      <c r="U4" s="52" t="s">
        <v>10</v>
      </c>
      <c r="V4" s="52" t="s">
        <v>11</v>
      </c>
      <c r="W4" s="52" t="s">
        <v>12</v>
      </c>
      <c r="X4" s="52" t="s">
        <v>15</v>
      </c>
      <c r="Y4" s="52" t="s">
        <v>13</v>
      </c>
      <c r="Z4" s="52" t="s">
        <v>63</v>
      </c>
      <c r="AA4" s="52" t="s">
        <v>16</v>
      </c>
      <c r="AB4" s="67"/>
      <c r="AC4" s="58"/>
      <c r="AD4" s="67" t="s">
        <v>6</v>
      </c>
      <c r="AE4" s="52" t="s">
        <v>9</v>
      </c>
      <c r="AF4" s="52" t="s">
        <v>10</v>
      </c>
      <c r="AG4" s="52" t="s">
        <v>11</v>
      </c>
      <c r="AH4" s="52" t="s">
        <v>12</v>
      </c>
      <c r="AI4" s="52" t="s">
        <v>15</v>
      </c>
      <c r="AJ4" s="52" t="s">
        <v>13</v>
      </c>
      <c r="AK4" s="52" t="s">
        <v>63</v>
      </c>
      <c r="AL4" s="52" t="s">
        <v>16</v>
      </c>
      <c r="AM4" s="67"/>
      <c r="AN4" s="58"/>
      <c r="AO4" s="58"/>
      <c r="AP4" s="67" t="s">
        <v>8</v>
      </c>
      <c r="AQ4" s="52" t="s">
        <v>9</v>
      </c>
      <c r="AR4" s="52" t="s">
        <v>10</v>
      </c>
      <c r="AS4" s="52" t="s">
        <v>11</v>
      </c>
      <c r="AT4" s="52" t="s">
        <v>12</v>
      </c>
      <c r="AU4" s="52" t="s">
        <v>15</v>
      </c>
      <c r="AV4" s="52" t="s">
        <v>13</v>
      </c>
      <c r="AW4" s="52" t="s">
        <v>63</v>
      </c>
      <c r="AX4" s="52" t="s">
        <v>16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17</v>
      </c>
      <c r="E6" s="45" t="s">
        <v>17</v>
      </c>
      <c r="F6" s="45" t="s">
        <v>17</v>
      </c>
      <c r="G6" s="46" t="s">
        <v>17</v>
      </c>
      <c r="H6" s="46" t="s">
        <v>17</v>
      </c>
      <c r="I6" s="46" t="s">
        <v>17</v>
      </c>
      <c r="J6" s="46" t="s">
        <v>17</v>
      </c>
      <c r="K6" s="46" t="s">
        <v>17</v>
      </c>
      <c r="L6" s="46" t="s">
        <v>17</v>
      </c>
      <c r="M6" s="46" t="s">
        <v>17</v>
      </c>
      <c r="N6" s="46" t="s">
        <v>17</v>
      </c>
      <c r="O6" s="46" t="s">
        <v>17</v>
      </c>
      <c r="P6" s="45" t="s">
        <v>17</v>
      </c>
      <c r="Q6" s="45" t="s">
        <v>17</v>
      </c>
      <c r="R6" s="46" t="s">
        <v>17</v>
      </c>
      <c r="S6" s="46" t="s">
        <v>17</v>
      </c>
      <c r="T6" s="46" t="s">
        <v>17</v>
      </c>
      <c r="U6" s="46" t="s">
        <v>17</v>
      </c>
      <c r="V6" s="46" t="s">
        <v>17</v>
      </c>
      <c r="W6" s="46" t="s">
        <v>17</v>
      </c>
      <c r="X6" s="46" t="s">
        <v>17</v>
      </c>
      <c r="Y6" s="46" t="s">
        <v>17</v>
      </c>
      <c r="Z6" s="46" t="s">
        <v>17</v>
      </c>
      <c r="AA6" s="46" t="s">
        <v>17</v>
      </c>
      <c r="AB6" s="45" t="s">
        <v>17</v>
      </c>
      <c r="AC6" s="46" t="s">
        <v>17</v>
      </c>
      <c r="AD6" s="45" t="s">
        <v>17</v>
      </c>
      <c r="AE6" s="46" t="s">
        <v>17</v>
      </c>
      <c r="AF6" s="46" t="s">
        <v>17</v>
      </c>
      <c r="AG6" s="46" t="s">
        <v>17</v>
      </c>
      <c r="AH6" s="46" t="s">
        <v>17</v>
      </c>
      <c r="AI6" s="46" t="s">
        <v>17</v>
      </c>
      <c r="AJ6" s="46" t="s">
        <v>17</v>
      </c>
      <c r="AK6" s="46" t="s">
        <v>17</v>
      </c>
      <c r="AL6" s="46" t="s">
        <v>17</v>
      </c>
      <c r="AM6" s="45" t="s">
        <v>17</v>
      </c>
      <c r="AN6" s="46" t="s">
        <v>17</v>
      </c>
      <c r="AO6" s="46" t="s">
        <v>17</v>
      </c>
      <c r="AP6" s="45" t="s">
        <v>17</v>
      </c>
      <c r="AQ6" s="46" t="s">
        <v>17</v>
      </c>
      <c r="AR6" s="46" t="s">
        <v>17</v>
      </c>
      <c r="AS6" s="46" t="s">
        <v>17</v>
      </c>
      <c r="AT6" s="46" t="s">
        <v>17</v>
      </c>
      <c r="AU6" s="46" t="s">
        <v>17</v>
      </c>
      <c r="AV6" s="46" t="s">
        <v>17</v>
      </c>
      <c r="AW6" s="46" t="s">
        <v>17</v>
      </c>
      <c r="AX6" s="46" t="s">
        <v>17</v>
      </c>
    </row>
    <row r="7" spans="1:50" s="8" customFormat="1" ht="12" customHeight="1">
      <c r="A7" s="24" t="s">
        <v>254</v>
      </c>
      <c r="B7" s="25" t="s">
        <v>255</v>
      </c>
      <c r="C7" s="26" t="s">
        <v>92</v>
      </c>
      <c r="D7" s="30">
        <f aca="true" t="shared" si="0" ref="D7:AX7">SUM(D8:D22)</f>
        <v>1644</v>
      </c>
      <c r="E7" s="30">
        <f t="shared" si="0"/>
        <v>0</v>
      </c>
      <c r="F7" s="30">
        <f t="shared" si="0"/>
        <v>1403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585</v>
      </c>
      <c r="M7" s="30">
        <f t="shared" si="0"/>
        <v>0</v>
      </c>
      <c r="N7" s="30">
        <f t="shared" si="0"/>
        <v>818</v>
      </c>
      <c r="O7" s="30">
        <f t="shared" si="0"/>
        <v>217</v>
      </c>
      <c r="P7" s="30">
        <f t="shared" si="0"/>
        <v>24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585</v>
      </c>
      <c r="AC7" s="30">
        <f t="shared" si="0"/>
        <v>0</v>
      </c>
      <c r="AD7" s="30">
        <f t="shared" si="0"/>
        <v>585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585</v>
      </c>
      <c r="AK7" s="30">
        <f t="shared" si="0"/>
        <v>0</v>
      </c>
      <c r="AL7" s="30">
        <f t="shared" si="0"/>
        <v>0</v>
      </c>
      <c r="AM7" s="30">
        <f t="shared" si="0"/>
        <v>1035</v>
      </c>
      <c r="AN7" s="30">
        <f t="shared" si="0"/>
        <v>217</v>
      </c>
      <c r="AO7" s="30">
        <f t="shared" si="0"/>
        <v>0</v>
      </c>
      <c r="AP7" s="30">
        <f t="shared" si="0"/>
        <v>818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818</v>
      </c>
    </row>
    <row r="8" spans="1:50" s="8" customFormat="1" ht="12" customHeight="1">
      <c r="A8" s="27" t="s">
        <v>254</v>
      </c>
      <c r="B8" s="28" t="s">
        <v>256</v>
      </c>
      <c r="C8" s="27" t="s">
        <v>257</v>
      </c>
      <c r="D8" s="39">
        <f aca="true" t="shared" si="1" ref="D8:D22">SUM(E8,F8,O8,P8)</f>
        <v>47</v>
      </c>
      <c r="E8" s="39">
        <f aca="true" t="shared" si="2" ref="E8:E22">R8</f>
        <v>0</v>
      </c>
      <c r="F8" s="39">
        <f aca="true" t="shared" si="3" ref="F8:F22">SUM(G8:N8)</f>
        <v>47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47</v>
      </c>
      <c r="M8" s="39">
        <v>0</v>
      </c>
      <c r="N8" s="39">
        <v>0</v>
      </c>
      <c r="O8" s="39">
        <f aca="true" t="shared" si="4" ref="O8:O22">AN8</f>
        <v>0</v>
      </c>
      <c r="P8" s="20">
        <f>'資源化量内訳'!AG8</f>
        <v>0</v>
      </c>
      <c r="Q8" s="39">
        <f aca="true" t="shared" si="5" ref="Q8:Q22">SUM(R8:S8)</f>
        <v>0</v>
      </c>
      <c r="R8" s="39">
        <v>0</v>
      </c>
      <c r="S8" s="39">
        <f aca="true" t="shared" si="6" ref="S8:S22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22">SUM(AC8:AD8)</f>
        <v>47</v>
      </c>
      <c r="AC8" s="39">
        <v>0</v>
      </c>
      <c r="AD8" s="39">
        <f aca="true" t="shared" si="8" ref="AD8:AD22">SUM(AE8:AL8)</f>
        <v>47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47</v>
      </c>
      <c r="AK8" s="39">
        <v>0</v>
      </c>
      <c r="AL8" s="40" t="s">
        <v>258</v>
      </c>
      <c r="AM8" s="27">
        <f aca="true" t="shared" si="9" ref="AM8:AM22">SUM(AN8:AP8)</f>
        <v>0</v>
      </c>
      <c r="AN8" s="43">
        <v>0</v>
      </c>
      <c r="AO8" s="27">
        <v>0</v>
      </c>
      <c r="AP8" s="27">
        <f aca="true" t="shared" si="10" ref="AP8:AP22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254</v>
      </c>
      <c r="B9" s="28" t="s">
        <v>259</v>
      </c>
      <c r="C9" s="27" t="s">
        <v>260</v>
      </c>
      <c r="D9" s="39">
        <f t="shared" si="1"/>
        <v>24</v>
      </c>
      <c r="E9" s="39">
        <f t="shared" si="2"/>
        <v>0</v>
      </c>
      <c r="F9" s="39">
        <f t="shared" si="3"/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 t="shared" si="4"/>
        <v>0</v>
      </c>
      <c r="P9" s="20">
        <f>'資源化量内訳'!AG9</f>
        <v>24</v>
      </c>
      <c r="Q9" s="39">
        <f t="shared" si="5"/>
        <v>0</v>
      </c>
      <c r="R9" s="39">
        <v>0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0</v>
      </c>
      <c r="AC9" s="39">
        <v>0</v>
      </c>
      <c r="AD9" s="39">
        <f t="shared" si="8"/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258</v>
      </c>
      <c r="AM9" s="27">
        <f t="shared" si="9"/>
        <v>0</v>
      </c>
      <c r="AN9" s="43">
        <v>0</v>
      </c>
      <c r="AO9" s="27">
        <v>0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254</v>
      </c>
      <c r="B10" s="28" t="s">
        <v>261</v>
      </c>
      <c r="C10" s="27" t="s">
        <v>262</v>
      </c>
      <c r="D10" s="39">
        <f t="shared" si="1"/>
        <v>0</v>
      </c>
      <c r="E10" s="39">
        <f t="shared" si="2"/>
        <v>0</v>
      </c>
      <c r="F10" s="39">
        <f t="shared" si="3"/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0</v>
      </c>
      <c r="R10" s="39">
        <v>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8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258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254</v>
      </c>
      <c r="B11" s="28" t="s">
        <v>263</v>
      </c>
      <c r="C11" s="27" t="s">
        <v>264</v>
      </c>
      <c r="D11" s="39">
        <f t="shared" si="1"/>
        <v>1356</v>
      </c>
      <c r="E11" s="39">
        <f t="shared" si="2"/>
        <v>0</v>
      </c>
      <c r="F11" s="39">
        <f t="shared" si="3"/>
        <v>1356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538</v>
      </c>
      <c r="M11" s="39">
        <v>0</v>
      </c>
      <c r="N11" s="39">
        <v>818</v>
      </c>
      <c r="O11" s="39">
        <f t="shared" si="4"/>
        <v>0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538</v>
      </c>
      <c r="AC11" s="39">
        <v>0</v>
      </c>
      <c r="AD11" s="39">
        <f t="shared" si="8"/>
        <v>538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538</v>
      </c>
      <c r="AK11" s="39">
        <v>0</v>
      </c>
      <c r="AL11" s="40" t="s">
        <v>258</v>
      </c>
      <c r="AM11" s="27">
        <f t="shared" si="9"/>
        <v>818</v>
      </c>
      <c r="AN11" s="43">
        <v>0</v>
      </c>
      <c r="AO11" s="27">
        <v>0</v>
      </c>
      <c r="AP11" s="27">
        <f t="shared" si="10"/>
        <v>818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818</v>
      </c>
    </row>
    <row r="12" spans="1:50" s="8" customFormat="1" ht="12" customHeight="1">
      <c r="A12" s="27" t="s">
        <v>254</v>
      </c>
      <c r="B12" s="28" t="s">
        <v>265</v>
      </c>
      <c r="C12" s="27" t="s">
        <v>266</v>
      </c>
      <c r="D12" s="39">
        <f t="shared" si="1"/>
        <v>0</v>
      </c>
      <c r="E12" s="39">
        <f t="shared" si="2"/>
        <v>0</v>
      </c>
      <c r="F12" s="39">
        <f t="shared" si="3"/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f t="shared" si="4"/>
        <v>0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0</v>
      </c>
      <c r="AC12" s="39">
        <v>0</v>
      </c>
      <c r="AD12" s="39">
        <f t="shared" si="8"/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258</v>
      </c>
      <c r="AM12" s="27">
        <f t="shared" si="9"/>
        <v>0</v>
      </c>
      <c r="AN12" s="43">
        <v>0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254</v>
      </c>
      <c r="B13" s="28" t="s">
        <v>267</v>
      </c>
      <c r="C13" s="27" t="s">
        <v>268</v>
      </c>
      <c r="D13" s="39">
        <f t="shared" si="1"/>
        <v>42</v>
      </c>
      <c r="E13" s="39">
        <f t="shared" si="2"/>
        <v>0</v>
      </c>
      <c r="F13" s="39">
        <f t="shared" si="3"/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42</v>
      </c>
      <c r="P13" s="20">
        <f>'資源化量内訳'!AG13</f>
        <v>0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0</v>
      </c>
      <c r="AC13" s="39">
        <v>0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258</v>
      </c>
      <c r="AM13" s="27">
        <f t="shared" si="9"/>
        <v>42</v>
      </c>
      <c r="AN13" s="43">
        <v>42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254</v>
      </c>
      <c r="B14" s="28" t="s">
        <v>269</v>
      </c>
      <c r="C14" s="27" t="s">
        <v>270</v>
      </c>
      <c r="D14" s="39">
        <f t="shared" si="1"/>
        <v>0</v>
      </c>
      <c r="E14" s="39">
        <f t="shared" si="2"/>
        <v>0</v>
      </c>
      <c r="F14" s="39">
        <f t="shared" si="3"/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4"/>
        <v>0</v>
      </c>
      <c r="P14" s="20">
        <f>'資源化量内訳'!AG14</f>
        <v>0</v>
      </c>
      <c r="Q14" s="39">
        <f t="shared" si="5"/>
        <v>0</v>
      </c>
      <c r="R14" s="39">
        <v>0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0</v>
      </c>
      <c r="AC14" s="39">
        <v>0</v>
      </c>
      <c r="AD14" s="39">
        <f t="shared" si="8"/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40" t="s">
        <v>258</v>
      </c>
      <c r="AM14" s="27">
        <f t="shared" si="9"/>
        <v>0</v>
      </c>
      <c r="AN14" s="43">
        <v>0</v>
      </c>
      <c r="AO14" s="27">
        <v>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254</v>
      </c>
      <c r="B15" s="28" t="s">
        <v>271</v>
      </c>
      <c r="C15" s="27" t="s">
        <v>272</v>
      </c>
      <c r="D15" s="39">
        <f t="shared" si="1"/>
        <v>0</v>
      </c>
      <c r="E15" s="39">
        <f t="shared" si="2"/>
        <v>0</v>
      </c>
      <c r="F15" s="39">
        <f t="shared" si="3"/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f t="shared" si="4"/>
        <v>0</v>
      </c>
      <c r="P15" s="20">
        <f>'資源化量内訳'!AG15</f>
        <v>0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0</v>
      </c>
      <c r="AC15" s="39">
        <v>0</v>
      </c>
      <c r="AD15" s="39">
        <f t="shared" si="8"/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40" t="s">
        <v>258</v>
      </c>
      <c r="AM15" s="27">
        <f t="shared" si="9"/>
        <v>0</v>
      </c>
      <c r="AN15" s="43">
        <v>0</v>
      </c>
      <c r="AO15" s="27">
        <v>0</v>
      </c>
      <c r="AP15" s="27">
        <f t="shared" si="10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254</v>
      </c>
      <c r="B16" s="28" t="s">
        <v>273</v>
      </c>
      <c r="C16" s="27" t="s">
        <v>274</v>
      </c>
      <c r="D16" s="39">
        <f t="shared" si="1"/>
        <v>0</v>
      </c>
      <c r="E16" s="39">
        <f t="shared" si="2"/>
        <v>0</v>
      </c>
      <c r="F16" s="39">
        <f t="shared" si="3"/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f t="shared" si="4"/>
        <v>0</v>
      </c>
      <c r="P16" s="20">
        <f>'資源化量内訳'!AG16</f>
        <v>0</v>
      </c>
      <c r="Q16" s="39">
        <f t="shared" si="5"/>
        <v>0</v>
      </c>
      <c r="R16" s="39">
        <v>0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0</v>
      </c>
      <c r="AC16" s="39">
        <v>0</v>
      </c>
      <c r="AD16" s="39">
        <f t="shared" si="8"/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40" t="s">
        <v>258</v>
      </c>
      <c r="AM16" s="27">
        <f t="shared" si="9"/>
        <v>0</v>
      </c>
      <c r="AN16" s="43">
        <v>0</v>
      </c>
      <c r="AO16" s="27">
        <v>0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254</v>
      </c>
      <c r="B17" s="28" t="s">
        <v>275</v>
      </c>
      <c r="C17" s="27" t="s">
        <v>276</v>
      </c>
      <c r="D17" s="39">
        <f t="shared" si="1"/>
        <v>0</v>
      </c>
      <c r="E17" s="39">
        <f t="shared" si="2"/>
        <v>0</v>
      </c>
      <c r="F17" s="39">
        <f t="shared" si="3"/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f t="shared" si="4"/>
        <v>0</v>
      </c>
      <c r="P17" s="20">
        <f>'資源化量内訳'!AG17</f>
        <v>0</v>
      </c>
      <c r="Q17" s="39">
        <f t="shared" si="5"/>
        <v>0</v>
      </c>
      <c r="R17" s="39">
        <v>0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0</v>
      </c>
      <c r="AC17" s="39">
        <v>0</v>
      </c>
      <c r="AD17" s="39">
        <f t="shared" si="8"/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40" t="s">
        <v>258</v>
      </c>
      <c r="AM17" s="27">
        <f t="shared" si="9"/>
        <v>0</v>
      </c>
      <c r="AN17" s="43">
        <v>0</v>
      </c>
      <c r="AO17" s="27">
        <v>0</v>
      </c>
      <c r="AP17" s="27">
        <f t="shared" si="10"/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</row>
    <row r="18" spans="1:50" s="8" customFormat="1" ht="12" customHeight="1">
      <c r="A18" s="27" t="s">
        <v>254</v>
      </c>
      <c r="B18" s="28" t="s">
        <v>277</v>
      </c>
      <c r="C18" s="27" t="s">
        <v>278</v>
      </c>
      <c r="D18" s="39">
        <f t="shared" si="1"/>
        <v>109</v>
      </c>
      <c r="E18" s="39">
        <f t="shared" si="2"/>
        <v>0</v>
      </c>
      <c r="F18" s="39">
        <f t="shared" si="3"/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f t="shared" si="4"/>
        <v>109</v>
      </c>
      <c r="P18" s="20">
        <f>'資源化量内訳'!AG18</f>
        <v>0</v>
      </c>
      <c r="Q18" s="39">
        <f t="shared" si="5"/>
        <v>0</v>
      </c>
      <c r="R18" s="39">
        <v>0</v>
      </c>
      <c r="S18" s="39">
        <f t="shared" si="6"/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0</v>
      </c>
      <c r="AC18" s="39">
        <v>0</v>
      </c>
      <c r="AD18" s="39">
        <f t="shared" si="8"/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0" t="s">
        <v>258</v>
      </c>
      <c r="AM18" s="27">
        <f t="shared" si="9"/>
        <v>109</v>
      </c>
      <c r="AN18" s="43">
        <v>109</v>
      </c>
      <c r="AO18" s="27">
        <v>0</v>
      </c>
      <c r="AP18" s="27">
        <f t="shared" si="10"/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  <row r="19" spans="1:50" s="8" customFormat="1" ht="12" customHeight="1">
      <c r="A19" s="27" t="s">
        <v>254</v>
      </c>
      <c r="B19" s="28" t="s">
        <v>279</v>
      </c>
      <c r="C19" s="27" t="s">
        <v>280</v>
      </c>
      <c r="D19" s="39">
        <f t="shared" si="1"/>
        <v>0</v>
      </c>
      <c r="E19" s="39">
        <f t="shared" si="2"/>
        <v>0</v>
      </c>
      <c r="F19" s="39">
        <f t="shared" si="3"/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f t="shared" si="4"/>
        <v>0</v>
      </c>
      <c r="P19" s="20">
        <f>'資源化量内訳'!AG19</f>
        <v>0</v>
      </c>
      <c r="Q19" s="39">
        <f t="shared" si="5"/>
        <v>0</v>
      </c>
      <c r="R19" s="39">
        <v>0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 t="shared" si="7"/>
        <v>0</v>
      </c>
      <c r="AC19" s="39">
        <v>0</v>
      </c>
      <c r="AD19" s="39">
        <f t="shared" si="8"/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40" t="s">
        <v>258</v>
      </c>
      <c r="AM19" s="27">
        <f t="shared" si="9"/>
        <v>0</v>
      </c>
      <c r="AN19" s="43">
        <v>0</v>
      </c>
      <c r="AO19" s="27">
        <v>0</v>
      </c>
      <c r="AP19" s="27">
        <f t="shared" si="10"/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</row>
    <row r="20" spans="1:50" s="8" customFormat="1" ht="12" customHeight="1">
      <c r="A20" s="27" t="s">
        <v>254</v>
      </c>
      <c r="B20" s="28" t="s">
        <v>281</v>
      </c>
      <c r="C20" s="27" t="s">
        <v>282</v>
      </c>
      <c r="D20" s="39">
        <f t="shared" si="1"/>
        <v>13</v>
      </c>
      <c r="E20" s="39">
        <f t="shared" si="2"/>
        <v>0</v>
      </c>
      <c r="F20" s="39">
        <f t="shared" si="3"/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f t="shared" si="4"/>
        <v>13</v>
      </c>
      <c r="P20" s="20">
        <f>'資源化量内訳'!AG20</f>
        <v>0</v>
      </c>
      <c r="Q20" s="39">
        <f t="shared" si="5"/>
        <v>0</v>
      </c>
      <c r="R20" s="39">
        <v>0</v>
      </c>
      <c r="S20" s="39">
        <f t="shared" si="6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f t="shared" si="7"/>
        <v>0</v>
      </c>
      <c r="AC20" s="39">
        <v>0</v>
      </c>
      <c r="AD20" s="39">
        <f t="shared" si="8"/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40" t="s">
        <v>258</v>
      </c>
      <c r="AM20" s="27">
        <f t="shared" si="9"/>
        <v>13</v>
      </c>
      <c r="AN20" s="43">
        <v>13</v>
      </c>
      <c r="AO20" s="27">
        <v>0</v>
      </c>
      <c r="AP20" s="27">
        <f t="shared" si="10"/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</row>
    <row r="21" spans="1:50" s="8" customFormat="1" ht="12" customHeight="1">
      <c r="A21" s="27" t="s">
        <v>254</v>
      </c>
      <c r="B21" s="28" t="s">
        <v>283</v>
      </c>
      <c r="C21" s="27" t="s">
        <v>284</v>
      </c>
      <c r="D21" s="39">
        <f t="shared" si="1"/>
        <v>0</v>
      </c>
      <c r="E21" s="39">
        <f t="shared" si="2"/>
        <v>0</v>
      </c>
      <c r="F21" s="39">
        <f t="shared" si="3"/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f t="shared" si="4"/>
        <v>0</v>
      </c>
      <c r="P21" s="20">
        <f>'資源化量内訳'!AG21</f>
        <v>0</v>
      </c>
      <c r="Q21" s="39">
        <f t="shared" si="5"/>
        <v>0</v>
      </c>
      <c r="R21" s="39">
        <v>0</v>
      </c>
      <c r="S21" s="39">
        <f t="shared" si="6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f t="shared" si="7"/>
        <v>0</v>
      </c>
      <c r="AC21" s="39">
        <v>0</v>
      </c>
      <c r="AD21" s="39">
        <f t="shared" si="8"/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40" t="s">
        <v>258</v>
      </c>
      <c r="AM21" s="27">
        <f t="shared" si="9"/>
        <v>0</v>
      </c>
      <c r="AN21" s="43">
        <v>0</v>
      </c>
      <c r="AO21" s="27">
        <v>0</v>
      </c>
      <c r="AP21" s="27">
        <f t="shared" si="10"/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</row>
    <row r="22" spans="1:50" s="8" customFormat="1" ht="12" customHeight="1">
      <c r="A22" s="27" t="s">
        <v>254</v>
      </c>
      <c r="B22" s="28" t="s">
        <v>285</v>
      </c>
      <c r="C22" s="27" t="s">
        <v>286</v>
      </c>
      <c r="D22" s="39">
        <f t="shared" si="1"/>
        <v>53</v>
      </c>
      <c r="E22" s="39">
        <f t="shared" si="2"/>
        <v>0</v>
      </c>
      <c r="F22" s="39">
        <f t="shared" si="3"/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f t="shared" si="4"/>
        <v>53</v>
      </c>
      <c r="P22" s="20">
        <f>'資源化量内訳'!AG22</f>
        <v>0</v>
      </c>
      <c r="Q22" s="39">
        <f t="shared" si="5"/>
        <v>0</v>
      </c>
      <c r="R22" s="39">
        <v>0</v>
      </c>
      <c r="S22" s="39">
        <f t="shared" si="6"/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f t="shared" si="7"/>
        <v>0</v>
      </c>
      <c r="AC22" s="39">
        <v>0</v>
      </c>
      <c r="AD22" s="39">
        <f t="shared" si="8"/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40" t="s">
        <v>258</v>
      </c>
      <c r="AM22" s="27">
        <f t="shared" si="9"/>
        <v>53</v>
      </c>
      <c r="AN22" s="43">
        <v>53</v>
      </c>
      <c r="AO22" s="27">
        <v>0</v>
      </c>
      <c r="AP22" s="27">
        <f t="shared" si="10"/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22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156</v>
      </c>
      <c r="B7" s="25" t="s">
        <v>157</v>
      </c>
      <c r="C7" s="24" t="s">
        <v>89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156</v>
      </c>
      <c r="B8" s="28" t="s">
        <v>158</v>
      </c>
      <c r="C8" s="27" t="s">
        <v>159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156</v>
      </c>
      <c r="B9" s="28" t="s">
        <v>160</v>
      </c>
      <c r="C9" s="27" t="s">
        <v>161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156</v>
      </c>
      <c r="B10" s="28" t="s">
        <v>162</v>
      </c>
      <c r="C10" s="27" t="s">
        <v>163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156</v>
      </c>
      <c r="B11" s="28" t="s">
        <v>164</v>
      </c>
      <c r="C11" s="27" t="s">
        <v>165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156</v>
      </c>
      <c r="B12" s="28" t="s">
        <v>166</v>
      </c>
      <c r="C12" s="27" t="s">
        <v>167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156</v>
      </c>
      <c r="B13" s="28" t="s">
        <v>168</v>
      </c>
      <c r="C13" s="27" t="s">
        <v>169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156</v>
      </c>
      <c r="B14" s="28" t="s">
        <v>170</v>
      </c>
      <c r="C14" s="27" t="s">
        <v>171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156</v>
      </c>
      <c r="B15" s="28" t="s">
        <v>172</v>
      </c>
      <c r="C15" s="27" t="s">
        <v>173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156</v>
      </c>
      <c r="B16" s="28" t="s">
        <v>174</v>
      </c>
      <c r="C16" s="27" t="s">
        <v>175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156</v>
      </c>
      <c r="B17" s="28" t="s">
        <v>176</v>
      </c>
      <c r="C17" s="27" t="s">
        <v>177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156</v>
      </c>
      <c r="B18" s="28" t="s">
        <v>178</v>
      </c>
      <c r="C18" s="27" t="s">
        <v>179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156</v>
      </c>
      <c r="B19" s="28" t="s">
        <v>180</v>
      </c>
      <c r="C19" s="27" t="s">
        <v>181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156</v>
      </c>
      <c r="B20" s="28" t="s">
        <v>182</v>
      </c>
      <c r="C20" s="27" t="s">
        <v>183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156</v>
      </c>
      <c r="B21" s="28" t="s">
        <v>184</v>
      </c>
      <c r="C21" s="27" t="s">
        <v>185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156</v>
      </c>
      <c r="B22" s="28" t="s">
        <v>186</v>
      </c>
      <c r="C22" s="27" t="s">
        <v>187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95</v>
      </c>
      <c r="B7" s="25" t="s">
        <v>253</v>
      </c>
      <c r="C7" s="24" t="s">
        <v>88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95</v>
      </c>
      <c r="B8" s="28" t="s">
        <v>96</v>
      </c>
      <c r="C8" s="27" t="s">
        <v>98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95</v>
      </c>
      <c r="B9" s="28" t="s">
        <v>100</v>
      </c>
      <c r="C9" s="27" t="s">
        <v>102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95</v>
      </c>
      <c r="B10" s="28" t="s">
        <v>104</v>
      </c>
      <c r="C10" s="27" t="s">
        <v>106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95</v>
      </c>
      <c r="B11" s="28" t="s">
        <v>108</v>
      </c>
      <c r="C11" s="27" t="s">
        <v>110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95</v>
      </c>
      <c r="B12" s="28" t="s">
        <v>112</v>
      </c>
      <c r="C12" s="27" t="s">
        <v>114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95</v>
      </c>
      <c r="B13" s="28" t="s">
        <v>116</v>
      </c>
      <c r="C13" s="27" t="s">
        <v>118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95</v>
      </c>
      <c r="B14" s="28" t="s">
        <v>120</v>
      </c>
      <c r="C14" s="27" t="s">
        <v>122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95</v>
      </c>
      <c r="B15" s="28" t="s">
        <v>124</v>
      </c>
      <c r="C15" s="27" t="s">
        <v>126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95</v>
      </c>
      <c r="B16" s="28" t="s">
        <v>128</v>
      </c>
      <c r="C16" s="27" t="s">
        <v>130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95</v>
      </c>
      <c r="B17" s="28" t="s">
        <v>132</v>
      </c>
      <c r="C17" s="27" t="s">
        <v>134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95</v>
      </c>
      <c r="B18" s="28" t="s">
        <v>136</v>
      </c>
      <c r="C18" s="27" t="s">
        <v>138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95</v>
      </c>
      <c r="B19" s="28" t="s">
        <v>140</v>
      </c>
      <c r="C19" s="27" t="s">
        <v>142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95</v>
      </c>
      <c r="B20" s="28" t="s">
        <v>144</v>
      </c>
      <c r="C20" s="27" t="s">
        <v>146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95</v>
      </c>
      <c r="B21" s="28" t="s">
        <v>148</v>
      </c>
      <c r="C21" s="27" t="s">
        <v>150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95</v>
      </c>
      <c r="B22" s="28" t="s">
        <v>152</v>
      </c>
      <c r="C22" s="27" t="s">
        <v>154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188</v>
      </c>
      <c r="B7" s="25" t="s">
        <v>189</v>
      </c>
      <c r="C7" s="24" t="s">
        <v>90</v>
      </c>
      <c r="D7" s="30">
        <f aca="true" t="shared" si="0" ref="D7:AF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188</v>
      </c>
      <c r="B8" s="28" t="s">
        <v>190</v>
      </c>
      <c r="C8" s="27" t="s">
        <v>191</v>
      </c>
      <c r="D8" s="20">
        <f aca="true" t="shared" si="1" ref="D8:D22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188</v>
      </c>
      <c r="B9" s="28" t="s">
        <v>192</v>
      </c>
      <c r="C9" s="27" t="s">
        <v>193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188</v>
      </c>
      <c r="B10" s="28" t="s">
        <v>194</v>
      </c>
      <c r="C10" s="27" t="s">
        <v>195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188</v>
      </c>
      <c r="B11" s="28" t="s">
        <v>196</v>
      </c>
      <c r="C11" s="27" t="s">
        <v>197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188</v>
      </c>
      <c r="B12" s="28" t="s">
        <v>198</v>
      </c>
      <c r="C12" s="27" t="s">
        <v>199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188</v>
      </c>
      <c r="B13" s="28" t="s">
        <v>200</v>
      </c>
      <c r="C13" s="27" t="s">
        <v>201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188</v>
      </c>
      <c r="B14" s="28" t="s">
        <v>202</v>
      </c>
      <c r="C14" s="27" t="s">
        <v>203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188</v>
      </c>
      <c r="B15" s="28" t="s">
        <v>204</v>
      </c>
      <c r="C15" s="27" t="s">
        <v>205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188</v>
      </c>
      <c r="B16" s="28" t="s">
        <v>206</v>
      </c>
      <c r="C16" s="27" t="s">
        <v>207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188</v>
      </c>
      <c r="B17" s="28" t="s">
        <v>208</v>
      </c>
      <c r="C17" s="27" t="s">
        <v>209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188</v>
      </c>
      <c r="B18" s="28" t="s">
        <v>210</v>
      </c>
      <c r="C18" s="27" t="s">
        <v>211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188</v>
      </c>
      <c r="B19" s="28" t="s">
        <v>212</v>
      </c>
      <c r="C19" s="27" t="s">
        <v>213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188</v>
      </c>
      <c r="B20" s="28" t="s">
        <v>214</v>
      </c>
      <c r="C20" s="27" t="s">
        <v>215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188</v>
      </c>
      <c r="B21" s="28" t="s">
        <v>216</v>
      </c>
      <c r="C21" s="27" t="s">
        <v>217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188</v>
      </c>
      <c r="B22" s="28" t="s">
        <v>218</v>
      </c>
      <c r="C22" s="27" t="s">
        <v>219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156</v>
      </c>
      <c r="B7" s="25" t="s">
        <v>157</v>
      </c>
      <c r="C7" s="24" t="s">
        <v>89</v>
      </c>
      <c r="D7" s="30">
        <f aca="true" t="shared" si="0" ref="D7:AF7">SUM(D8:D22)</f>
        <v>585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47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538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156</v>
      </c>
      <c r="B8" s="28" t="s">
        <v>158</v>
      </c>
      <c r="C8" s="27" t="s">
        <v>159</v>
      </c>
      <c r="D8" s="20">
        <f aca="true" t="shared" si="1" ref="D8:D22">SUM(E8:AF8)</f>
        <v>47</v>
      </c>
      <c r="E8" s="20">
        <v>0</v>
      </c>
      <c r="F8" s="20">
        <v>0</v>
      </c>
      <c r="G8" s="20">
        <v>0</v>
      </c>
      <c r="H8" s="20">
        <v>47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156</v>
      </c>
      <c r="B9" s="28" t="s">
        <v>160</v>
      </c>
      <c r="C9" s="27" t="s">
        <v>161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156</v>
      </c>
      <c r="B10" s="28" t="s">
        <v>162</v>
      </c>
      <c r="C10" s="27" t="s">
        <v>163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156</v>
      </c>
      <c r="B11" s="28" t="s">
        <v>164</v>
      </c>
      <c r="C11" s="27" t="s">
        <v>165</v>
      </c>
      <c r="D11" s="20">
        <f t="shared" si="1"/>
        <v>538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538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156</v>
      </c>
      <c r="B12" s="28" t="s">
        <v>166</v>
      </c>
      <c r="C12" s="27" t="s">
        <v>167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156</v>
      </c>
      <c r="B13" s="28" t="s">
        <v>168</v>
      </c>
      <c r="C13" s="27" t="s">
        <v>169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156</v>
      </c>
      <c r="B14" s="28" t="s">
        <v>170</v>
      </c>
      <c r="C14" s="27" t="s">
        <v>171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156</v>
      </c>
      <c r="B15" s="28" t="s">
        <v>172</v>
      </c>
      <c r="C15" s="27" t="s">
        <v>173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156</v>
      </c>
      <c r="B16" s="28" t="s">
        <v>174</v>
      </c>
      <c r="C16" s="27" t="s">
        <v>175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156</v>
      </c>
      <c r="B17" s="28" t="s">
        <v>176</v>
      </c>
      <c r="C17" s="27" t="s">
        <v>177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156</v>
      </c>
      <c r="B18" s="28" t="s">
        <v>178</v>
      </c>
      <c r="C18" s="27" t="s">
        <v>179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156</v>
      </c>
      <c r="B19" s="28" t="s">
        <v>180</v>
      </c>
      <c r="C19" s="27" t="s">
        <v>181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156</v>
      </c>
      <c r="B20" s="28" t="s">
        <v>182</v>
      </c>
      <c r="C20" s="27" t="s">
        <v>183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156</v>
      </c>
      <c r="B21" s="28" t="s">
        <v>184</v>
      </c>
      <c r="C21" s="27" t="s">
        <v>185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156</v>
      </c>
      <c r="B22" s="28" t="s">
        <v>186</v>
      </c>
      <c r="C22" s="27" t="s">
        <v>187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71</v>
      </c>
      <c r="B1" s="48"/>
      <c r="C1" s="32"/>
      <c r="AB1" s="34"/>
    </row>
    <row r="2" spans="1:33" ht="25.5" customHeight="1">
      <c r="A2" s="52" t="s">
        <v>25</v>
      </c>
      <c r="B2" s="55" t="s">
        <v>26</v>
      </c>
      <c r="C2" s="52" t="s">
        <v>27</v>
      </c>
      <c r="D2" s="14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93</v>
      </c>
      <c r="B7" s="25" t="s">
        <v>94</v>
      </c>
      <c r="C7" s="24" t="s">
        <v>91</v>
      </c>
      <c r="D7" s="30">
        <f aca="true" t="shared" si="0" ref="D7:AG7">SUM(D8:D22)</f>
        <v>24</v>
      </c>
      <c r="E7" s="30">
        <f t="shared" si="0"/>
        <v>0</v>
      </c>
      <c r="F7" s="30">
        <f t="shared" si="0"/>
        <v>0</v>
      </c>
      <c r="G7" s="30">
        <f t="shared" si="0"/>
        <v>23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93</v>
      </c>
      <c r="B8" s="28" t="s">
        <v>97</v>
      </c>
      <c r="C8" s="27" t="s">
        <v>99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93</v>
      </c>
      <c r="B9" s="28" t="s">
        <v>101</v>
      </c>
      <c r="C9" s="27" t="s">
        <v>103</v>
      </c>
      <c r="D9" s="20">
        <f t="shared" si="1"/>
        <v>24</v>
      </c>
      <c r="E9" s="20">
        <v>0</v>
      </c>
      <c r="F9" s="20">
        <v>0</v>
      </c>
      <c r="G9" s="20">
        <v>23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93</v>
      </c>
      <c r="B10" s="28" t="s">
        <v>105</v>
      </c>
      <c r="C10" s="27" t="s">
        <v>107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93</v>
      </c>
      <c r="B11" s="28" t="s">
        <v>109</v>
      </c>
      <c r="C11" s="27" t="s">
        <v>111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93</v>
      </c>
      <c r="B12" s="28" t="s">
        <v>113</v>
      </c>
      <c r="C12" s="27" t="s">
        <v>115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93</v>
      </c>
      <c r="B13" s="28" t="s">
        <v>117</v>
      </c>
      <c r="C13" s="27" t="s">
        <v>119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93</v>
      </c>
      <c r="B14" s="28" t="s">
        <v>121</v>
      </c>
      <c r="C14" s="27" t="s">
        <v>123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93</v>
      </c>
      <c r="B15" s="28" t="s">
        <v>125</v>
      </c>
      <c r="C15" s="27" t="s">
        <v>127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93</v>
      </c>
      <c r="B16" s="28" t="s">
        <v>129</v>
      </c>
      <c r="C16" s="27" t="s">
        <v>131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93</v>
      </c>
      <c r="B17" s="28" t="s">
        <v>133</v>
      </c>
      <c r="C17" s="27" t="s">
        <v>135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93</v>
      </c>
      <c r="B18" s="28" t="s">
        <v>137</v>
      </c>
      <c r="C18" s="27" t="s">
        <v>139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93</v>
      </c>
      <c r="B19" s="28" t="s">
        <v>141</v>
      </c>
      <c r="C19" s="27" t="s">
        <v>143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93</v>
      </c>
      <c r="B20" s="28" t="s">
        <v>145</v>
      </c>
      <c r="C20" s="27" t="s">
        <v>147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93</v>
      </c>
      <c r="B21" s="28" t="s">
        <v>149</v>
      </c>
      <c r="C21" s="27" t="s">
        <v>151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93</v>
      </c>
      <c r="B22" s="28" t="s">
        <v>153</v>
      </c>
      <c r="C22" s="27" t="s">
        <v>155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93</v>
      </c>
      <c r="B7" s="25" t="s">
        <v>94</v>
      </c>
      <c r="C7" s="24" t="s">
        <v>91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93</v>
      </c>
      <c r="B8" s="28" t="s">
        <v>97</v>
      </c>
      <c r="C8" s="27" t="s">
        <v>99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93</v>
      </c>
      <c r="B9" s="28" t="s">
        <v>101</v>
      </c>
      <c r="C9" s="27" t="s">
        <v>103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93</v>
      </c>
      <c r="B10" s="28" t="s">
        <v>105</v>
      </c>
      <c r="C10" s="27" t="s">
        <v>107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93</v>
      </c>
      <c r="B11" s="28" t="s">
        <v>109</v>
      </c>
      <c r="C11" s="27" t="s">
        <v>111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93</v>
      </c>
      <c r="B12" s="28" t="s">
        <v>113</v>
      </c>
      <c r="C12" s="27" t="s">
        <v>115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93</v>
      </c>
      <c r="B13" s="28" t="s">
        <v>117</v>
      </c>
      <c r="C13" s="27" t="s">
        <v>119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93</v>
      </c>
      <c r="B14" s="28" t="s">
        <v>121</v>
      </c>
      <c r="C14" s="27" t="s">
        <v>123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93</v>
      </c>
      <c r="B15" s="28" t="s">
        <v>125</v>
      </c>
      <c r="C15" s="27" t="s">
        <v>127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93</v>
      </c>
      <c r="B16" s="28" t="s">
        <v>129</v>
      </c>
      <c r="C16" s="27" t="s">
        <v>131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93</v>
      </c>
      <c r="B17" s="28" t="s">
        <v>133</v>
      </c>
      <c r="C17" s="27" t="s">
        <v>135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93</v>
      </c>
      <c r="B18" s="28" t="s">
        <v>137</v>
      </c>
      <c r="C18" s="27" t="s">
        <v>139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93</v>
      </c>
      <c r="B19" s="28" t="s">
        <v>141</v>
      </c>
      <c r="C19" s="27" t="s">
        <v>143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93</v>
      </c>
      <c r="B20" s="28" t="s">
        <v>145</v>
      </c>
      <c r="C20" s="27" t="s">
        <v>147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93</v>
      </c>
      <c r="B21" s="28" t="s">
        <v>149</v>
      </c>
      <c r="C21" s="27" t="s">
        <v>151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93</v>
      </c>
      <c r="B22" s="28" t="s">
        <v>153</v>
      </c>
      <c r="C22" s="27" t="s">
        <v>155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156</v>
      </c>
      <c r="B7" s="25" t="s">
        <v>157</v>
      </c>
      <c r="C7" s="24" t="s">
        <v>89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156</v>
      </c>
      <c r="B8" s="28" t="s">
        <v>158</v>
      </c>
      <c r="C8" s="27" t="s">
        <v>159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156</v>
      </c>
      <c r="B9" s="28" t="s">
        <v>160</v>
      </c>
      <c r="C9" s="27" t="s">
        <v>161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156</v>
      </c>
      <c r="B10" s="28" t="s">
        <v>162</v>
      </c>
      <c r="C10" s="27" t="s">
        <v>163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156</v>
      </c>
      <c r="B11" s="28" t="s">
        <v>164</v>
      </c>
      <c r="C11" s="27" t="s">
        <v>165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156</v>
      </c>
      <c r="B12" s="28" t="s">
        <v>166</v>
      </c>
      <c r="C12" s="27" t="s">
        <v>167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156</v>
      </c>
      <c r="B13" s="28" t="s">
        <v>168</v>
      </c>
      <c r="C13" s="27" t="s">
        <v>169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156</v>
      </c>
      <c r="B14" s="28" t="s">
        <v>170</v>
      </c>
      <c r="C14" s="27" t="s">
        <v>171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156</v>
      </c>
      <c r="B15" s="28" t="s">
        <v>172</v>
      </c>
      <c r="C15" s="27" t="s">
        <v>173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156</v>
      </c>
      <c r="B16" s="28" t="s">
        <v>174</v>
      </c>
      <c r="C16" s="27" t="s">
        <v>175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156</v>
      </c>
      <c r="B17" s="28" t="s">
        <v>176</v>
      </c>
      <c r="C17" s="27" t="s">
        <v>177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156</v>
      </c>
      <c r="B18" s="28" t="s">
        <v>178</v>
      </c>
      <c r="C18" s="27" t="s">
        <v>179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156</v>
      </c>
      <c r="B19" s="28" t="s">
        <v>180</v>
      </c>
      <c r="C19" s="27" t="s">
        <v>181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156</v>
      </c>
      <c r="B20" s="28" t="s">
        <v>182</v>
      </c>
      <c r="C20" s="27" t="s">
        <v>183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156</v>
      </c>
      <c r="B21" s="28" t="s">
        <v>184</v>
      </c>
      <c r="C21" s="27" t="s">
        <v>185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156</v>
      </c>
      <c r="B22" s="28" t="s">
        <v>186</v>
      </c>
      <c r="C22" s="27" t="s">
        <v>187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188</v>
      </c>
      <c r="B7" s="25" t="s">
        <v>189</v>
      </c>
      <c r="C7" s="24" t="s">
        <v>90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188</v>
      </c>
      <c r="B8" s="28" t="s">
        <v>190</v>
      </c>
      <c r="C8" s="27" t="s">
        <v>191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188</v>
      </c>
      <c r="B9" s="28" t="s">
        <v>192</v>
      </c>
      <c r="C9" s="27" t="s">
        <v>193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188</v>
      </c>
      <c r="B10" s="28" t="s">
        <v>194</v>
      </c>
      <c r="C10" s="27" t="s">
        <v>195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188</v>
      </c>
      <c r="B11" s="28" t="s">
        <v>196</v>
      </c>
      <c r="C11" s="27" t="s">
        <v>197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188</v>
      </c>
      <c r="B12" s="28" t="s">
        <v>198</v>
      </c>
      <c r="C12" s="27" t="s">
        <v>199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188</v>
      </c>
      <c r="B13" s="28" t="s">
        <v>200</v>
      </c>
      <c r="C13" s="27" t="s">
        <v>201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188</v>
      </c>
      <c r="B14" s="28" t="s">
        <v>202</v>
      </c>
      <c r="C14" s="27" t="s">
        <v>203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188</v>
      </c>
      <c r="B15" s="28" t="s">
        <v>204</v>
      </c>
      <c r="C15" s="27" t="s">
        <v>205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188</v>
      </c>
      <c r="B16" s="28" t="s">
        <v>206</v>
      </c>
      <c r="C16" s="27" t="s">
        <v>207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188</v>
      </c>
      <c r="B17" s="28" t="s">
        <v>208</v>
      </c>
      <c r="C17" s="27" t="s">
        <v>209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188</v>
      </c>
      <c r="B18" s="28" t="s">
        <v>210</v>
      </c>
      <c r="C18" s="27" t="s">
        <v>211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188</v>
      </c>
      <c r="B19" s="28" t="s">
        <v>212</v>
      </c>
      <c r="C19" s="27" t="s">
        <v>213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188</v>
      </c>
      <c r="B20" s="28" t="s">
        <v>214</v>
      </c>
      <c r="C20" s="27" t="s">
        <v>215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188</v>
      </c>
      <c r="B21" s="28" t="s">
        <v>216</v>
      </c>
      <c r="C21" s="27" t="s">
        <v>217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188</v>
      </c>
      <c r="B22" s="28" t="s">
        <v>218</v>
      </c>
      <c r="C22" s="27" t="s">
        <v>219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156</v>
      </c>
      <c r="B7" s="25" t="s">
        <v>157</v>
      </c>
      <c r="C7" s="24" t="s">
        <v>89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156</v>
      </c>
      <c r="B8" s="28" t="s">
        <v>158</v>
      </c>
      <c r="C8" s="27" t="s">
        <v>159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156</v>
      </c>
      <c r="B9" s="28" t="s">
        <v>160</v>
      </c>
      <c r="C9" s="27" t="s">
        <v>161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156</v>
      </c>
      <c r="B10" s="28" t="s">
        <v>162</v>
      </c>
      <c r="C10" s="27" t="s">
        <v>163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156</v>
      </c>
      <c r="B11" s="28" t="s">
        <v>164</v>
      </c>
      <c r="C11" s="27" t="s">
        <v>165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156</v>
      </c>
      <c r="B12" s="28" t="s">
        <v>166</v>
      </c>
      <c r="C12" s="27" t="s">
        <v>167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156</v>
      </c>
      <c r="B13" s="28" t="s">
        <v>168</v>
      </c>
      <c r="C13" s="27" t="s">
        <v>169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156</v>
      </c>
      <c r="B14" s="28" t="s">
        <v>170</v>
      </c>
      <c r="C14" s="27" t="s">
        <v>171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156</v>
      </c>
      <c r="B15" s="28" t="s">
        <v>172</v>
      </c>
      <c r="C15" s="27" t="s">
        <v>173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156</v>
      </c>
      <c r="B16" s="28" t="s">
        <v>174</v>
      </c>
      <c r="C16" s="27" t="s">
        <v>175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156</v>
      </c>
      <c r="B17" s="28" t="s">
        <v>176</v>
      </c>
      <c r="C17" s="27" t="s">
        <v>177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156</v>
      </c>
      <c r="B18" s="28" t="s">
        <v>178</v>
      </c>
      <c r="C18" s="27" t="s">
        <v>179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156</v>
      </c>
      <c r="B19" s="28" t="s">
        <v>180</v>
      </c>
      <c r="C19" s="27" t="s">
        <v>181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156</v>
      </c>
      <c r="B20" s="28" t="s">
        <v>182</v>
      </c>
      <c r="C20" s="27" t="s">
        <v>183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156</v>
      </c>
      <c r="B21" s="28" t="s">
        <v>184</v>
      </c>
      <c r="C21" s="27" t="s">
        <v>185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156</v>
      </c>
      <c r="B22" s="28" t="s">
        <v>186</v>
      </c>
      <c r="C22" s="27" t="s">
        <v>187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71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220</v>
      </c>
      <c r="B7" s="25" t="s">
        <v>221</v>
      </c>
      <c r="C7" s="24" t="s">
        <v>222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220</v>
      </c>
      <c r="B8" s="28" t="s">
        <v>223</v>
      </c>
      <c r="C8" s="27" t="s">
        <v>224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220</v>
      </c>
      <c r="B9" s="28" t="s">
        <v>225</v>
      </c>
      <c r="C9" s="27" t="s">
        <v>226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220</v>
      </c>
      <c r="B10" s="28" t="s">
        <v>227</v>
      </c>
      <c r="C10" s="27" t="s">
        <v>228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220</v>
      </c>
      <c r="B11" s="28" t="s">
        <v>229</v>
      </c>
      <c r="C11" s="27" t="s">
        <v>230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220</v>
      </c>
      <c r="B12" s="28" t="s">
        <v>231</v>
      </c>
      <c r="C12" s="27" t="s">
        <v>232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220</v>
      </c>
      <c r="B13" s="28" t="s">
        <v>233</v>
      </c>
      <c r="C13" s="27" t="s">
        <v>234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220</v>
      </c>
      <c r="B14" s="28" t="s">
        <v>235</v>
      </c>
      <c r="C14" s="27" t="s">
        <v>236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220</v>
      </c>
      <c r="B15" s="28" t="s">
        <v>237</v>
      </c>
      <c r="C15" s="27" t="s">
        <v>238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220</v>
      </c>
      <c r="B16" s="28" t="s">
        <v>239</v>
      </c>
      <c r="C16" s="27" t="s">
        <v>240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220</v>
      </c>
      <c r="B17" s="28" t="s">
        <v>241</v>
      </c>
      <c r="C17" s="27" t="s">
        <v>242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220</v>
      </c>
      <c r="B18" s="28" t="s">
        <v>243</v>
      </c>
      <c r="C18" s="27" t="s">
        <v>244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220</v>
      </c>
      <c r="B19" s="28" t="s">
        <v>245</v>
      </c>
      <c r="C19" s="27" t="s">
        <v>246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220</v>
      </c>
      <c r="B20" s="28" t="s">
        <v>247</v>
      </c>
      <c r="C20" s="27" t="s">
        <v>248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220</v>
      </c>
      <c r="B21" s="28" t="s">
        <v>249</v>
      </c>
      <c r="C21" s="27" t="s">
        <v>250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220</v>
      </c>
      <c r="B22" s="28" t="s">
        <v>251</v>
      </c>
      <c r="C22" s="27" t="s">
        <v>252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2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71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188</v>
      </c>
      <c r="B7" s="25" t="s">
        <v>189</v>
      </c>
      <c r="C7" s="24" t="s">
        <v>90</v>
      </c>
      <c r="D7" s="30">
        <f aca="true" t="shared" si="0" ref="D7:AG7">SUM(D8:D22)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188</v>
      </c>
      <c r="B8" s="28" t="s">
        <v>190</v>
      </c>
      <c r="C8" s="27" t="s">
        <v>191</v>
      </c>
      <c r="D8" s="20">
        <f aca="true" t="shared" si="1" ref="D8:D22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188</v>
      </c>
      <c r="B9" s="28" t="s">
        <v>192</v>
      </c>
      <c r="C9" s="27" t="s">
        <v>193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188</v>
      </c>
      <c r="B10" s="28" t="s">
        <v>194</v>
      </c>
      <c r="C10" s="27" t="s">
        <v>195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188</v>
      </c>
      <c r="B11" s="28" t="s">
        <v>196</v>
      </c>
      <c r="C11" s="27" t="s">
        <v>197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188</v>
      </c>
      <c r="B12" s="28" t="s">
        <v>198</v>
      </c>
      <c r="C12" s="27" t="s">
        <v>199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188</v>
      </c>
      <c r="B13" s="28" t="s">
        <v>200</v>
      </c>
      <c r="C13" s="27" t="s">
        <v>201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188</v>
      </c>
      <c r="B14" s="28" t="s">
        <v>202</v>
      </c>
      <c r="C14" s="27" t="s">
        <v>203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188</v>
      </c>
      <c r="B15" s="28" t="s">
        <v>204</v>
      </c>
      <c r="C15" s="27" t="s">
        <v>205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188</v>
      </c>
      <c r="B16" s="28" t="s">
        <v>206</v>
      </c>
      <c r="C16" s="27" t="s">
        <v>207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188</v>
      </c>
      <c r="B17" s="28" t="s">
        <v>208</v>
      </c>
      <c r="C17" s="27" t="s">
        <v>209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188</v>
      </c>
      <c r="B18" s="28" t="s">
        <v>210</v>
      </c>
      <c r="C18" s="27" t="s">
        <v>211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188</v>
      </c>
      <c r="B19" s="28" t="s">
        <v>212</v>
      </c>
      <c r="C19" s="27" t="s">
        <v>213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188</v>
      </c>
      <c r="B20" s="28" t="s">
        <v>214</v>
      </c>
      <c r="C20" s="27" t="s">
        <v>215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188</v>
      </c>
      <c r="B21" s="28" t="s">
        <v>216</v>
      </c>
      <c r="C21" s="27" t="s">
        <v>217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188</v>
      </c>
      <c r="B22" s="28" t="s">
        <v>218</v>
      </c>
      <c r="C22" s="27" t="s">
        <v>219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2">
    <cfRule type="expression" priority="19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2013-04-19T02:56:38Z</dcterms:modified>
  <cp:category/>
  <cp:version/>
  <cp:contentType/>
  <cp:contentStatus/>
</cp:coreProperties>
</file>