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'委託許可件数（市町村）'!$A$6:$S$50</definedName>
    <definedName name="_xlnm._FilterDatabase" localSheetId="6" hidden="1">'委託許可件数（組合）'!$A$6:$S$22</definedName>
    <definedName name="_xlnm._FilterDatabase" localSheetId="3" hidden="1">'収集運搬機材（市町村）'!$A$6:$AY$50</definedName>
    <definedName name="_xlnm._FilterDatabase" localSheetId="4" hidden="1">'収集運搬機材（組合）'!$A$6:$AY$22</definedName>
    <definedName name="_xlnm._FilterDatabase" localSheetId="7" hidden="1">'処理業者と従業員数'!$A$6:$J$50</definedName>
    <definedName name="_xlnm._FilterDatabase" localSheetId="0" hidden="1">'組合状況'!$A$6:$CC$22</definedName>
    <definedName name="_xlnm._FilterDatabase" localSheetId="1" hidden="1">'廃棄物処理従事職員数（市町村）'!$A$6:$AE$50</definedName>
    <definedName name="_xlnm._FilterDatabase" localSheetId="2" hidden="1">'廃棄物処理従事職員数（組合）'!$A$6:$AE$22</definedName>
    <definedName name="_xlnm.Print_Area" localSheetId="5">'委託許可件数（市町村）'!$A$2:$S$50</definedName>
    <definedName name="_xlnm.Print_Area" localSheetId="6">'委託許可件数（組合）'!$A$2:$S$22</definedName>
    <definedName name="_xlnm.Print_Area" localSheetId="3">'収集運搬機材（市町村）'!$A$2:$AY$50</definedName>
    <definedName name="_xlnm.Print_Area" localSheetId="4">'収集運搬機材（組合）'!$A$2:$AY$22</definedName>
    <definedName name="_xlnm.Print_Area" localSheetId="7">'処理業者と従業員数'!$A$2:$J$50</definedName>
    <definedName name="_xlnm.Print_Area" localSheetId="0">'組合状況'!$A$2:$CC$22</definedName>
    <definedName name="_xlnm.Print_Area" localSheetId="1">'廃棄物処理従事職員数（市町村）'!$A$2:$AD$50</definedName>
    <definedName name="_xlnm.Print_Area" localSheetId="2">'廃棄物処理従事職員数（組合）'!$A$2:$AD$22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<sst xmlns="http://schemas.openxmlformats.org/spreadsheetml/2006/main" count="1399" uniqueCount="206">
  <si>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</si>
  <si>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</si>
  <si>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</si>
  <si>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</si>
  <si>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</si>
  <si>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</si>
  <si>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</si>
  <si>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</si>
  <si>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</si>
  <si>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</si>
  <si>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</si>
  <si>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</si>
  <si>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</si>
  <si>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</si>
  <si>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</si>
  <si>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</si>
  <si>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</si>
  <si>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</si>
  <si>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</si>
  <si>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</si>
  <si>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</si>
  <si>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</si>
  <si>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</si>
  <si>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</si>
  <si>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</si>
  <si>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</si>
  <si>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</si>
  <si>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</si>
  <si>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</si>
  <si>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</si>
  <si>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</si>
  <si>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</si>
  <si>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</si>
  <si>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</si>
  <si>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</si>
  <si>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</si>
  <si>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</si>
  <si>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</si>
  <si>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</si>
  <si>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</si>
  <si>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</si>
  <si>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</si>
  <si>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</si>
  <si>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</si>
  <si>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</si>
  <si>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</si>
  <si>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</si>
  <si>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</si>
  <si>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</si>
  <si>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</si>
  <si>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</si>
  <si>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</si>
  <si>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</si>
  <si>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46201</t>
  </si>
  <si>
    <t>鹿児島市</t>
  </si>
  <si>
    <t>46215</t>
  </si>
  <si>
    <t>薩摩川内市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</si>
  <si>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</si>
  <si>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</si>
  <si>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</si>
  <si>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</si>
  <si>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</si>
  <si>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</si>
  <si>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</si>
  <si>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</si>
  <si>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46505</t>
  </si>
  <si>
    <t>屋久島町</t>
  </si>
  <si>
    <t>46525</t>
  </si>
  <si>
    <t>瀬戸内町</t>
  </si>
  <si>
    <t>46529</t>
  </si>
  <si>
    <t>喜界町</t>
  </si>
  <si>
    <t>46535</t>
  </si>
  <si>
    <t>与論町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</si>
  <si>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</si>
  <si>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</si>
  <si>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</si>
  <si>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</si>
  <si>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</si>
  <si>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</si>
  <si>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</si>
  <si>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</si>
  <si>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</si>
  <si>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</si>
  <si>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</si>
  <si>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</si>
  <si>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</si>
  <si>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</si>
  <si>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</si>
  <si>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</si>
  <si>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</si>
  <si>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</si>
  <si>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</si>
  <si>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</si>
  <si>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</si>
  <si>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</si>
  <si>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</si>
  <si>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</si>
  <si>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</si>
  <si>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鹿児島県</t>
  </si>
  <si>
    <t>46000</t>
  </si>
  <si>
    <t>46808</t>
  </si>
  <si>
    <t>いちき串木野市・日置市衛生処理組合</t>
  </si>
  <si>
    <t>46219</t>
  </si>
  <si>
    <t>いちき串木野市</t>
  </si>
  <si>
    <t>46216</t>
  </si>
  <si>
    <t>日置市</t>
  </si>
  <si>
    <t>46811</t>
  </si>
  <si>
    <t>南薩地区衛生管理組合</t>
  </si>
  <si>
    <t>46204</t>
  </si>
  <si>
    <t>枕崎市</t>
  </si>
  <si>
    <t>46220</t>
  </si>
  <si>
    <t>南さつま市</t>
  </si>
  <si>
    <t>46223</t>
  </si>
  <si>
    <t>南九州市</t>
  </si>
  <si>
    <t>46832</t>
  </si>
  <si>
    <t>肝付東部衛生処理組合</t>
  </si>
  <si>
    <t>46203</t>
  </si>
  <si>
    <t>鹿屋市</t>
  </si>
  <si>
    <t>46482</t>
  </si>
  <si>
    <t>東串良町</t>
  </si>
  <si>
    <t>46484</t>
  </si>
  <si>
    <t>肝付町</t>
  </si>
  <si>
    <t>46854</t>
  </si>
  <si>
    <t>指宿広域市町村圏組合</t>
  </si>
  <si>
    <t>46210</t>
  </si>
  <si>
    <t>指宿市</t>
  </si>
  <si>
    <t>46855</t>
  </si>
  <si>
    <t>曽於北部衛生処理組合</t>
  </si>
  <si>
    <t>46217</t>
  </si>
  <si>
    <t>曽於市</t>
  </si>
  <si>
    <t>46221</t>
  </si>
  <si>
    <t>志布志市</t>
  </si>
  <si>
    <t>46861</t>
  </si>
  <si>
    <t>南大隅衛生管理組合</t>
  </si>
  <si>
    <t>46490</t>
  </si>
  <si>
    <t>錦江町</t>
  </si>
  <si>
    <t>46491</t>
  </si>
  <si>
    <t>南大隅町</t>
  </si>
  <si>
    <t>46870</t>
  </si>
  <si>
    <t>中南衛生管理組合</t>
  </si>
  <si>
    <t>46501</t>
  </si>
  <si>
    <t>中種子町</t>
  </si>
  <si>
    <t>46502</t>
  </si>
  <si>
    <t>南種子町</t>
  </si>
  <si>
    <t>46872</t>
  </si>
  <si>
    <t>大島地区衛生組合</t>
  </si>
  <si>
    <t>46222</t>
  </si>
  <si>
    <t>奄美市</t>
  </si>
  <si>
    <t>46523</t>
  </si>
  <si>
    <t>大和村</t>
  </si>
  <si>
    <t>46527</t>
  </si>
  <si>
    <t>龍郷町</t>
  </si>
  <si>
    <t>46524</t>
  </si>
  <si>
    <t>宇検村</t>
  </si>
  <si>
    <t>46887</t>
  </si>
  <si>
    <t>沖永良部衛生管理組合</t>
  </si>
  <si>
    <t>46533</t>
  </si>
  <si>
    <t>和泊町</t>
  </si>
  <si>
    <t>46534</t>
  </si>
  <si>
    <t>知名町</t>
  </si>
  <si>
    <t>46890</t>
  </si>
  <si>
    <t>伊佐北姶良環境管理組合</t>
  </si>
  <si>
    <t>46224</t>
  </si>
  <si>
    <t>伊佐市</t>
  </si>
  <si>
    <t>46218</t>
  </si>
  <si>
    <t>霧島市</t>
  </si>
  <si>
    <t>46452</t>
  </si>
  <si>
    <t>湧水町</t>
  </si>
  <si>
    <t>46904</t>
  </si>
  <si>
    <t>北薩広域行政事務組合</t>
  </si>
  <si>
    <t>46206</t>
  </si>
  <si>
    <t>阿久根市</t>
  </si>
  <si>
    <t>46208</t>
  </si>
  <si>
    <t>出水市</t>
  </si>
  <si>
    <t>46404</t>
  </si>
  <si>
    <t>長島町</t>
  </si>
  <si>
    <t>46908</t>
  </si>
  <si>
    <t>曽於南部厚生事務組合</t>
  </si>
  <si>
    <t>46468</t>
  </si>
  <si>
    <t>大崎町</t>
  </si>
  <si>
    <t>46924</t>
  </si>
  <si>
    <t>種子島地区広域事務組合</t>
  </si>
  <si>
    <t>46213</t>
  </si>
  <si>
    <t>西之表市</t>
  </si>
  <si>
    <t>46928</t>
  </si>
  <si>
    <t>大隅肝属広域事務組合</t>
  </si>
  <si>
    <t>46214</t>
  </si>
  <si>
    <t>垂水市</t>
  </si>
  <si>
    <t>46492</t>
  </si>
  <si>
    <t>46929</t>
  </si>
  <si>
    <t>徳之島愛ランド広域組合</t>
  </si>
  <si>
    <t>46530</t>
  </si>
  <si>
    <t>徳之島町</t>
  </si>
  <si>
    <t>46531</t>
  </si>
  <si>
    <t>天城町</t>
  </si>
  <si>
    <t>46532</t>
  </si>
  <si>
    <t>伊仙町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</si>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</sst>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98</v>
      </c>
      <c r="B7" s="117" t="s">
        <v>99</v>
      </c>
      <c r="C7" s="116" t="s">
        <v>51</v>
      </c>
      <c r="D7" s="118">
        <f>COUNTIF(D8:D52,"○")</f>
        <v>5</v>
      </c>
      <c r="E7" s="118">
        <f>COUNTIF(E8:E52,"○")</f>
        <v>1</v>
      </c>
      <c r="F7" s="118">
        <f>COUNTIF(F8:F52,"○")</f>
        <v>9</v>
      </c>
      <c r="G7" s="118">
        <f>COUNTIF(G8:G52,"○")</f>
        <v>7</v>
      </c>
      <c r="H7" s="118">
        <f>COUNTIF(H8:H52,"○")</f>
        <v>0</v>
      </c>
      <c r="I7" s="118">
        <f>COUNTIF(I8:I52,"○")</f>
        <v>4</v>
      </c>
      <c r="J7" s="118">
        <f>COUNTIF(J8:J52,"○")</f>
        <v>6</v>
      </c>
      <c r="K7" s="118">
        <f>COUNTIF(K8:K52,"○")</f>
        <v>5</v>
      </c>
      <c r="L7" s="118">
        <f>COUNTIF(L8:L52,"○")</f>
        <v>0</v>
      </c>
      <c r="M7" s="118">
        <f>COUNTIF(M8:M52,"○")</f>
        <v>5</v>
      </c>
      <c r="N7" s="118">
        <f>COUNTIF(N8:N52,"○")</f>
        <v>1</v>
      </c>
      <c r="O7" s="118">
        <f>COUNTIF(O8:O52,"○")</f>
        <v>10</v>
      </c>
      <c r="P7" s="118">
        <f>COUNTIF(P8:P52,"○")</f>
        <v>6</v>
      </c>
      <c r="Q7" s="118">
        <f>COUNTIF(Q8:Q52,"○")</f>
        <v>0</v>
      </c>
      <c r="R7" s="118">
        <f>COUNTIF(R8:R52,"○")</f>
        <v>5</v>
      </c>
      <c r="S7" s="118">
        <f>COUNTIF(S8:S52,"○")</f>
        <v>2</v>
      </c>
      <c r="T7" s="118">
        <f>COUNTIF(T8:T52,"○")</f>
        <v>0</v>
      </c>
      <c r="U7" s="118">
        <f>COUNTIF(U8:U52,"&lt;&gt;")</f>
        <v>15</v>
      </c>
      <c r="V7" s="118">
        <f>COUNTIF(V8:V52,"&lt;&gt;")</f>
        <v>15</v>
      </c>
      <c r="W7" s="118">
        <f>COUNTIF(W8:W52,"&lt;&gt;")</f>
        <v>15</v>
      </c>
      <c r="X7" s="118">
        <f>COUNTIF(X8:X52,"&lt;&gt;")</f>
        <v>15</v>
      </c>
      <c r="Y7" s="118">
        <f>COUNTIF(Y8:Y52,"&lt;&gt;")</f>
        <v>15</v>
      </c>
      <c r="Z7" s="118">
        <f>COUNTIF(Z8:Z52,"&lt;&gt;")</f>
        <v>9</v>
      </c>
      <c r="AA7" s="118">
        <f>COUNTIF(AA8:AA52,"&lt;&gt;")</f>
        <v>9</v>
      </c>
      <c r="AB7" s="118">
        <f>COUNTIF(AB8:AB52,"&lt;&gt;")</f>
        <v>3</v>
      </c>
      <c r="AC7" s="118">
        <f>COUNTIF(AC8:AC52,"&lt;&gt;")</f>
        <v>3</v>
      </c>
      <c r="AD7" s="118">
        <f>COUNTIF(AD8:AD52,"&lt;&gt;")</f>
        <v>1</v>
      </c>
      <c r="AE7" s="118">
        <f>COUNTIF(AE8:AE52,"&lt;&gt;")</f>
        <v>1</v>
      </c>
      <c r="AF7" s="118">
        <f>COUNTIF(AF8:AF52,"&lt;&gt;")</f>
        <v>1</v>
      </c>
      <c r="AG7" s="118">
        <f>COUNTIF(AG8:AG52,"&lt;&gt;")</f>
        <v>1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98</v>
      </c>
      <c r="B8" s="63" t="s">
        <v>100</v>
      </c>
      <c r="C8" s="62" t="s">
        <v>101</v>
      </c>
      <c r="D8" s="62" t="s">
        <v>52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52</v>
      </c>
      <c r="O8" s="62" t="s">
        <v>52</v>
      </c>
      <c r="P8" s="62" t="s">
        <v>52</v>
      </c>
      <c r="Q8" s="62"/>
      <c r="R8" s="62"/>
      <c r="S8" s="62"/>
      <c r="T8" s="62"/>
      <c r="U8" s="62">
        <v>2</v>
      </c>
      <c r="V8" s="63" t="s">
        <v>102</v>
      </c>
      <c r="W8" s="62" t="s">
        <v>103</v>
      </c>
      <c r="X8" s="63" t="s">
        <v>104</v>
      </c>
      <c r="Y8" s="62" t="s">
        <v>105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98</v>
      </c>
      <c r="B9" s="63" t="s">
        <v>106</v>
      </c>
      <c r="C9" s="62" t="s">
        <v>107</v>
      </c>
      <c r="D9" s="62"/>
      <c r="E9" s="62"/>
      <c r="F9" s="62" t="s">
        <v>52</v>
      </c>
      <c r="G9" s="62"/>
      <c r="H9" s="62"/>
      <c r="I9" s="62"/>
      <c r="J9" s="62"/>
      <c r="K9" s="62"/>
      <c r="L9" s="62"/>
      <c r="M9" s="62"/>
      <c r="N9" s="62"/>
      <c r="O9" s="62" t="s">
        <v>52</v>
      </c>
      <c r="P9" s="62"/>
      <c r="Q9" s="62"/>
      <c r="R9" s="62"/>
      <c r="S9" s="62"/>
      <c r="T9" s="62"/>
      <c r="U9" s="62">
        <v>4</v>
      </c>
      <c r="V9" s="63" t="s">
        <v>108</v>
      </c>
      <c r="W9" s="62" t="s">
        <v>109</v>
      </c>
      <c r="X9" s="63" t="s">
        <v>104</v>
      </c>
      <c r="Y9" s="62" t="s">
        <v>105</v>
      </c>
      <c r="Z9" s="63" t="s">
        <v>110</v>
      </c>
      <c r="AA9" s="62" t="s">
        <v>111</v>
      </c>
      <c r="AB9" s="63" t="s">
        <v>112</v>
      </c>
      <c r="AC9" s="62" t="s">
        <v>113</v>
      </c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98</v>
      </c>
      <c r="B10" s="63" t="s">
        <v>114</v>
      </c>
      <c r="C10" s="62" t="s">
        <v>115</v>
      </c>
      <c r="D10" s="62" t="s">
        <v>52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52</v>
      </c>
      <c r="P10" s="62"/>
      <c r="Q10" s="62"/>
      <c r="R10" s="62"/>
      <c r="S10" s="62"/>
      <c r="T10" s="62"/>
      <c r="U10" s="62">
        <v>3</v>
      </c>
      <c r="V10" s="63" t="s">
        <v>116</v>
      </c>
      <c r="W10" s="62" t="s">
        <v>117</v>
      </c>
      <c r="X10" s="63" t="s">
        <v>118</v>
      </c>
      <c r="Y10" s="62" t="s">
        <v>119</v>
      </c>
      <c r="Z10" s="63" t="s">
        <v>120</v>
      </c>
      <c r="AA10" s="62" t="s">
        <v>121</v>
      </c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98</v>
      </c>
      <c r="B11" s="63" t="s">
        <v>122</v>
      </c>
      <c r="C11" s="62" t="s">
        <v>123</v>
      </c>
      <c r="D11" s="62"/>
      <c r="E11" s="62"/>
      <c r="F11" s="62" t="s">
        <v>52</v>
      </c>
      <c r="G11" s="62" t="s">
        <v>52</v>
      </c>
      <c r="H11" s="62"/>
      <c r="I11" s="62" t="s">
        <v>52</v>
      </c>
      <c r="J11" s="62" t="s">
        <v>52</v>
      </c>
      <c r="K11" s="62"/>
      <c r="L11" s="62"/>
      <c r="M11" s="62"/>
      <c r="N11" s="62"/>
      <c r="O11" s="62" t="s">
        <v>52</v>
      </c>
      <c r="P11" s="62"/>
      <c r="Q11" s="62"/>
      <c r="R11" s="62" t="s">
        <v>52</v>
      </c>
      <c r="S11" s="62" t="s">
        <v>52</v>
      </c>
      <c r="T11" s="62"/>
      <c r="U11" s="62">
        <v>2</v>
      </c>
      <c r="V11" s="63" t="s">
        <v>124</v>
      </c>
      <c r="W11" s="62" t="s">
        <v>125</v>
      </c>
      <c r="X11" s="63" t="s">
        <v>112</v>
      </c>
      <c r="Y11" s="62" t="s">
        <v>113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98</v>
      </c>
      <c r="B12" s="63" t="s">
        <v>126</v>
      </c>
      <c r="C12" s="62" t="s">
        <v>127</v>
      </c>
      <c r="D12" s="62" t="s">
        <v>52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52</v>
      </c>
      <c r="P12" s="62" t="s">
        <v>52</v>
      </c>
      <c r="Q12" s="62"/>
      <c r="R12" s="62" t="s">
        <v>52</v>
      </c>
      <c r="S12" s="62"/>
      <c r="T12" s="62"/>
      <c r="U12" s="62">
        <v>3</v>
      </c>
      <c r="V12" s="63" t="s">
        <v>116</v>
      </c>
      <c r="W12" s="62" t="s">
        <v>117</v>
      </c>
      <c r="X12" s="63" t="s">
        <v>128</v>
      </c>
      <c r="Y12" s="62" t="s">
        <v>129</v>
      </c>
      <c r="Z12" s="63" t="s">
        <v>130</v>
      </c>
      <c r="AA12" s="62" t="s">
        <v>131</v>
      </c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98</v>
      </c>
      <c r="B13" s="63" t="s">
        <v>132</v>
      </c>
      <c r="C13" s="62" t="s">
        <v>133</v>
      </c>
      <c r="D13" s="62" t="s">
        <v>52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52</v>
      </c>
      <c r="P13" s="62" t="s">
        <v>52</v>
      </c>
      <c r="Q13" s="62"/>
      <c r="R13" s="62" t="s">
        <v>52</v>
      </c>
      <c r="S13" s="62"/>
      <c r="T13" s="62"/>
      <c r="U13" s="62">
        <v>2</v>
      </c>
      <c r="V13" s="63" t="s">
        <v>134</v>
      </c>
      <c r="W13" s="62" t="s">
        <v>135</v>
      </c>
      <c r="X13" s="63" t="s">
        <v>136</v>
      </c>
      <c r="Y13" s="62" t="s">
        <v>137</v>
      </c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98</v>
      </c>
      <c r="B14" s="63" t="s">
        <v>138</v>
      </c>
      <c r="C14" s="62" t="s">
        <v>139</v>
      </c>
      <c r="D14" s="62" t="s">
        <v>52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52</v>
      </c>
      <c r="P14" s="62" t="s">
        <v>52</v>
      </c>
      <c r="Q14" s="62"/>
      <c r="R14" s="62" t="s">
        <v>52</v>
      </c>
      <c r="S14" s="62"/>
      <c r="T14" s="62"/>
      <c r="U14" s="62">
        <v>2</v>
      </c>
      <c r="V14" s="63" t="s">
        <v>140</v>
      </c>
      <c r="W14" s="62" t="s">
        <v>141</v>
      </c>
      <c r="X14" s="63" t="s">
        <v>142</v>
      </c>
      <c r="Y14" s="62" t="s">
        <v>143</v>
      </c>
      <c r="Z14" s="63"/>
      <c r="AA14" s="62"/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98</v>
      </c>
      <c r="B15" s="63" t="s">
        <v>144</v>
      </c>
      <c r="C15" s="62" t="s">
        <v>145</v>
      </c>
      <c r="D15" s="62"/>
      <c r="E15" s="62"/>
      <c r="F15" s="62" t="s">
        <v>52</v>
      </c>
      <c r="G15" s="62" t="s">
        <v>52</v>
      </c>
      <c r="H15" s="62"/>
      <c r="I15" s="62"/>
      <c r="J15" s="62" t="s">
        <v>52</v>
      </c>
      <c r="K15" s="62" t="s">
        <v>52</v>
      </c>
      <c r="L15" s="62"/>
      <c r="M15" s="62"/>
      <c r="N15" s="62"/>
      <c r="O15" s="62" t="s">
        <v>52</v>
      </c>
      <c r="P15" s="62"/>
      <c r="Q15" s="62"/>
      <c r="R15" s="62"/>
      <c r="S15" s="62"/>
      <c r="T15" s="62"/>
      <c r="U15" s="62">
        <v>4</v>
      </c>
      <c r="V15" s="63" t="s">
        <v>146</v>
      </c>
      <c r="W15" s="62" t="s">
        <v>147</v>
      </c>
      <c r="X15" s="63" t="s">
        <v>148</v>
      </c>
      <c r="Y15" s="62" t="s">
        <v>149</v>
      </c>
      <c r="Z15" s="63" t="s">
        <v>150</v>
      </c>
      <c r="AA15" s="62" t="s">
        <v>151</v>
      </c>
      <c r="AB15" s="63" t="s">
        <v>152</v>
      </c>
      <c r="AC15" s="62" t="s">
        <v>153</v>
      </c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98</v>
      </c>
      <c r="B16" s="63" t="s">
        <v>154</v>
      </c>
      <c r="C16" s="62" t="s">
        <v>155</v>
      </c>
      <c r="D16" s="62"/>
      <c r="E16" s="62"/>
      <c r="F16" s="62" t="s">
        <v>52</v>
      </c>
      <c r="G16" s="62" t="s">
        <v>52</v>
      </c>
      <c r="H16" s="62"/>
      <c r="I16" s="62"/>
      <c r="J16" s="62" t="s">
        <v>52</v>
      </c>
      <c r="K16" s="62" t="s">
        <v>52</v>
      </c>
      <c r="L16" s="62"/>
      <c r="M16" s="62" t="s">
        <v>52</v>
      </c>
      <c r="N16" s="62"/>
      <c r="O16" s="62"/>
      <c r="P16" s="62"/>
      <c r="Q16" s="62"/>
      <c r="R16" s="62"/>
      <c r="S16" s="62"/>
      <c r="T16" s="62"/>
      <c r="U16" s="62">
        <v>2</v>
      </c>
      <c r="V16" s="63" t="s">
        <v>156</v>
      </c>
      <c r="W16" s="62" t="s">
        <v>157</v>
      </c>
      <c r="X16" s="63" t="s">
        <v>158</v>
      </c>
      <c r="Y16" s="62" t="s">
        <v>159</v>
      </c>
      <c r="Z16" s="63"/>
      <c r="AA16" s="62"/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98</v>
      </c>
      <c r="B17" s="63" t="s">
        <v>160</v>
      </c>
      <c r="C17" s="62" t="s">
        <v>161</v>
      </c>
      <c r="D17" s="62"/>
      <c r="E17" s="62"/>
      <c r="F17" s="62" t="s">
        <v>52</v>
      </c>
      <c r="G17" s="62"/>
      <c r="H17" s="62"/>
      <c r="I17" s="62"/>
      <c r="J17" s="62"/>
      <c r="K17" s="62"/>
      <c r="L17" s="62"/>
      <c r="M17" s="62" t="s">
        <v>52</v>
      </c>
      <c r="N17" s="62"/>
      <c r="O17" s="62"/>
      <c r="P17" s="62"/>
      <c r="Q17" s="62"/>
      <c r="R17" s="62"/>
      <c r="S17" s="62"/>
      <c r="T17" s="62"/>
      <c r="U17" s="62">
        <v>3</v>
      </c>
      <c r="V17" s="63" t="s">
        <v>162</v>
      </c>
      <c r="W17" s="62" t="s">
        <v>163</v>
      </c>
      <c r="X17" s="63" t="s">
        <v>164</v>
      </c>
      <c r="Y17" s="62" t="s">
        <v>165</v>
      </c>
      <c r="Z17" s="63" t="s">
        <v>166</v>
      </c>
      <c r="AA17" s="62" t="s">
        <v>167</v>
      </c>
      <c r="AB17" s="63"/>
      <c r="AC17" s="62"/>
      <c r="AD17" s="63"/>
      <c r="AE17" s="62"/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98</v>
      </c>
      <c r="B18" s="63" t="s">
        <v>168</v>
      </c>
      <c r="C18" s="62" t="s">
        <v>169</v>
      </c>
      <c r="D18" s="62"/>
      <c r="E18" s="62"/>
      <c r="F18" s="62" t="s">
        <v>52</v>
      </c>
      <c r="G18" s="62" t="s">
        <v>52</v>
      </c>
      <c r="H18" s="62"/>
      <c r="I18" s="62" t="s">
        <v>52</v>
      </c>
      <c r="J18" s="62" t="s">
        <v>52</v>
      </c>
      <c r="K18" s="62" t="s">
        <v>52</v>
      </c>
      <c r="L18" s="62"/>
      <c r="M18" s="62"/>
      <c r="N18" s="62"/>
      <c r="O18" s="62" t="s">
        <v>52</v>
      </c>
      <c r="P18" s="62" t="s">
        <v>52</v>
      </c>
      <c r="Q18" s="62"/>
      <c r="R18" s="62"/>
      <c r="S18" s="62" t="s">
        <v>52</v>
      </c>
      <c r="T18" s="62"/>
      <c r="U18" s="62">
        <v>3</v>
      </c>
      <c r="V18" s="63" t="s">
        <v>170</v>
      </c>
      <c r="W18" s="62" t="s">
        <v>171</v>
      </c>
      <c r="X18" s="63" t="s">
        <v>172</v>
      </c>
      <c r="Y18" s="62" t="s">
        <v>173</v>
      </c>
      <c r="Z18" s="63" t="s">
        <v>174</v>
      </c>
      <c r="AA18" s="62" t="s">
        <v>175</v>
      </c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  <row r="19" spans="1:81" s="73" customFormat="1" ht="12" customHeight="1">
      <c r="A19" s="62" t="s">
        <v>98</v>
      </c>
      <c r="B19" s="63" t="s">
        <v>176</v>
      </c>
      <c r="C19" s="62" t="s">
        <v>177</v>
      </c>
      <c r="D19" s="62"/>
      <c r="E19" s="62"/>
      <c r="F19" s="62"/>
      <c r="G19" s="62" t="s">
        <v>52</v>
      </c>
      <c r="H19" s="62"/>
      <c r="I19" s="62" t="s">
        <v>52</v>
      </c>
      <c r="J19" s="62"/>
      <c r="K19" s="62" t="s">
        <v>52</v>
      </c>
      <c r="L19" s="62"/>
      <c r="M19" s="62"/>
      <c r="N19" s="62"/>
      <c r="O19" s="62" t="s">
        <v>52</v>
      </c>
      <c r="P19" s="62" t="s">
        <v>52</v>
      </c>
      <c r="Q19" s="62"/>
      <c r="R19" s="62" t="s">
        <v>52</v>
      </c>
      <c r="S19" s="62"/>
      <c r="T19" s="62"/>
      <c r="U19" s="62">
        <v>2</v>
      </c>
      <c r="V19" s="63" t="s">
        <v>130</v>
      </c>
      <c r="W19" s="62" t="s">
        <v>131</v>
      </c>
      <c r="X19" s="63" t="s">
        <v>178</v>
      </c>
      <c r="Y19" s="62" t="s">
        <v>179</v>
      </c>
      <c r="Z19" s="63"/>
      <c r="AA19" s="62"/>
      <c r="AB19" s="63"/>
      <c r="AC19" s="62"/>
      <c r="AD19" s="63"/>
      <c r="AE19" s="62"/>
      <c r="AF19" s="63"/>
      <c r="AG19" s="62"/>
      <c r="AH19" s="63"/>
      <c r="AI19" s="62"/>
      <c r="AJ19" s="63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  <c r="CC19" s="62"/>
    </row>
    <row r="20" spans="1:81" s="73" customFormat="1" ht="12" customHeight="1">
      <c r="A20" s="62" t="s">
        <v>98</v>
      </c>
      <c r="B20" s="63" t="s">
        <v>180</v>
      </c>
      <c r="C20" s="62" t="s">
        <v>181</v>
      </c>
      <c r="D20" s="62"/>
      <c r="E20" s="62" t="s">
        <v>52</v>
      </c>
      <c r="F20" s="62" t="s">
        <v>52</v>
      </c>
      <c r="G20" s="62" t="s">
        <v>52</v>
      </c>
      <c r="H20" s="62"/>
      <c r="I20" s="62" t="s">
        <v>52</v>
      </c>
      <c r="J20" s="62"/>
      <c r="K20" s="62"/>
      <c r="L20" s="62"/>
      <c r="M20" s="62" t="s">
        <v>52</v>
      </c>
      <c r="N20" s="62"/>
      <c r="O20" s="62"/>
      <c r="P20" s="62"/>
      <c r="Q20" s="62"/>
      <c r="R20" s="62"/>
      <c r="S20" s="62"/>
      <c r="T20" s="62"/>
      <c r="U20" s="62">
        <v>3</v>
      </c>
      <c r="V20" s="63" t="s">
        <v>182</v>
      </c>
      <c r="W20" s="62" t="s">
        <v>183</v>
      </c>
      <c r="X20" s="63" t="s">
        <v>140</v>
      </c>
      <c r="Y20" s="62" t="s">
        <v>141</v>
      </c>
      <c r="Z20" s="63" t="s">
        <v>142</v>
      </c>
      <c r="AA20" s="62" t="s">
        <v>143</v>
      </c>
      <c r="AB20" s="63"/>
      <c r="AC20" s="62"/>
      <c r="AD20" s="63"/>
      <c r="AE20" s="62"/>
      <c r="AF20" s="63"/>
      <c r="AG20" s="62"/>
      <c r="AH20" s="63"/>
      <c r="AI20" s="62"/>
      <c r="AJ20" s="63"/>
      <c r="AK20" s="62"/>
      <c r="AL20" s="63"/>
      <c r="AM20" s="62"/>
      <c r="AN20" s="63"/>
      <c r="AO20" s="62"/>
      <c r="AP20" s="63"/>
      <c r="AQ20" s="62"/>
      <c r="AR20" s="63"/>
      <c r="AS20" s="62"/>
      <c r="AT20" s="63"/>
      <c r="AU20" s="62"/>
      <c r="AV20" s="63"/>
      <c r="AW20" s="62"/>
      <c r="AX20" s="63"/>
      <c r="AY20" s="62"/>
      <c r="AZ20" s="63"/>
      <c r="BA20" s="62"/>
      <c r="BB20" s="63"/>
      <c r="BC20" s="62"/>
      <c r="BD20" s="63"/>
      <c r="BE20" s="62"/>
      <c r="BF20" s="63"/>
      <c r="BG20" s="62"/>
      <c r="BH20" s="63"/>
      <c r="BI20" s="62"/>
      <c r="BJ20" s="63"/>
      <c r="BK20" s="62"/>
      <c r="BL20" s="63"/>
      <c r="BM20" s="62"/>
      <c r="BN20" s="63"/>
      <c r="BO20" s="62"/>
      <c r="BP20" s="63"/>
      <c r="BQ20" s="62"/>
      <c r="BR20" s="63"/>
      <c r="BS20" s="62"/>
      <c r="BT20" s="63"/>
      <c r="BU20" s="62"/>
      <c r="BV20" s="63"/>
      <c r="BW20" s="62"/>
      <c r="BX20" s="63"/>
      <c r="BY20" s="62"/>
      <c r="BZ20" s="63"/>
      <c r="CA20" s="62"/>
      <c r="CB20" s="63"/>
      <c r="CC20" s="62"/>
    </row>
    <row r="21" spans="1:81" s="73" customFormat="1" ht="12" customHeight="1">
      <c r="A21" s="62" t="s">
        <v>98</v>
      </c>
      <c r="B21" s="63" t="s">
        <v>184</v>
      </c>
      <c r="C21" s="62" t="s">
        <v>185</v>
      </c>
      <c r="D21" s="62"/>
      <c r="E21" s="62"/>
      <c r="F21" s="62" t="s">
        <v>52</v>
      </c>
      <c r="G21" s="62"/>
      <c r="H21" s="62"/>
      <c r="I21" s="62"/>
      <c r="J21" s="62" t="s">
        <v>52</v>
      </c>
      <c r="K21" s="62"/>
      <c r="L21" s="62"/>
      <c r="M21" s="62" t="s">
        <v>52</v>
      </c>
      <c r="N21" s="62"/>
      <c r="O21" s="62"/>
      <c r="P21" s="62"/>
      <c r="Q21" s="62"/>
      <c r="R21" s="62"/>
      <c r="S21" s="62"/>
      <c r="T21" s="62"/>
      <c r="U21" s="62">
        <v>6</v>
      </c>
      <c r="V21" s="63" t="s">
        <v>116</v>
      </c>
      <c r="W21" s="62" t="s">
        <v>117</v>
      </c>
      <c r="X21" s="63" t="s">
        <v>186</v>
      </c>
      <c r="Y21" s="62" t="s">
        <v>187</v>
      </c>
      <c r="Z21" s="63" t="s">
        <v>118</v>
      </c>
      <c r="AA21" s="62" t="s">
        <v>119</v>
      </c>
      <c r="AB21" s="63" t="s">
        <v>134</v>
      </c>
      <c r="AC21" s="62" t="s">
        <v>135</v>
      </c>
      <c r="AD21" s="63" t="s">
        <v>136</v>
      </c>
      <c r="AE21" s="62" t="s">
        <v>137</v>
      </c>
      <c r="AF21" s="63" t="s">
        <v>188</v>
      </c>
      <c r="AG21" s="62" t="s">
        <v>121</v>
      </c>
      <c r="AH21" s="63"/>
      <c r="AI21" s="62"/>
      <c r="AJ21" s="63"/>
      <c r="AK21" s="62"/>
      <c r="AL21" s="6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  <c r="CC21" s="62"/>
    </row>
    <row r="22" spans="1:81" s="73" customFormat="1" ht="12" customHeight="1">
      <c r="A22" s="62" t="s">
        <v>98</v>
      </c>
      <c r="B22" s="63" t="s">
        <v>189</v>
      </c>
      <c r="C22" s="62" t="s">
        <v>190</v>
      </c>
      <c r="D22" s="62"/>
      <c r="E22" s="62"/>
      <c r="F22" s="62" t="s">
        <v>52</v>
      </c>
      <c r="G22" s="62" t="s">
        <v>52</v>
      </c>
      <c r="H22" s="62"/>
      <c r="I22" s="62"/>
      <c r="J22" s="62" t="s">
        <v>52</v>
      </c>
      <c r="K22" s="62" t="s">
        <v>52</v>
      </c>
      <c r="L22" s="62"/>
      <c r="M22" s="62" t="s">
        <v>52</v>
      </c>
      <c r="N22" s="62"/>
      <c r="O22" s="62"/>
      <c r="P22" s="62"/>
      <c r="Q22" s="62"/>
      <c r="R22" s="62"/>
      <c r="S22" s="62"/>
      <c r="T22" s="62"/>
      <c r="U22" s="62">
        <v>3</v>
      </c>
      <c r="V22" s="63" t="s">
        <v>191</v>
      </c>
      <c r="W22" s="62" t="s">
        <v>192</v>
      </c>
      <c r="X22" s="63" t="s">
        <v>193</v>
      </c>
      <c r="Y22" s="62" t="s">
        <v>194</v>
      </c>
      <c r="Z22" s="63" t="s">
        <v>195</v>
      </c>
      <c r="AA22" s="62" t="s">
        <v>196</v>
      </c>
      <c r="AB22" s="63"/>
      <c r="AC22" s="62"/>
      <c r="AD22" s="63"/>
      <c r="AE22" s="62"/>
      <c r="AF22" s="63"/>
      <c r="AG22" s="62"/>
      <c r="AH22" s="63"/>
      <c r="AI22" s="62"/>
      <c r="AJ22" s="63"/>
      <c r="AK22" s="62"/>
      <c r="AL22" s="63"/>
      <c r="AM22" s="62"/>
      <c r="AN22" s="63"/>
      <c r="AO22" s="62"/>
      <c r="AP22" s="63"/>
      <c r="AQ22" s="62"/>
      <c r="AR22" s="63"/>
      <c r="AS22" s="62"/>
      <c r="AT22" s="63"/>
      <c r="AU22" s="62"/>
      <c r="AV22" s="63"/>
      <c r="AW22" s="62"/>
      <c r="AX22" s="63"/>
      <c r="AY22" s="62"/>
      <c r="AZ22" s="63"/>
      <c r="BA22" s="62"/>
      <c r="BB22" s="63"/>
      <c r="BC22" s="62"/>
      <c r="BD22" s="63"/>
      <c r="BE22" s="62"/>
      <c r="BF22" s="63"/>
      <c r="BG22" s="62"/>
      <c r="BH22" s="63"/>
      <c r="BI22" s="62"/>
      <c r="BJ22" s="63"/>
      <c r="BK22" s="62"/>
      <c r="BL22" s="63"/>
      <c r="BM22" s="62"/>
      <c r="BN22" s="63"/>
      <c r="BO22" s="62"/>
      <c r="BP22" s="63"/>
      <c r="BQ22" s="62"/>
      <c r="BR22" s="63"/>
      <c r="BS22" s="62"/>
      <c r="BT22" s="63"/>
      <c r="BU22" s="62"/>
      <c r="BV22" s="63"/>
      <c r="BW22" s="62"/>
      <c r="BX22" s="63"/>
      <c r="BY22" s="62"/>
      <c r="BZ22" s="63"/>
      <c r="CA22" s="62"/>
      <c r="CB22" s="63"/>
      <c r="CC22" s="62"/>
    </row>
  </sheetData>
  <sheetProtection/>
  <autoFilter ref="A6:CC22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5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197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198</v>
      </c>
      <c r="E2" s="33"/>
      <c r="F2" s="26"/>
      <c r="G2" s="33"/>
      <c r="H2" s="33"/>
      <c r="I2" s="33"/>
      <c r="J2" s="33"/>
      <c r="K2" s="33"/>
      <c r="L2" s="34"/>
      <c r="M2" s="56" t="s">
        <v>199</v>
      </c>
      <c r="N2" s="33"/>
      <c r="O2" s="26"/>
      <c r="P2" s="33"/>
      <c r="Q2" s="33"/>
      <c r="R2" s="33"/>
      <c r="S2" s="33"/>
      <c r="T2" s="33"/>
      <c r="U2" s="34"/>
      <c r="V2" s="56" t="s">
        <v>200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201</v>
      </c>
      <c r="F3" s="26"/>
      <c r="G3" s="34"/>
      <c r="H3" s="57" t="s">
        <v>202</v>
      </c>
      <c r="I3" s="33"/>
      <c r="J3" s="33"/>
      <c r="K3" s="33"/>
      <c r="L3" s="34"/>
      <c r="M3" s="27" t="s">
        <v>51</v>
      </c>
      <c r="N3" s="57" t="s">
        <v>201</v>
      </c>
      <c r="O3" s="26"/>
      <c r="P3" s="34"/>
      <c r="Q3" s="57" t="s">
        <v>202</v>
      </c>
      <c r="R3" s="33"/>
      <c r="S3" s="33"/>
      <c r="T3" s="33"/>
      <c r="U3" s="34"/>
      <c r="V3" s="27"/>
      <c r="W3" s="57" t="s">
        <v>201</v>
      </c>
      <c r="X3" s="26"/>
      <c r="Y3" s="34"/>
      <c r="Z3" s="57" t="s">
        <v>202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203</v>
      </c>
      <c r="G4" s="78" t="s">
        <v>204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203</v>
      </c>
      <c r="P4" s="78" t="s">
        <v>204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203</v>
      </c>
      <c r="Y4" s="78" t="s">
        <v>204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205</v>
      </c>
      <c r="E6" s="35" t="s">
        <v>205</v>
      </c>
      <c r="F6" s="54" t="s">
        <v>205</v>
      </c>
      <c r="G6" s="54" t="s">
        <v>205</v>
      </c>
      <c r="H6" s="35" t="s">
        <v>205</v>
      </c>
      <c r="I6" s="54" t="s">
        <v>205</v>
      </c>
      <c r="J6" s="54" t="s">
        <v>205</v>
      </c>
      <c r="K6" s="54" t="s">
        <v>205</v>
      </c>
      <c r="L6" s="54" t="s">
        <v>205</v>
      </c>
      <c r="M6" s="35" t="s">
        <v>205</v>
      </c>
      <c r="N6" s="35" t="s">
        <v>205</v>
      </c>
      <c r="O6" s="54" t="s">
        <v>205</v>
      </c>
      <c r="P6" s="54" t="s">
        <v>205</v>
      </c>
      <c r="Q6" s="35" t="s">
        <v>205</v>
      </c>
      <c r="R6" s="54" t="s">
        <v>205</v>
      </c>
      <c r="S6" s="54" t="s">
        <v>205</v>
      </c>
      <c r="T6" s="54" t="s">
        <v>205</v>
      </c>
      <c r="U6" s="54" t="s">
        <v>205</v>
      </c>
      <c r="V6" s="35" t="s">
        <v>205</v>
      </c>
      <c r="W6" s="35" t="s">
        <v>205</v>
      </c>
      <c r="X6" s="54" t="s">
        <v>205</v>
      </c>
      <c r="Y6" s="54" t="s">
        <v>205</v>
      </c>
      <c r="Z6" s="35" t="s">
        <v>205</v>
      </c>
      <c r="AA6" s="54" t="s">
        <v>205</v>
      </c>
      <c r="AB6" s="54" t="s">
        <v>205</v>
      </c>
      <c r="AC6" s="54" t="s">
        <v>205</v>
      </c>
      <c r="AD6" s="54" t="s">
        <v>205</v>
      </c>
    </row>
    <row r="7" spans="1:30" s="67" customFormat="1" ht="12" customHeight="1">
      <c r="A7" s="119" t="s">
        <v>98</v>
      </c>
      <c r="B7" s="120" t="s">
        <v>99</v>
      </c>
      <c r="C7" s="119" t="s">
        <v>51</v>
      </c>
      <c r="D7" s="121">
        <f>SUM(D8:D186)</f>
        <v>481</v>
      </c>
      <c r="E7" s="121">
        <f>SUM(E8:E186)</f>
        <v>218</v>
      </c>
      <c r="F7" s="121">
        <f>SUM(F8:F186)</f>
        <v>192</v>
      </c>
      <c r="G7" s="121">
        <f>SUM(G8:G186)</f>
        <v>26</v>
      </c>
      <c r="H7" s="121">
        <f>SUM(H8:H186)</f>
        <v>263</v>
      </c>
      <c r="I7" s="121">
        <f>SUM(I8:I186)</f>
        <v>182</v>
      </c>
      <c r="J7" s="121">
        <f>SUM(J8:J186)</f>
        <v>57</v>
      </c>
      <c r="K7" s="121">
        <f>SUM(K8:K186)</f>
        <v>17</v>
      </c>
      <c r="L7" s="121">
        <f>SUM(L8:L186)</f>
        <v>7</v>
      </c>
      <c r="M7" s="121">
        <f>SUM(M8:M186)</f>
        <v>100</v>
      </c>
      <c r="N7" s="121">
        <f>SUM(N8:N186)</f>
        <v>68</v>
      </c>
      <c r="O7" s="121">
        <f>SUM(O8:O186)</f>
        <v>44</v>
      </c>
      <c r="P7" s="121">
        <f>SUM(P8:P186)</f>
        <v>24</v>
      </c>
      <c r="Q7" s="121">
        <f>SUM(Q8:Q186)</f>
        <v>32</v>
      </c>
      <c r="R7" s="121">
        <f>SUM(R8:R186)</f>
        <v>4</v>
      </c>
      <c r="S7" s="121">
        <f>SUM(S8:S186)</f>
        <v>25</v>
      </c>
      <c r="T7" s="121">
        <f>SUM(T8:T186)</f>
        <v>3</v>
      </c>
      <c r="U7" s="121">
        <f>SUM(U8:U186)</f>
        <v>0</v>
      </c>
      <c r="V7" s="121">
        <f>SUM(V8:V186)</f>
        <v>581</v>
      </c>
      <c r="W7" s="121">
        <f>SUM(W8:W186)</f>
        <v>286</v>
      </c>
      <c r="X7" s="121">
        <f>SUM(X8:X186)</f>
        <v>236</v>
      </c>
      <c r="Y7" s="121">
        <f>SUM(Y8:Y186)</f>
        <v>50</v>
      </c>
      <c r="Z7" s="121">
        <f>SUM(Z8:Z186)</f>
        <v>295</v>
      </c>
      <c r="AA7" s="121">
        <f>SUM(AA8:AA186)</f>
        <v>186</v>
      </c>
      <c r="AB7" s="121">
        <f>SUM(AB8:AB186)</f>
        <v>82</v>
      </c>
      <c r="AC7" s="121">
        <f>SUM(AC8:AC186)</f>
        <v>20</v>
      </c>
      <c r="AD7" s="121">
        <f>SUM(AD8:AD186)</f>
        <v>7</v>
      </c>
    </row>
    <row r="8" spans="1:30" s="68" customFormat="1" ht="12" customHeight="1">
      <c r="A8" s="64" t="s">
        <v>98</v>
      </c>
      <c r="B8" s="65" t="s">
        <v>53</v>
      </c>
      <c r="C8" s="64" t="s">
        <v>54</v>
      </c>
      <c r="D8" s="66">
        <f aca="true" t="shared" si="0" ref="D8:D50">SUM(E8,+H8)</f>
        <v>257</v>
      </c>
      <c r="E8" s="66">
        <f aca="true" t="shared" si="1" ref="E8:E50">SUM(F8:G8)</f>
        <v>76</v>
      </c>
      <c r="F8" s="66">
        <v>61</v>
      </c>
      <c r="G8" s="66">
        <v>15</v>
      </c>
      <c r="H8" s="66">
        <f aca="true" t="shared" si="2" ref="H8:H50">SUM(I8:L8)</f>
        <v>181</v>
      </c>
      <c r="I8" s="66">
        <v>171</v>
      </c>
      <c r="J8" s="66">
        <v>4</v>
      </c>
      <c r="K8" s="66">
        <v>6</v>
      </c>
      <c r="L8" s="66">
        <v>0</v>
      </c>
      <c r="M8" s="66">
        <f aca="true" t="shared" si="3" ref="M8:M50">SUM(N8,+Q8)</f>
        <v>7</v>
      </c>
      <c r="N8" s="66">
        <f aca="true" t="shared" si="4" ref="N8:N50">SUM(O8:P8)</f>
        <v>7</v>
      </c>
      <c r="O8" s="66">
        <v>3</v>
      </c>
      <c r="P8" s="66">
        <v>4</v>
      </c>
      <c r="Q8" s="66">
        <f aca="true" t="shared" si="5" ref="Q8:Q50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AD36">SUM(D8,+M8)</f>
        <v>264</v>
      </c>
      <c r="W8" s="66">
        <f t="shared" si="6"/>
        <v>83</v>
      </c>
      <c r="X8" s="66">
        <f t="shared" si="6"/>
        <v>64</v>
      </c>
      <c r="Y8" s="66">
        <f t="shared" si="6"/>
        <v>19</v>
      </c>
      <c r="Z8" s="66">
        <f t="shared" si="6"/>
        <v>181</v>
      </c>
      <c r="AA8" s="66">
        <f t="shared" si="6"/>
        <v>171</v>
      </c>
      <c r="AB8" s="66">
        <f t="shared" si="6"/>
        <v>4</v>
      </c>
      <c r="AC8" s="66">
        <f t="shared" si="6"/>
        <v>6</v>
      </c>
      <c r="AD8" s="66">
        <f t="shared" si="6"/>
        <v>0</v>
      </c>
    </row>
    <row r="9" spans="1:30" s="68" customFormat="1" ht="12" customHeight="1">
      <c r="A9" s="64" t="s">
        <v>98</v>
      </c>
      <c r="B9" s="65" t="s">
        <v>116</v>
      </c>
      <c r="C9" s="64" t="s">
        <v>117</v>
      </c>
      <c r="D9" s="66">
        <f t="shared" si="0"/>
        <v>17</v>
      </c>
      <c r="E9" s="66">
        <f t="shared" si="1"/>
        <v>10</v>
      </c>
      <c r="F9" s="66">
        <v>10</v>
      </c>
      <c r="G9" s="66">
        <v>0</v>
      </c>
      <c r="H9" s="66">
        <f t="shared" si="2"/>
        <v>7</v>
      </c>
      <c r="I9" s="66">
        <v>0</v>
      </c>
      <c r="J9" s="66">
        <v>0</v>
      </c>
      <c r="K9" s="66">
        <v>0</v>
      </c>
      <c r="L9" s="66">
        <v>7</v>
      </c>
      <c r="M9" s="66">
        <f t="shared" si="3"/>
        <v>9</v>
      </c>
      <c r="N9" s="66">
        <f t="shared" si="4"/>
        <v>9</v>
      </c>
      <c r="O9" s="66">
        <v>2</v>
      </c>
      <c r="P9" s="66">
        <v>7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26</v>
      </c>
      <c r="W9" s="66">
        <f t="shared" si="6"/>
        <v>19</v>
      </c>
      <c r="X9" s="66">
        <f t="shared" si="6"/>
        <v>12</v>
      </c>
      <c r="Y9" s="66">
        <f t="shared" si="6"/>
        <v>7</v>
      </c>
      <c r="Z9" s="66">
        <f t="shared" si="6"/>
        <v>7</v>
      </c>
      <c r="AA9" s="66">
        <f t="shared" si="6"/>
        <v>0</v>
      </c>
      <c r="AB9" s="66">
        <f t="shared" si="6"/>
        <v>0</v>
      </c>
      <c r="AC9" s="66">
        <f t="shared" si="6"/>
        <v>0</v>
      </c>
      <c r="AD9" s="66">
        <f t="shared" si="6"/>
        <v>7</v>
      </c>
    </row>
    <row r="10" spans="1:30" s="68" customFormat="1" ht="12" customHeight="1">
      <c r="A10" s="64" t="s">
        <v>98</v>
      </c>
      <c r="B10" s="65" t="s">
        <v>108</v>
      </c>
      <c r="C10" s="64" t="s">
        <v>109</v>
      </c>
      <c r="D10" s="66">
        <f t="shared" si="0"/>
        <v>2</v>
      </c>
      <c r="E10" s="66">
        <f t="shared" si="1"/>
        <v>2</v>
      </c>
      <c r="F10" s="66">
        <v>2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0</v>
      </c>
      <c r="N10" s="66">
        <f t="shared" si="4"/>
        <v>0</v>
      </c>
      <c r="O10" s="66">
        <v>0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2</v>
      </c>
      <c r="W10" s="66">
        <f t="shared" si="6"/>
        <v>2</v>
      </c>
      <c r="X10" s="66">
        <f t="shared" si="6"/>
        <v>2</v>
      </c>
      <c r="Y10" s="66">
        <f t="shared" si="6"/>
        <v>0</v>
      </c>
      <c r="Z10" s="66">
        <f t="shared" si="6"/>
        <v>0</v>
      </c>
      <c r="AA10" s="66">
        <f t="shared" si="6"/>
        <v>0</v>
      </c>
      <c r="AB10" s="66">
        <f t="shared" si="6"/>
        <v>0</v>
      </c>
      <c r="AC10" s="66">
        <f t="shared" si="6"/>
        <v>0</v>
      </c>
      <c r="AD10" s="66">
        <f t="shared" si="6"/>
        <v>0</v>
      </c>
    </row>
    <row r="11" spans="1:30" s="68" customFormat="1" ht="12" customHeight="1">
      <c r="A11" s="64" t="s">
        <v>98</v>
      </c>
      <c r="B11" s="65" t="s">
        <v>170</v>
      </c>
      <c r="C11" s="64" t="s">
        <v>171</v>
      </c>
      <c r="D11" s="66">
        <f t="shared" si="0"/>
        <v>1</v>
      </c>
      <c r="E11" s="66">
        <f t="shared" si="1"/>
        <v>1</v>
      </c>
      <c r="F11" s="66">
        <v>1</v>
      </c>
      <c r="G11" s="66">
        <v>0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1</v>
      </c>
      <c r="N11" s="66">
        <f t="shared" si="4"/>
        <v>1</v>
      </c>
      <c r="O11" s="66">
        <v>1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2</v>
      </c>
      <c r="W11" s="66">
        <f t="shared" si="6"/>
        <v>2</v>
      </c>
      <c r="X11" s="66">
        <f t="shared" si="6"/>
        <v>2</v>
      </c>
      <c r="Y11" s="66">
        <f t="shared" si="6"/>
        <v>0</v>
      </c>
      <c r="Z11" s="66">
        <f t="shared" si="6"/>
        <v>0</v>
      </c>
      <c r="AA11" s="66">
        <f t="shared" si="6"/>
        <v>0</v>
      </c>
      <c r="AB11" s="66">
        <f t="shared" si="6"/>
        <v>0</v>
      </c>
      <c r="AC11" s="66">
        <f t="shared" si="6"/>
        <v>0</v>
      </c>
      <c r="AD11" s="66">
        <f t="shared" si="6"/>
        <v>0</v>
      </c>
    </row>
    <row r="12" spans="1:30" s="68" customFormat="1" ht="12" customHeight="1">
      <c r="A12" s="69" t="s">
        <v>98</v>
      </c>
      <c r="B12" s="70" t="s">
        <v>172</v>
      </c>
      <c r="C12" s="64" t="s">
        <v>173</v>
      </c>
      <c r="D12" s="71">
        <f t="shared" si="0"/>
        <v>6</v>
      </c>
      <c r="E12" s="71">
        <f t="shared" si="1"/>
        <v>6</v>
      </c>
      <c r="F12" s="71">
        <v>6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1</v>
      </c>
      <c r="N12" s="71">
        <f t="shared" si="4"/>
        <v>1</v>
      </c>
      <c r="O12" s="71">
        <v>1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7</v>
      </c>
      <c r="W12" s="71">
        <f t="shared" si="6"/>
        <v>7</v>
      </c>
      <c r="X12" s="71">
        <f t="shared" si="6"/>
        <v>7</v>
      </c>
      <c r="Y12" s="71">
        <f t="shared" si="6"/>
        <v>0</v>
      </c>
      <c r="Z12" s="71">
        <f t="shared" si="6"/>
        <v>0</v>
      </c>
      <c r="AA12" s="71">
        <f t="shared" si="6"/>
        <v>0</v>
      </c>
      <c r="AB12" s="71">
        <f t="shared" si="6"/>
        <v>0</v>
      </c>
      <c r="AC12" s="71">
        <f t="shared" si="6"/>
        <v>0</v>
      </c>
      <c r="AD12" s="71">
        <f t="shared" si="6"/>
        <v>0</v>
      </c>
    </row>
    <row r="13" spans="1:30" s="68" customFormat="1" ht="12" customHeight="1">
      <c r="A13" s="69" t="s">
        <v>98</v>
      </c>
      <c r="B13" s="70" t="s">
        <v>124</v>
      </c>
      <c r="C13" s="64" t="s">
        <v>125</v>
      </c>
      <c r="D13" s="71">
        <f t="shared" si="0"/>
        <v>4</v>
      </c>
      <c r="E13" s="71">
        <f t="shared" si="1"/>
        <v>2</v>
      </c>
      <c r="F13" s="71">
        <v>2</v>
      </c>
      <c r="G13" s="71">
        <v>0</v>
      </c>
      <c r="H13" s="71">
        <f t="shared" si="2"/>
        <v>2</v>
      </c>
      <c r="I13" s="71">
        <v>0</v>
      </c>
      <c r="J13" s="71">
        <v>1</v>
      </c>
      <c r="K13" s="71">
        <v>1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4</v>
      </c>
      <c r="W13" s="71">
        <f t="shared" si="6"/>
        <v>2</v>
      </c>
      <c r="X13" s="71">
        <f t="shared" si="6"/>
        <v>2</v>
      </c>
      <c r="Y13" s="71">
        <f t="shared" si="6"/>
        <v>0</v>
      </c>
      <c r="Z13" s="71">
        <f t="shared" si="6"/>
        <v>2</v>
      </c>
      <c r="AA13" s="71">
        <f t="shared" si="6"/>
        <v>0</v>
      </c>
      <c r="AB13" s="71">
        <f t="shared" si="6"/>
        <v>1</v>
      </c>
      <c r="AC13" s="71">
        <f t="shared" si="6"/>
        <v>1</v>
      </c>
      <c r="AD13" s="71">
        <f t="shared" si="6"/>
        <v>0</v>
      </c>
    </row>
    <row r="14" spans="1:30" s="68" customFormat="1" ht="12" customHeight="1">
      <c r="A14" s="69" t="s">
        <v>98</v>
      </c>
      <c r="B14" s="70" t="s">
        <v>182</v>
      </c>
      <c r="C14" s="64" t="s">
        <v>183</v>
      </c>
      <c r="D14" s="71">
        <f t="shared" si="0"/>
        <v>1</v>
      </c>
      <c r="E14" s="71">
        <f t="shared" si="1"/>
        <v>1</v>
      </c>
      <c r="F14" s="71">
        <v>1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5</v>
      </c>
      <c r="N14" s="71">
        <f t="shared" si="4"/>
        <v>1</v>
      </c>
      <c r="O14" s="71">
        <v>1</v>
      </c>
      <c r="P14" s="71">
        <v>0</v>
      </c>
      <c r="Q14" s="71">
        <f t="shared" si="5"/>
        <v>4</v>
      </c>
      <c r="R14" s="71">
        <v>0</v>
      </c>
      <c r="S14" s="71">
        <v>4</v>
      </c>
      <c r="T14" s="71">
        <v>0</v>
      </c>
      <c r="U14" s="71">
        <v>0</v>
      </c>
      <c r="V14" s="71">
        <f t="shared" si="6"/>
        <v>6</v>
      </c>
      <c r="W14" s="71">
        <f t="shared" si="6"/>
        <v>2</v>
      </c>
      <c r="X14" s="71">
        <f t="shared" si="6"/>
        <v>2</v>
      </c>
      <c r="Y14" s="71">
        <f t="shared" si="6"/>
        <v>0</v>
      </c>
      <c r="Z14" s="71">
        <f t="shared" si="6"/>
        <v>4</v>
      </c>
      <c r="AA14" s="71">
        <f t="shared" si="6"/>
        <v>0</v>
      </c>
      <c r="AB14" s="71">
        <f t="shared" si="6"/>
        <v>4</v>
      </c>
      <c r="AC14" s="71">
        <f t="shared" si="6"/>
        <v>0</v>
      </c>
      <c r="AD14" s="71">
        <f t="shared" si="6"/>
        <v>0</v>
      </c>
    </row>
    <row r="15" spans="1:30" s="68" customFormat="1" ht="12" customHeight="1">
      <c r="A15" s="69" t="s">
        <v>98</v>
      </c>
      <c r="B15" s="70" t="s">
        <v>186</v>
      </c>
      <c r="C15" s="64" t="s">
        <v>187</v>
      </c>
      <c r="D15" s="71">
        <f t="shared" si="0"/>
        <v>8</v>
      </c>
      <c r="E15" s="71">
        <f t="shared" si="1"/>
        <v>1</v>
      </c>
      <c r="F15" s="71">
        <v>1</v>
      </c>
      <c r="G15" s="71">
        <v>0</v>
      </c>
      <c r="H15" s="71">
        <f t="shared" si="2"/>
        <v>7</v>
      </c>
      <c r="I15" s="71">
        <v>0</v>
      </c>
      <c r="J15" s="71">
        <v>7</v>
      </c>
      <c r="K15" s="71">
        <v>0</v>
      </c>
      <c r="L15" s="71">
        <v>0</v>
      </c>
      <c r="M15" s="71">
        <f t="shared" si="3"/>
        <v>4</v>
      </c>
      <c r="N15" s="71">
        <f t="shared" si="4"/>
        <v>0</v>
      </c>
      <c r="O15" s="71">
        <v>0</v>
      </c>
      <c r="P15" s="71">
        <v>0</v>
      </c>
      <c r="Q15" s="71">
        <f t="shared" si="5"/>
        <v>4</v>
      </c>
      <c r="R15" s="71">
        <v>0</v>
      </c>
      <c r="S15" s="71">
        <v>4</v>
      </c>
      <c r="T15" s="71">
        <v>0</v>
      </c>
      <c r="U15" s="71">
        <v>0</v>
      </c>
      <c r="V15" s="71">
        <f t="shared" si="6"/>
        <v>12</v>
      </c>
      <c r="W15" s="71">
        <f t="shared" si="6"/>
        <v>1</v>
      </c>
      <c r="X15" s="71">
        <f t="shared" si="6"/>
        <v>1</v>
      </c>
      <c r="Y15" s="71">
        <f t="shared" si="6"/>
        <v>0</v>
      </c>
      <c r="Z15" s="71">
        <f t="shared" si="6"/>
        <v>11</v>
      </c>
      <c r="AA15" s="71">
        <f t="shared" si="6"/>
        <v>0</v>
      </c>
      <c r="AB15" s="71">
        <f t="shared" si="6"/>
        <v>11</v>
      </c>
      <c r="AC15" s="71">
        <f t="shared" si="6"/>
        <v>0</v>
      </c>
      <c r="AD15" s="71">
        <f t="shared" si="6"/>
        <v>0</v>
      </c>
    </row>
    <row r="16" spans="1:30" s="68" customFormat="1" ht="12" customHeight="1">
      <c r="A16" s="69" t="s">
        <v>98</v>
      </c>
      <c r="B16" s="70" t="s">
        <v>55</v>
      </c>
      <c r="C16" s="64" t="s">
        <v>56</v>
      </c>
      <c r="D16" s="71">
        <f t="shared" si="0"/>
        <v>19</v>
      </c>
      <c r="E16" s="71">
        <f t="shared" si="1"/>
        <v>12</v>
      </c>
      <c r="F16" s="71">
        <v>11</v>
      </c>
      <c r="G16" s="71">
        <v>1</v>
      </c>
      <c r="H16" s="71">
        <f t="shared" si="2"/>
        <v>7</v>
      </c>
      <c r="I16" s="71">
        <v>0</v>
      </c>
      <c r="J16" s="71">
        <v>7</v>
      </c>
      <c r="K16" s="71">
        <v>0</v>
      </c>
      <c r="L16" s="71">
        <v>0</v>
      </c>
      <c r="M16" s="71">
        <f t="shared" si="3"/>
        <v>8</v>
      </c>
      <c r="N16" s="71">
        <f t="shared" si="4"/>
        <v>7</v>
      </c>
      <c r="O16" s="71">
        <v>5</v>
      </c>
      <c r="P16" s="71">
        <v>2</v>
      </c>
      <c r="Q16" s="71">
        <f t="shared" si="5"/>
        <v>1</v>
      </c>
      <c r="R16" s="71">
        <v>0</v>
      </c>
      <c r="S16" s="71">
        <v>1</v>
      </c>
      <c r="T16" s="71">
        <v>0</v>
      </c>
      <c r="U16" s="71">
        <v>0</v>
      </c>
      <c r="V16" s="71">
        <f t="shared" si="6"/>
        <v>27</v>
      </c>
      <c r="W16" s="71">
        <f t="shared" si="6"/>
        <v>19</v>
      </c>
      <c r="X16" s="71">
        <f t="shared" si="6"/>
        <v>16</v>
      </c>
      <c r="Y16" s="71">
        <f t="shared" si="6"/>
        <v>3</v>
      </c>
      <c r="Z16" s="71">
        <f t="shared" si="6"/>
        <v>8</v>
      </c>
      <c r="AA16" s="71">
        <f t="shared" si="6"/>
        <v>0</v>
      </c>
      <c r="AB16" s="71">
        <f t="shared" si="6"/>
        <v>8</v>
      </c>
      <c r="AC16" s="71">
        <f t="shared" si="6"/>
        <v>0</v>
      </c>
      <c r="AD16" s="71">
        <f t="shared" si="6"/>
        <v>0</v>
      </c>
    </row>
    <row r="17" spans="1:30" s="68" customFormat="1" ht="12" customHeight="1">
      <c r="A17" s="69" t="s">
        <v>98</v>
      </c>
      <c r="B17" s="70" t="s">
        <v>104</v>
      </c>
      <c r="C17" s="64" t="s">
        <v>105</v>
      </c>
      <c r="D17" s="71">
        <f t="shared" si="0"/>
        <v>10</v>
      </c>
      <c r="E17" s="71">
        <f t="shared" si="1"/>
        <v>10</v>
      </c>
      <c r="F17" s="71">
        <v>10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10</v>
      </c>
      <c r="W17" s="71">
        <f t="shared" si="6"/>
        <v>10</v>
      </c>
      <c r="X17" s="71">
        <f t="shared" si="6"/>
        <v>10</v>
      </c>
      <c r="Y17" s="71">
        <f t="shared" si="6"/>
        <v>0</v>
      </c>
      <c r="Z17" s="71">
        <f t="shared" si="6"/>
        <v>0</v>
      </c>
      <c r="AA17" s="71">
        <f t="shared" si="6"/>
        <v>0</v>
      </c>
      <c r="AB17" s="71">
        <f t="shared" si="6"/>
        <v>0</v>
      </c>
      <c r="AC17" s="71">
        <f t="shared" si="6"/>
        <v>0</v>
      </c>
      <c r="AD17" s="71">
        <f t="shared" si="6"/>
        <v>0</v>
      </c>
    </row>
    <row r="18" spans="1:30" s="68" customFormat="1" ht="12" customHeight="1">
      <c r="A18" s="69" t="s">
        <v>98</v>
      </c>
      <c r="B18" s="70" t="s">
        <v>128</v>
      </c>
      <c r="C18" s="64" t="s">
        <v>129</v>
      </c>
      <c r="D18" s="71">
        <f t="shared" si="0"/>
        <v>2</v>
      </c>
      <c r="E18" s="71">
        <f t="shared" si="1"/>
        <v>2</v>
      </c>
      <c r="F18" s="71">
        <v>2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2</v>
      </c>
      <c r="W18" s="71">
        <f t="shared" si="6"/>
        <v>2</v>
      </c>
      <c r="X18" s="71">
        <f t="shared" si="6"/>
        <v>2</v>
      </c>
      <c r="Y18" s="71">
        <f t="shared" si="6"/>
        <v>0</v>
      </c>
      <c r="Z18" s="71">
        <f t="shared" si="6"/>
        <v>0</v>
      </c>
      <c r="AA18" s="71">
        <f t="shared" si="6"/>
        <v>0</v>
      </c>
      <c r="AB18" s="71">
        <f t="shared" si="6"/>
        <v>0</v>
      </c>
      <c r="AC18" s="71">
        <f t="shared" si="6"/>
        <v>0</v>
      </c>
      <c r="AD18" s="71">
        <f t="shared" si="6"/>
        <v>0</v>
      </c>
    </row>
    <row r="19" spans="1:30" s="68" customFormat="1" ht="12" customHeight="1">
      <c r="A19" s="69" t="s">
        <v>98</v>
      </c>
      <c r="B19" s="70" t="s">
        <v>164</v>
      </c>
      <c r="C19" s="64" t="s">
        <v>165</v>
      </c>
      <c r="D19" s="71">
        <f t="shared" si="0"/>
        <v>28</v>
      </c>
      <c r="E19" s="71">
        <f t="shared" si="1"/>
        <v>15</v>
      </c>
      <c r="F19" s="71">
        <v>12</v>
      </c>
      <c r="G19" s="71">
        <v>3</v>
      </c>
      <c r="H19" s="71">
        <f t="shared" si="2"/>
        <v>13</v>
      </c>
      <c r="I19" s="71">
        <v>0</v>
      </c>
      <c r="J19" s="71">
        <v>13</v>
      </c>
      <c r="K19" s="71">
        <v>0</v>
      </c>
      <c r="L19" s="71">
        <v>0</v>
      </c>
      <c r="M19" s="71">
        <f t="shared" si="3"/>
        <v>9</v>
      </c>
      <c r="N19" s="71">
        <f t="shared" si="4"/>
        <v>4</v>
      </c>
      <c r="O19" s="71">
        <v>1</v>
      </c>
      <c r="P19" s="71">
        <v>3</v>
      </c>
      <c r="Q19" s="71">
        <f t="shared" si="5"/>
        <v>5</v>
      </c>
      <c r="R19" s="71">
        <v>0</v>
      </c>
      <c r="S19" s="71">
        <v>5</v>
      </c>
      <c r="T19" s="71">
        <v>0</v>
      </c>
      <c r="U19" s="71">
        <v>0</v>
      </c>
      <c r="V19" s="71">
        <f t="shared" si="6"/>
        <v>37</v>
      </c>
      <c r="W19" s="71">
        <f t="shared" si="6"/>
        <v>19</v>
      </c>
      <c r="X19" s="71">
        <f t="shared" si="6"/>
        <v>13</v>
      </c>
      <c r="Y19" s="71">
        <f t="shared" si="6"/>
        <v>6</v>
      </c>
      <c r="Z19" s="71">
        <f t="shared" si="6"/>
        <v>18</v>
      </c>
      <c r="AA19" s="71">
        <f t="shared" si="6"/>
        <v>0</v>
      </c>
      <c r="AB19" s="71">
        <f t="shared" si="6"/>
        <v>18</v>
      </c>
      <c r="AC19" s="71">
        <f t="shared" si="6"/>
        <v>0</v>
      </c>
      <c r="AD19" s="71">
        <f t="shared" si="6"/>
        <v>0</v>
      </c>
    </row>
    <row r="20" spans="1:30" s="68" customFormat="1" ht="12" customHeight="1">
      <c r="A20" s="69" t="s">
        <v>98</v>
      </c>
      <c r="B20" s="70" t="s">
        <v>102</v>
      </c>
      <c r="C20" s="64" t="s">
        <v>103</v>
      </c>
      <c r="D20" s="71">
        <f t="shared" si="0"/>
        <v>14</v>
      </c>
      <c r="E20" s="71">
        <f t="shared" si="1"/>
        <v>5</v>
      </c>
      <c r="F20" s="71">
        <v>3</v>
      </c>
      <c r="G20" s="71">
        <v>2</v>
      </c>
      <c r="H20" s="71">
        <f t="shared" si="2"/>
        <v>9</v>
      </c>
      <c r="I20" s="71">
        <v>9</v>
      </c>
      <c r="J20" s="71">
        <v>0</v>
      </c>
      <c r="K20" s="71">
        <v>0</v>
      </c>
      <c r="L20" s="71">
        <v>0</v>
      </c>
      <c r="M20" s="71">
        <f t="shared" si="3"/>
        <v>0</v>
      </c>
      <c r="N20" s="71">
        <f t="shared" si="4"/>
        <v>0</v>
      </c>
      <c r="O20" s="71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14</v>
      </c>
      <c r="W20" s="71">
        <f t="shared" si="6"/>
        <v>5</v>
      </c>
      <c r="X20" s="71">
        <f t="shared" si="6"/>
        <v>3</v>
      </c>
      <c r="Y20" s="71">
        <f t="shared" si="6"/>
        <v>2</v>
      </c>
      <c r="Z20" s="71">
        <f t="shared" si="6"/>
        <v>9</v>
      </c>
      <c r="AA20" s="71">
        <f t="shared" si="6"/>
        <v>9</v>
      </c>
      <c r="AB20" s="71">
        <f t="shared" si="6"/>
        <v>0</v>
      </c>
      <c r="AC20" s="71">
        <f t="shared" si="6"/>
        <v>0</v>
      </c>
      <c r="AD20" s="71">
        <f t="shared" si="6"/>
        <v>0</v>
      </c>
    </row>
    <row r="21" spans="1:30" s="68" customFormat="1" ht="12" customHeight="1">
      <c r="A21" s="69" t="s">
        <v>98</v>
      </c>
      <c r="B21" s="70" t="s">
        <v>110</v>
      </c>
      <c r="C21" s="64" t="s">
        <v>111</v>
      </c>
      <c r="D21" s="71">
        <f t="shared" si="0"/>
        <v>8</v>
      </c>
      <c r="E21" s="71">
        <f t="shared" si="1"/>
        <v>8</v>
      </c>
      <c r="F21" s="71">
        <v>8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1</v>
      </c>
      <c r="N21" s="71">
        <f t="shared" si="4"/>
        <v>1</v>
      </c>
      <c r="O21" s="71">
        <v>1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9</v>
      </c>
      <c r="W21" s="71">
        <f t="shared" si="6"/>
        <v>9</v>
      </c>
      <c r="X21" s="71">
        <f t="shared" si="6"/>
        <v>9</v>
      </c>
      <c r="Y21" s="71">
        <f t="shared" si="6"/>
        <v>0</v>
      </c>
      <c r="Z21" s="71">
        <f t="shared" si="6"/>
        <v>0</v>
      </c>
      <c r="AA21" s="71">
        <f t="shared" si="6"/>
        <v>0</v>
      </c>
      <c r="AB21" s="71">
        <f t="shared" si="6"/>
        <v>0</v>
      </c>
      <c r="AC21" s="71">
        <f t="shared" si="6"/>
        <v>0</v>
      </c>
      <c r="AD21" s="71">
        <f t="shared" si="6"/>
        <v>0</v>
      </c>
    </row>
    <row r="22" spans="1:30" s="68" customFormat="1" ht="12" customHeight="1">
      <c r="A22" s="69" t="s">
        <v>98</v>
      </c>
      <c r="B22" s="70" t="s">
        <v>130</v>
      </c>
      <c r="C22" s="64" t="s">
        <v>131</v>
      </c>
      <c r="D22" s="71">
        <f t="shared" si="0"/>
        <v>7</v>
      </c>
      <c r="E22" s="71">
        <f t="shared" si="1"/>
        <v>7</v>
      </c>
      <c r="F22" s="71">
        <v>7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7</v>
      </c>
      <c r="N22" s="71">
        <f t="shared" si="4"/>
        <v>7</v>
      </c>
      <c r="O22" s="71">
        <v>6</v>
      </c>
      <c r="P22" s="71">
        <v>1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14</v>
      </c>
      <c r="W22" s="71">
        <f t="shared" si="6"/>
        <v>14</v>
      </c>
      <c r="X22" s="71">
        <f t="shared" si="6"/>
        <v>13</v>
      </c>
      <c r="Y22" s="71">
        <f t="shared" si="6"/>
        <v>1</v>
      </c>
      <c r="Z22" s="71">
        <f t="shared" si="6"/>
        <v>0</v>
      </c>
      <c r="AA22" s="71">
        <f t="shared" si="6"/>
        <v>0</v>
      </c>
      <c r="AB22" s="71">
        <f t="shared" si="6"/>
        <v>0</v>
      </c>
      <c r="AC22" s="71">
        <f t="shared" si="6"/>
        <v>0</v>
      </c>
      <c r="AD22" s="71">
        <f t="shared" si="6"/>
        <v>0</v>
      </c>
    </row>
    <row r="23" spans="1:30" s="68" customFormat="1" ht="12" customHeight="1">
      <c r="A23" s="69" t="s">
        <v>98</v>
      </c>
      <c r="B23" s="70" t="s">
        <v>146</v>
      </c>
      <c r="C23" s="64" t="s">
        <v>147</v>
      </c>
      <c r="D23" s="71">
        <f t="shared" si="0"/>
        <v>6</v>
      </c>
      <c r="E23" s="71">
        <f t="shared" si="1"/>
        <v>6</v>
      </c>
      <c r="F23" s="71">
        <v>6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6</v>
      </c>
      <c r="W23" s="71">
        <f t="shared" si="6"/>
        <v>6</v>
      </c>
      <c r="X23" s="71">
        <f t="shared" si="6"/>
        <v>6</v>
      </c>
      <c r="Y23" s="71">
        <f t="shared" si="6"/>
        <v>0</v>
      </c>
      <c r="Z23" s="71">
        <f t="shared" si="6"/>
        <v>0</v>
      </c>
      <c r="AA23" s="71">
        <f t="shared" si="6"/>
        <v>0</v>
      </c>
      <c r="AB23" s="71">
        <f t="shared" si="6"/>
        <v>0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98</v>
      </c>
      <c r="B24" s="70" t="s">
        <v>112</v>
      </c>
      <c r="C24" s="64" t="s">
        <v>113</v>
      </c>
      <c r="D24" s="71">
        <f t="shared" si="0"/>
        <v>5</v>
      </c>
      <c r="E24" s="71">
        <f t="shared" si="1"/>
        <v>5</v>
      </c>
      <c r="F24" s="71">
        <v>5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1</v>
      </c>
      <c r="N24" s="71">
        <f t="shared" si="4"/>
        <v>1</v>
      </c>
      <c r="O24" s="71">
        <v>1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6</v>
      </c>
      <c r="W24" s="71">
        <f t="shared" si="6"/>
        <v>6</v>
      </c>
      <c r="X24" s="71">
        <f t="shared" si="6"/>
        <v>6</v>
      </c>
      <c r="Y24" s="71">
        <f t="shared" si="6"/>
        <v>0</v>
      </c>
      <c r="Z24" s="71">
        <f t="shared" si="6"/>
        <v>0</v>
      </c>
      <c r="AA24" s="71">
        <f t="shared" si="6"/>
        <v>0</v>
      </c>
      <c r="AB24" s="71">
        <f t="shared" si="6"/>
        <v>0</v>
      </c>
      <c r="AC24" s="71">
        <f t="shared" si="6"/>
        <v>0</v>
      </c>
      <c r="AD24" s="71">
        <f t="shared" si="6"/>
        <v>0</v>
      </c>
    </row>
    <row r="25" spans="1:30" s="68" customFormat="1" ht="12" customHeight="1">
      <c r="A25" s="69" t="s">
        <v>98</v>
      </c>
      <c r="B25" s="70" t="s">
        <v>162</v>
      </c>
      <c r="C25" s="64" t="s">
        <v>163</v>
      </c>
      <c r="D25" s="71">
        <f t="shared" si="0"/>
        <v>3</v>
      </c>
      <c r="E25" s="71">
        <f t="shared" si="1"/>
        <v>3</v>
      </c>
      <c r="F25" s="71">
        <v>2</v>
      </c>
      <c r="G25" s="71">
        <v>1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3</v>
      </c>
      <c r="N25" s="71">
        <f t="shared" si="4"/>
        <v>3</v>
      </c>
      <c r="O25" s="71">
        <v>1</v>
      </c>
      <c r="P25" s="71">
        <v>2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6</v>
      </c>
      <c r="W25" s="71">
        <f t="shared" si="6"/>
        <v>6</v>
      </c>
      <c r="X25" s="71">
        <f t="shared" si="6"/>
        <v>3</v>
      </c>
      <c r="Y25" s="71">
        <f t="shared" si="6"/>
        <v>3</v>
      </c>
      <c r="Z25" s="71">
        <f t="shared" si="6"/>
        <v>0</v>
      </c>
      <c r="AA25" s="71">
        <f t="shared" si="6"/>
        <v>0</v>
      </c>
      <c r="AB25" s="71">
        <f t="shared" si="6"/>
        <v>0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98</v>
      </c>
      <c r="B26" s="70" t="s">
        <v>57</v>
      </c>
      <c r="C26" s="64" t="s">
        <v>58</v>
      </c>
      <c r="D26" s="71">
        <f t="shared" si="0"/>
        <v>15</v>
      </c>
      <c r="E26" s="71">
        <f t="shared" si="1"/>
        <v>10</v>
      </c>
      <c r="F26" s="71">
        <v>8</v>
      </c>
      <c r="G26" s="71">
        <v>2</v>
      </c>
      <c r="H26" s="71">
        <f t="shared" si="2"/>
        <v>5</v>
      </c>
      <c r="I26" s="71">
        <v>0</v>
      </c>
      <c r="J26" s="71">
        <v>4</v>
      </c>
      <c r="K26" s="71">
        <v>1</v>
      </c>
      <c r="L26" s="71">
        <v>0</v>
      </c>
      <c r="M26" s="71">
        <f t="shared" si="3"/>
        <v>13</v>
      </c>
      <c r="N26" s="71">
        <f t="shared" si="4"/>
        <v>8</v>
      </c>
      <c r="O26" s="71">
        <v>6</v>
      </c>
      <c r="P26" s="71">
        <v>2</v>
      </c>
      <c r="Q26" s="71">
        <f t="shared" si="5"/>
        <v>5</v>
      </c>
      <c r="R26" s="71">
        <v>0</v>
      </c>
      <c r="S26" s="71">
        <v>5</v>
      </c>
      <c r="T26" s="71">
        <v>0</v>
      </c>
      <c r="U26" s="71">
        <v>0</v>
      </c>
      <c r="V26" s="71">
        <f t="shared" si="6"/>
        <v>28</v>
      </c>
      <c r="W26" s="71">
        <f t="shared" si="6"/>
        <v>18</v>
      </c>
      <c r="X26" s="71">
        <f t="shared" si="6"/>
        <v>14</v>
      </c>
      <c r="Y26" s="71">
        <f t="shared" si="6"/>
        <v>4</v>
      </c>
      <c r="Z26" s="71">
        <f t="shared" si="6"/>
        <v>10</v>
      </c>
      <c r="AA26" s="71">
        <f t="shared" si="6"/>
        <v>0</v>
      </c>
      <c r="AB26" s="71">
        <f t="shared" si="6"/>
        <v>9</v>
      </c>
      <c r="AC26" s="71">
        <f t="shared" si="6"/>
        <v>1</v>
      </c>
      <c r="AD26" s="71">
        <f t="shared" si="6"/>
        <v>0</v>
      </c>
    </row>
    <row r="27" spans="1:30" s="68" customFormat="1" ht="12" customHeight="1">
      <c r="A27" s="69" t="s">
        <v>98</v>
      </c>
      <c r="B27" s="70" t="s">
        <v>59</v>
      </c>
      <c r="C27" s="64" t="s">
        <v>60</v>
      </c>
      <c r="D27" s="71">
        <f t="shared" si="0"/>
        <v>2</v>
      </c>
      <c r="E27" s="71">
        <f t="shared" si="1"/>
        <v>2</v>
      </c>
      <c r="F27" s="71">
        <v>1</v>
      </c>
      <c r="G27" s="71">
        <v>1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2</v>
      </c>
      <c r="N27" s="71">
        <f t="shared" si="4"/>
        <v>2</v>
      </c>
      <c r="O27" s="71">
        <v>1</v>
      </c>
      <c r="P27" s="71">
        <v>1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4</v>
      </c>
      <c r="W27" s="71">
        <f t="shared" si="6"/>
        <v>4</v>
      </c>
      <c r="X27" s="71">
        <f t="shared" si="6"/>
        <v>2</v>
      </c>
      <c r="Y27" s="71">
        <f t="shared" si="6"/>
        <v>2</v>
      </c>
      <c r="Z27" s="71">
        <f t="shared" si="6"/>
        <v>0</v>
      </c>
      <c r="AA27" s="71">
        <f t="shared" si="6"/>
        <v>0</v>
      </c>
      <c r="AB27" s="71">
        <f t="shared" si="6"/>
        <v>0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98</v>
      </c>
      <c r="B28" s="70" t="s">
        <v>61</v>
      </c>
      <c r="C28" s="64" t="s">
        <v>62</v>
      </c>
      <c r="D28" s="71">
        <f t="shared" si="0"/>
        <v>1</v>
      </c>
      <c r="E28" s="71">
        <f t="shared" si="1"/>
        <v>1</v>
      </c>
      <c r="F28" s="71">
        <v>1</v>
      </c>
      <c r="G28" s="71">
        <v>0</v>
      </c>
      <c r="H28" s="71">
        <f t="shared" si="2"/>
        <v>0</v>
      </c>
      <c r="I28" s="71">
        <v>0</v>
      </c>
      <c r="J28" s="71">
        <v>0</v>
      </c>
      <c r="K28" s="71">
        <v>0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1</v>
      </c>
      <c r="W28" s="71">
        <f t="shared" si="6"/>
        <v>1</v>
      </c>
      <c r="X28" s="71">
        <f t="shared" si="6"/>
        <v>1</v>
      </c>
      <c r="Y28" s="71">
        <f t="shared" si="6"/>
        <v>0</v>
      </c>
      <c r="Z28" s="71">
        <f t="shared" si="6"/>
        <v>0</v>
      </c>
      <c r="AA28" s="71">
        <f t="shared" si="6"/>
        <v>0</v>
      </c>
      <c r="AB28" s="71">
        <f t="shared" si="6"/>
        <v>0</v>
      </c>
      <c r="AC28" s="71">
        <f t="shared" si="6"/>
        <v>0</v>
      </c>
      <c r="AD28" s="71">
        <f t="shared" si="6"/>
        <v>0</v>
      </c>
    </row>
    <row r="29" spans="1:30" s="68" customFormat="1" ht="12" customHeight="1">
      <c r="A29" s="69" t="s">
        <v>98</v>
      </c>
      <c r="B29" s="70" t="s">
        <v>63</v>
      </c>
      <c r="C29" s="64" t="s">
        <v>64</v>
      </c>
      <c r="D29" s="71">
        <f t="shared" si="0"/>
        <v>6</v>
      </c>
      <c r="E29" s="71">
        <f t="shared" si="1"/>
        <v>2</v>
      </c>
      <c r="F29" s="71">
        <v>2</v>
      </c>
      <c r="G29" s="71">
        <v>0</v>
      </c>
      <c r="H29" s="71">
        <f t="shared" si="2"/>
        <v>4</v>
      </c>
      <c r="I29" s="71">
        <v>0</v>
      </c>
      <c r="J29" s="71">
        <v>3</v>
      </c>
      <c r="K29" s="71">
        <v>1</v>
      </c>
      <c r="L29" s="71">
        <v>0</v>
      </c>
      <c r="M29" s="71">
        <f t="shared" si="3"/>
        <v>9</v>
      </c>
      <c r="N29" s="71">
        <f t="shared" si="4"/>
        <v>3</v>
      </c>
      <c r="O29" s="71">
        <v>3</v>
      </c>
      <c r="P29" s="71">
        <v>0</v>
      </c>
      <c r="Q29" s="71">
        <f t="shared" si="5"/>
        <v>6</v>
      </c>
      <c r="R29" s="71">
        <v>4</v>
      </c>
      <c r="S29" s="71">
        <v>2</v>
      </c>
      <c r="T29" s="71">
        <v>0</v>
      </c>
      <c r="U29" s="71">
        <v>0</v>
      </c>
      <c r="V29" s="71">
        <f t="shared" si="6"/>
        <v>15</v>
      </c>
      <c r="W29" s="71">
        <f t="shared" si="6"/>
        <v>5</v>
      </c>
      <c r="X29" s="71">
        <f t="shared" si="6"/>
        <v>5</v>
      </c>
      <c r="Y29" s="71">
        <f t="shared" si="6"/>
        <v>0</v>
      </c>
      <c r="Z29" s="71">
        <f t="shared" si="6"/>
        <v>10</v>
      </c>
      <c r="AA29" s="71">
        <f t="shared" si="6"/>
        <v>4</v>
      </c>
      <c r="AB29" s="71">
        <f t="shared" si="6"/>
        <v>5</v>
      </c>
      <c r="AC29" s="71">
        <f t="shared" si="6"/>
        <v>1</v>
      </c>
      <c r="AD29" s="71">
        <f t="shared" si="6"/>
        <v>0</v>
      </c>
    </row>
    <row r="30" spans="1:30" s="68" customFormat="1" ht="12" customHeight="1">
      <c r="A30" s="69" t="s">
        <v>98</v>
      </c>
      <c r="B30" s="70" t="s">
        <v>174</v>
      </c>
      <c r="C30" s="64" t="s">
        <v>175</v>
      </c>
      <c r="D30" s="71">
        <f t="shared" si="0"/>
        <v>2</v>
      </c>
      <c r="E30" s="71">
        <f t="shared" si="1"/>
        <v>2</v>
      </c>
      <c r="F30" s="71">
        <v>2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1</v>
      </c>
      <c r="N30" s="71">
        <f t="shared" si="4"/>
        <v>1</v>
      </c>
      <c r="O30" s="71">
        <v>1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3</v>
      </c>
      <c r="W30" s="71">
        <f t="shared" si="6"/>
        <v>3</v>
      </c>
      <c r="X30" s="71">
        <f t="shared" si="6"/>
        <v>3</v>
      </c>
      <c r="Y30" s="71">
        <f t="shared" si="6"/>
        <v>0</v>
      </c>
      <c r="Z30" s="71">
        <f t="shared" si="6"/>
        <v>0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98</v>
      </c>
      <c r="B31" s="70" t="s">
        <v>166</v>
      </c>
      <c r="C31" s="64" t="s">
        <v>167</v>
      </c>
      <c r="D31" s="71">
        <f t="shared" si="0"/>
        <v>4</v>
      </c>
      <c r="E31" s="71">
        <f t="shared" si="1"/>
        <v>1</v>
      </c>
      <c r="F31" s="71">
        <v>1</v>
      </c>
      <c r="G31" s="71">
        <v>0</v>
      </c>
      <c r="H31" s="71">
        <f t="shared" si="2"/>
        <v>3</v>
      </c>
      <c r="I31" s="71">
        <v>0</v>
      </c>
      <c r="J31" s="71">
        <v>0</v>
      </c>
      <c r="K31" s="71">
        <v>3</v>
      </c>
      <c r="L31" s="71">
        <v>0</v>
      </c>
      <c r="M31" s="71">
        <f t="shared" si="3"/>
        <v>0</v>
      </c>
      <c r="N31" s="71">
        <f t="shared" si="4"/>
        <v>0</v>
      </c>
      <c r="O31" s="71">
        <v>0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4</v>
      </c>
      <c r="W31" s="71">
        <f t="shared" si="6"/>
        <v>1</v>
      </c>
      <c r="X31" s="71">
        <f t="shared" si="6"/>
        <v>1</v>
      </c>
      <c r="Y31" s="71">
        <f t="shared" si="6"/>
        <v>0</v>
      </c>
      <c r="Z31" s="71">
        <f t="shared" si="6"/>
        <v>3</v>
      </c>
      <c r="AA31" s="71">
        <f t="shared" si="6"/>
        <v>0</v>
      </c>
      <c r="AB31" s="71">
        <f t="shared" si="6"/>
        <v>0</v>
      </c>
      <c r="AC31" s="71">
        <f t="shared" si="6"/>
        <v>3</v>
      </c>
      <c r="AD31" s="71">
        <f t="shared" si="6"/>
        <v>0</v>
      </c>
    </row>
    <row r="32" spans="1:30" s="68" customFormat="1" ht="12" customHeight="1">
      <c r="A32" s="69" t="s">
        <v>98</v>
      </c>
      <c r="B32" s="70" t="s">
        <v>178</v>
      </c>
      <c r="C32" s="64" t="s">
        <v>179</v>
      </c>
      <c r="D32" s="71">
        <f t="shared" si="0"/>
        <v>2</v>
      </c>
      <c r="E32" s="71">
        <f t="shared" si="1"/>
        <v>2</v>
      </c>
      <c r="F32" s="71">
        <v>2</v>
      </c>
      <c r="G32" s="71">
        <v>0</v>
      </c>
      <c r="H32" s="71">
        <f t="shared" si="2"/>
        <v>0</v>
      </c>
      <c r="I32" s="71">
        <v>0</v>
      </c>
      <c r="J32" s="71">
        <v>0</v>
      </c>
      <c r="K32" s="71">
        <v>0</v>
      </c>
      <c r="L32" s="71">
        <v>0</v>
      </c>
      <c r="M32" s="71">
        <f t="shared" si="3"/>
        <v>0</v>
      </c>
      <c r="N32" s="71">
        <f t="shared" si="4"/>
        <v>0</v>
      </c>
      <c r="O32" s="71">
        <v>0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2</v>
      </c>
      <c r="W32" s="71">
        <f t="shared" si="6"/>
        <v>2</v>
      </c>
      <c r="X32" s="71">
        <f t="shared" si="6"/>
        <v>2</v>
      </c>
      <c r="Y32" s="71">
        <f t="shared" si="6"/>
        <v>0</v>
      </c>
      <c r="Z32" s="71">
        <f t="shared" si="6"/>
        <v>0</v>
      </c>
      <c r="AA32" s="71">
        <f t="shared" si="6"/>
        <v>0</v>
      </c>
      <c r="AB32" s="71">
        <f t="shared" si="6"/>
        <v>0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98</v>
      </c>
      <c r="B33" s="70" t="s">
        <v>118</v>
      </c>
      <c r="C33" s="64" t="s">
        <v>119</v>
      </c>
      <c r="D33" s="71">
        <f t="shared" si="0"/>
        <v>2</v>
      </c>
      <c r="E33" s="71">
        <f t="shared" si="1"/>
        <v>2</v>
      </c>
      <c r="F33" s="71">
        <v>2</v>
      </c>
      <c r="G33" s="71">
        <v>0</v>
      </c>
      <c r="H33" s="71">
        <f t="shared" si="2"/>
        <v>0</v>
      </c>
      <c r="I33" s="71">
        <v>0</v>
      </c>
      <c r="J33" s="71">
        <v>0</v>
      </c>
      <c r="K33" s="71">
        <v>0</v>
      </c>
      <c r="L33" s="71">
        <v>0</v>
      </c>
      <c r="M33" s="71">
        <f t="shared" si="3"/>
        <v>0</v>
      </c>
      <c r="N33" s="71">
        <f t="shared" si="4"/>
        <v>0</v>
      </c>
      <c r="O33" s="71">
        <v>0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2</v>
      </c>
      <c r="W33" s="71">
        <f t="shared" si="6"/>
        <v>2</v>
      </c>
      <c r="X33" s="71">
        <f t="shared" si="6"/>
        <v>2</v>
      </c>
      <c r="Y33" s="71">
        <f t="shared" si="6"/>
        <v>0</v>
      </c>
      <c r="Z33" s="71">
        <f t="shared" si="6"/>
        <v>0</v>
      </c>
      <c r="AA33" s="71">
        <f t="shared" si="6"/>
        <v>0</v>
      </c>
      <c r="AB33" s="71">
        <f t="shared" si="6"/>
        <v>0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98</v>
      </c>
      <c r="B34" s="70" t="s">
        <v>134</v>
      </c>
      <c r="C34" s="64" t="s">
        <v>135</v>
      </c>
      <c r="D34" s="71">
        <f t="shared" si="0"/>
        <v>0</v>
      </c>
      <c r="E34" s="71">
        <f t="shared" si="1"/>
        <v>0</v>
      </c>
      <c r="F34" s="71">
        <v>0</v>
      </c>
      <c r="G34" s="71">
        <v>0</v>
      </c>
      <c r="H34" s="71">
        <f t="shared" si="2"/>
        <v>0</v>
      </c>
      <c r="I34" s="71">
        <v>0</v>
      </c>
      <c r="J34" s="71">
        <v>0</v>
      </c>
      <c r="K34" s="71">
        <v>0</v>
      </c>
      <c r="L34" s="71">
        <v>0</v>
      </c>
      <c r="M34" s="71">
        <f t="shared" si="3"/>
        <v>0</v>
      </c>
      <c r="N34" s="71">
        <f t="shared" si="4"/>
        <v>0</v>
      </c>
      <c r="O34" s="71">
        <v>0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0</v>
      </c>
      <c r="W34" s="71">
        <f t="shared" si="6"/>
        <v>0</v>
      </c>
      <c r="X34" s="71">
        <f t="shared" si="6"/>
        <v>0</v>
      </c>
      <c r="Y34" s="71">
        <f t="shared" si="6"/>
        <v>0</v>
      </c>
      <c r="Z34" s="71">
        <f t="shared" si="6"/>
        <v>0</v>
      </c>
      <c r="AA34" s="71">
        <f t="shared" si="6"/>
        <v>0</v>
      </c>
      <c r="AB34" s="71">
        <f t="shared" si="6"/>
        <v>0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98</v>
      </c>
      <c r="B35" s="70" t="s">
        <v>136</v>
      </c>
      <c r="C35" s="64" t="s">
        <v>137</v>
      </c>
      <c r="D35" s="71">
        <f t="shared" si="0"/>
        <v>3</v>
      </c>
      <c r="E35" s="71">
        <f t="shared" si="1"/>
        <v>3</v>
      </c>
      <c r="F35" s="71">
        <v>3</v>
      </c>
      <c r="G35" s="71">
        <v>0</v>
      </c>
      <c r="H35" s="71">
        <f t="shared" si="2"/>
        <v>0</v>
      </c>
      <c r="I35" s="71">
        <v>0</v>
      </c>
      <c r="J35" s="71">
        <v>0</v>
      </c>
      <c r="K35" s="71">
        <v>0</v>
      </c>
      <c r="L35" s="71">
        <v>0</v>
      </c>
      <c r="M35" s="71">
        <f t="shared" si="3"/>
        <v>0</v>
      </c>
      <c r="N35" s="71">
        <f t="shared" si="4"/>
        <v>0</v>
      </c>
      <c r="O35" s="71">
        <v>0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3</v>
      </c>
      <c r="W35" s="71">
        <f t="shared" si="6"/>
        <v>3</v>
      </c>
      <c r="X35" s="71">
        <f t="shared" si="6"/>
        <v>3</v>
      </c>
      <c r="Y35" s="71">
        <f t="shared" si="6"/>
        <v>0</v>
      </c>
      <c r="Z35" s="71">
        <f t="shared" si="6"/>
        <v>0</v>
      </c>
      <c r="AA35" s="71">
        <f t="shared" si="6"/>
        <v>0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98</v>
      </c>
      <c r="B36" s="70" t="s">
        <v>188</v>
      </c>
      <c r="C36" s="64" t="s">
        <v>121</v>
      </c>
      <c r="D36" s="71">
        <f t="shared" si="0"/>
        <v>2</v>
      </c>
      <c r="E36" s="71">
        <f t="shared" si="1"/>
        <v>2</v>
      </c>
      <c r="F36" s="71">
        <v>2</v>
      </c>
      <c r="G36" s="71">
        <v>0</v>
      </c>
      <c r="H36" s="71">
        <f t="shared" si="2"/>
        <v>0</v>
      </c>
      <c r="I36" s="71">
        <v>0</v>
      </c>
      <c r="J36" s="71">
        <v>0</v>
      </c>
      <c r="K36" s="71">
        <v>0</v>
      </c>
      <c r="L36" s="71">
        <v>0</v>
      </c>
      <c r="M36" s="71">
        <f t="shared" si="3"/>
        <v>0</v>
      </c>
      <c r="N36" s="71">
        <f t="shared" si="4"/>
        <v>0</v>
      </c>
      <c r="O36" s="71">
        <v>0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2</v>
      </c>
      <c r="W36" s="71">
        <f t="shared" si="6"/>
        <v>2</v>
      </c>
      <c r="X36" s="71">
        <f t="shared" si="6"/>
        <v>2</v>
      </c>
      <c r="Y36" s="71">
        <f aca="true" t="shared" si="7" ref="Y36:Y50">SUM(G36,+P36)</f>
        <v>0</v>
      </c>
      <c r="Z36" s="71">
        <f aca="true" t="shared" si="8" ref="Z36:Z50">SUM(H36,+Q36)</f>
        <v>0</v>
      </c>
      <c r="AA36" s="71">
        <f aca="true" t="shared" si="9" ref="AA36:AA50">SUM(I36,+R36)</f>
        <v>0</v>
      </c>
      <c r="AB36" s="71">
        <f aca="true" t="shared" si="10" ref="AB36:AB50">SUM(J36,+S36)</f>
        <v>0</v>
      </c>
      <c r="AC36" s="71">
        <f aca="true" t="shared" si="11" ref="AC36:AC50">SUM(K36,+T36)</f>
        <v>0</v>
      </c>
      <c r="AD36" s="71">
        <f aca="true" t="shared" si="12" ref="AD36:AD50">SUM(L36,+U36)</f>
        <v>0</v>
      </c>
    </row>
    <row r="37" spans="1:30" s="68" customFormat="1" ht="12" customHeight="1">
      <c r="A37" s="69" t="s">
        <v>98</v>
      </c>
      <c r="B37" s="70" t="s">
        <v>140</v>
      </c>
      <c r="C37" s="64" t="s">
        <v>141</v>
      </c>
      <c r="D37" s="71">
        <f t="shared" si="0"/>
        <v>0</v>
      </c>
      <c r="E37" s="71">
        <f t="shared" si="1"/>
        <v>0</v>
      </c>
      <c r="F37" s="71">
        <v>0</v>
      </c>
      <c r="G37" s="71">
        <v>0</v>
      </c>
      <c r="H37" s="71">
        <f t="shared" si="2"/>
        <v>0</v>
      </c>
      <c r="I37" s="71">
        <v>0</v>
      </c>
      <c r="J37" s="71">
        <v>0</v>
      </c>
      <c r="K37" s="71">
        <v>0</v>
      </c>
      <c r="L37" s="71">
        <v>0</v>
      </c>
      <c r="M37" s="71">
        <f t="shared" si="3"/>
        <v>4</v>
      </c>
      <c r="N37" s="71">
        <f t="shared" si="4"/>
        <v>1</v>
      </c>
      <c r="O37" s="71">
        <v>1</v>
      </c>
      <c r="P37" s="71">
        <v>0</v>
      </c>
      <c r="Q37" s="71">
        <f t="shared" si="5"/>
        <v>3</v>
      </c>
      <c r="R37" s="71">
        <v>0</v>
      </c>
      <c r="S37" s="71">
        <v>0</v>
      </c>
      <c r="T37" s="71">
        <v>3</v>
      </c>
      <c r="U37" s="71">
        <v>0</v>
      </c>
      <c r="V37" s="71">
        <f aca="true" t="shared" si="13" ref="V37:V50">SUM(D37,+M37)</f>
        <v>4</v>
      </c>
      <c r="W37" s="71">
        <f aca="true" t="shared" si="14" ref="W37:W50">SUM(E37,+N37)</f>
        <v>1</v>
      </c>
      <c r="X37" s="71">
        <f aca="true" t="shared" si="15" ref="X37:X50">SUM(F37,+O37)</f>
        <v>1</v>
      </c>
      <c r="Y37" s="71">
        <f t="shared" si="7"/>
        <v>0</v>
      </c>
      <c r="Z37" s="71">
        <f t="shared" si="8"/>
        <v>3</v>
      </c>
      <c r="AA37" s="71">
        <f t="shared" si="9"/>
        <v>0</v>
      </c>
      <c r="AB37" s="71">
        <f t="shared" si="10"/>
        <v>0</v>
      </c>
      <c r="AC37" s="71">
        <f t="shared" si="11"/>
        <v>3</v>
      </c>
      <c r="AD37" s="71">
        <f t="shared" si="12"/>
        <v>0</v>
      </c>
    </row>
    <row r="38" spans="1:30" s="68" customFormat="1" ht="12" customHeight="1">
      <c r="A38" s="69" t="s">
        <v>98</v>
      </c>
      <c r="B38" s="70" t="s">
        <v>142</v>
      </c>
      <c r="C38" s="64" t="s">
        <v>143</v>
      </c>
      <c r="D38" s="71">
        <f t="shared" si="0"/>
        <v>5</v>
      </c>
      <c r="E38" s="71">
        <f t="shared" si="1"/>
        <v>2</v>
      </c>
      <c r="F38" s="71">
        <v>1</v>
      </c>
      <c r="G38" s="71">
        <v>1</v>
      </c>
      <c r="H38" s="71">
        <f t="shared" si="2"/>
        <v>3</v>
      </c>
      <c r="I38" s="71">
        <v>0</v>
      </c>
      <c r="J38" s="71">
        <v>2</v>
      </c>
      <c r="K38" s="71">
        <v>1</v>
      </c>
      <c r="L38" s="71">
        <v>0</v>
      </c>
      <c r="M38" s="71">
        <f t="shared" si="3"/>
        <v>1</v>
      </c>
      <c r="N38" s="71">
        <f t="shared" si="4"/>
        <v>1</v>
      </c>
      <c r="O38" s="71">
        <v>1</v>
      </c>
      <c r="P38" s="71">
        <v>0</v>
      </c>
      <c r="Q38" s="71">
        <f t="shared" si="5"/>
        <v>0</v>
      </c>
      <c r="R38" s="71">
        <v>0</v>
      </c>
      <c r="S38" s="71">
        <v>0</v>
      </c>
      <c r="T38" s="71">
        <v>0</v>
      </c>
      <c r="U38" s="71">
        <v>0</v>
      </c>
      <c r="V38" s="71">
        <f t="shared" si="13"/>
        <v>6</v>
      </c>
      <c r="W38" s="71">
        <f t="shared" si="14"/>
        <v>3</v>
      </c>
      <c r="X38" s="71">
        <f t="shared" si="15"/>
        <v>2</v>
      </c>
      <c r="Y38" s="71">
        <f t="shared" si="7"/>
        <v>1</v>
      </c>
      <c r="Z38" s="71">
        <f t="shared" si="8"/>
        <v>3</v>
      </c>
      <c r="AA38" s="71">
        <f t="shared" si="9"/>
        <v>0</v>
      </c>
      <c r="AB38" s="71">
        <f t="shared" si="10"/>
        <v>2</v>
      </c>
      <c r="AC38" s="71">
        <f t="shared" si="11"/>
        <v>1</v>
      </c>
      <c r="AD38" s="71">
        <f t="shared" si="12"/>
        <v>0</v>
      </c>
    </row>
    <row r="39" spans="1:30" s="68" customFormat="1" ht="12" customHeight="1">
      <c r="A39" s="69" t="s">
        <v>98</v>
      </c>
      <c r="B39" s="70" t="s">
        <v>65</v>
      </c>
      <c r="C39" s="64" t="s">
        <v>66</v>
      </c>
      <c r="D39" s="71">
        <f t="shared" si="0"/>
        <v>4</v>
      </c>
      <c r="E39" s="71">
        <f t="shared" si="1"/>
        <v>4</v>
      </c>
      <c r="F39" s="71">
        <v>4</v>
      </c>
      <c r="G39" s="71">
        <v>0</v>
      </c>
      <c r="H39" s="71">
        <f t="shared" si="2"/>
        <v>0</v>
      </c>
      <c r="I39" s="71">
        <v>0</v>
      </c>
      <c r="J39" s="71">
        <v>0</v>
      </c>
      <c r="K39" s="71">
        <v>0</v>
      </c>
      <c r="L39" s="71">
        <v>0</v>
      </c>
      <c r="M39" s="71">
        <f t="shared" si="3"/>
        <v>4</v>
      </c>
      <c r="N39" s="71">
        <f t="shared" si="4"/>
        <v>4</v>
      </c>
      <c r="O39" s="71">
        <v>3</v>
      </c>
      <c r="P39" s="71">
        <v>1</v>
      </c>
      <c r="Q39" s="71">
        <f t="shared" si="5"/>
        <v>0</v>
      </c>
      <c r="R39" s="71">
        <v>0</v>
      </c>
      <c r="S39" s="71">
        <v>0</v>
      </c>
      <c r="T39" s="71">
        <v>0</v>
      </c>
      <c r="U39" s="71">
        <v>0</v>
      </c>
      <c r="V39" s="71">
        <f t="shared" si="13"/>
        <v>8</v>
      </c>
      <c r="W39" s="71">
        <f t="shared" si="14"/>
        <v>8</v>
      </c>
      <c r="X39" s="71">
        <f t="shared" si="15"/>
        <v>7</v>
      </c>
      <c r="Y39" s="71">
        <f t="shared" si="7"/>
        <v>1</v>
      </c>
      <c r="Z39" s="71">
        <f t="shared" si="8"/>
        <v>0</v>
      </c>
      <c r="AA39" s="71">
        <f t="shared" si="9"/>
        <v>0</v>
      </c>
      <c r="AB39" s="71">
        <f t="shared" si="10"/>
        <v>0</v>
      </c>
      <c r="AC39" s="71">
        <f t="shared" si="11"/>
        <v>0</v>
      </c>
      <c r="AD39" s="71">
        <f t="shared" si="12"/>
        <v>0</v>
      </c>
    </row>
    <row r="40" spans="1:30" s="68" customFormat="1" ht="12" customHeight="1">
      <c r="A40" s="69" t="s">
        <v>98</v>
      </c>
      <c r="B40" s="70" t="s">
        <v>148</v>
      </c>
      <c r="C40" s="64" t="s">
        <v>149</v>
      </c>
      <c r="D40" s="71">
        <f t="shared" si="0"/>
        <v>1</v>
      </c>
      <c r="E40" s="71">
        <f t="shared" si="1"/>
        <v>1</v>
      </c>
      <c r="F40" s="71">
        <v>1</v>
      </c>
      <c r="G40" s="71">
        <v>0</v>
      </c>
      <c r="H40" s="7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M40" s="71">
        <f t="shared" si="3"/>
        <v>0</v>
      </c>
      <c r="N40" s="71">
        <f t="shared" si="4"/>
        <v>0</v>
      </c>
      <c r="O40" s="71">
        <v>0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 t="shared" si="13"/>
        <v>1</v>
      </c>
      <c r="W40" s="71">
        <f t="shared" si="14"/>
        <v>1</v>
      </c>
      <c r="X40" s="71">
        <f t="shared" si="15"/>
        <v>1</v>
      </c>
      <c r="Y40" s="71">
        <f t="shared" si="7"/>
        <v>0</v>
      </c>
      <c r="Z40" s="71">
        <f t="shared" si="8"/>
        <v>0</v>
      </c>
      <c r="AA40" s="71">
        <f t="shared" si="9"/>
        <v>0</v>
      </c>
      <c r="AB40" s="71">
        <f t="shared" si="10"/>
        <v>0</v>
      </c>
      <c r="AC40" s="71">
        <f t="shared" si="11"/>
        <v>0</v>
      </c>
      <c r="AD40" s="71">
        <f t="shared" si="12"/>
        <v>0</v>
      </c>
    </row>
    <row r="41" spans="1:30" s="68" customFormat="1" ht="12" customHeight="1">
      <c r="A41" s="69" t="s">
        <v>98</v>
      </c>
      <c r="B41" s="70" t="s">
        <v>152</v>
      </c>
      <c r="C41" s="64" t="s">
        <v>153</v>
      </c>
      <c r="D41" s="71">
        <f t="shared" si="0"/>
        <v>1</v>
      </c>
      <c r="E41" s="71">
        <f t="shared" si="1"/>
        <v>1</v>
      </c>
      <c r="F41" s="71">
        <v>1</v>
      </c>
      <c r="G41" s="71">
        <v>0</v>
      </c>
      <c r="H41" s="71">
        <f t="shared" si="2"/>
        <v>0</v>
      </c>
      <c r="I41" s="71">
        <v>0</v>
      </c>
      <c r="J41" s="71">
        <v>0</v>
      </c>
      <c r="K41" s="71">
        <v>0</v>
      </c>
      <c r="L41" s="71">
        <v>0</v>
      </c>
      <c r="M41" s="71">
        <f t="shared" si="3"/>
        <v>1</v>
      </c>
      <c r="N41" s="71">
        <f t="shared" si="4"/>
        <v>1</v>
      </c>
      <c r="O41" s="71">
        <v>1</v>
      </c>
      <c r="P41" s="71">
        <v>0</v>
      </c>
      <c r="Q41" s="71">
        <f t="shared" si="5"/>
        <v>0</v>
      </c>
      <c r="R41" s="71">
        <v>0</v>
      </c>
      <c r="S41" s="71">
        <v>0</v>
      </c>
      <c r="T41" s="71">
        <v>0</v>
      </c>
      <c r="U41" s="71">
        <v>0</v>
      </c>
      <c r="V41" s="71">
        <f t="shared" si="13"/>
        <v>2</v>
      </c>
      <c r="W41" s="71">
        <f t="shared" si="14"/>
        <v>2</v>
      </c>
      <c r="X41" s="71">
        <f t="shared" si="15"/>
        <v>2</v>
      </c>
      <c r="Y41" s="71">
        <f t="shared" si="7"/>
        <v>0</v>
      </c>
      <c r="Z41" s="71">
        <f t="shared" si="8"/>
        <v>0</v>
      </c>
      <c r="AA41" s="71">
        <f t="shared" si="9"/>
        <v>0</v>
      </c>
      <c r="AB41" s="71">
        <f t="shared" si="10"/>
        <v>0</v>
      </c>
      <c r="AC41" s="71">
        <f t="shared" si="11"/>
        <v>0</v>
      </c>
      <c r="AD41" s="71">
        <f t="shared" si="12"/>
        <v>0</v>
      </c>
    </row>
    <row r="42" spans="1:30" s="68" customFormat="1" ht="12" customHeight="1">
      <c r="A42" s="69" t="s">
        <v>98</v>
      </c>
      <c r="B42" s="70" t="s">
        <v>67</v>
      </c>
      <c r="C42" s="64" t="s">
        <v>68</v>
      </c>
      <c r="D42" s="71">
        <f t="shared" si="0"/>
        <v>10</v>
      </c>
      <c r="E42" s="71">
        <f t="shared" si="1"/>
        <v>1</v>
      </c>
      <c r="F42" s="71">
        <v>1</v>
      </c>
      <c r="G42" s="71">
        <v>0</v>
      </c>
      <c r="H42" s="71">
        <f t="shared" si="2"/>
        <v>9</v>
      </c>
      <c r="I42" s="71">
        <v>2</v>
      </c>
      <c r="J42" s="71">
        <v>3</v>
      </c>
      <c r="K42" s="71">
        <v>4</v>
      </c>
      <c r="L42" s="71">
        <v>0</v>
      </c>
      <c r="M42" s="71">
        <f t="shared" si="3"/>
        <v>5</v>
      </c>
      <c r="N42" s="71">
        <f t="shared" si="4"/>
        <v>1</v>
      </c>
      <c r="O42" s="71">
        <v>0</v>
      </c>
      <c r="P42" s="71">
        <v>1</v>
      </c>
      <c r="Q42" s="71">
        <f t="shared" si="5"/>
        <v>4</v>
      </c>
      <c r="R42" s="71">
        <v>0</v>
      </c>
      <c r="S42" s="71">
        <v>4</v>
      </c>
      <c r="T42" s="71">
        <v>0</v>
      </c>
      <c r="U42" s="71">
        <v>0</v>
      </c>
      <c r="V42" s="71">
        <f t="shared" si="13"/>
        <v>15</v>
      </c>
      <c r="W42" s="71">
        <f t="shared" si="14"/>
        <v>2</v>
      </c>
      <c r="X42" s="71">
        <f t="shared" si="15"/>
        <v>1</v>
      </c>
      <c r="Y42" s="71">
        <f t="shared" si="7"/>
        <v>1</v>
      </c>
      <c r="Z42" s="71">
        <f t="shared" si="8"/>
        <v>13</v>
      </c>
      <c r="AA42" s="71">
        <f t="shared" si="9"/>
        <v>2</v>
      </c>
      <c r="AB42" s="71">
        <f t="shared" si="10"/>
        <v>7</v>
      </c>
      <c r="AC42" s="71">
        <f t="shared" si="11"/>
        <v>4</v>
      </c>
      <c r="AD42" s="71">
        <f t="shared" si="12"/>
        <v>0</v>
      </c>
    </row>
    <row r="43" spans="1:30" s="68" customFormat="1" ht="12" customHeight="1">
      <c r="A43" s="69" t="s">
        <v>98</v>
      </c>
      <c r="B43" s="70" t="s">
        <v>150</v>
      </c>
      <c r="C43" s="64" t="s">
        <v>151</v>
      </c>
      <c r="D43" s="71">
        <f t="shared" si="0"/>
        <v>1</v>
      </c>
      <c r="E43" s="71">
        <f t="shared" si="1"/>
        <v>1</v>
      </c>
      <c r="F43" s="71">
        <v>1</v>
      </c>
      <c r="G43" s="71">
        <v>0</v>
      </c>
      <c r="H43" s="71">
        <f t="shared" si="2"/>
        <v>0</v>
      </c>
      <c r="I43" s="71">
        <v>0</v>
      </c>
      <c r="J43" s="71">
        <v>0</v>
      </c>
      <c r="K43" s="71">
        <v>0</v>
      </c>
      <c r="L43" s="71">
        <v>0</v>
      </c>
      <c r="M43" s="71">
        <f t="shared" si="3"/>
        <v>0</v>
      </c>
      <c r="N43" s="71">
        <f t="shared" si="4"/>
        <v>0</v>
      </c>
      <c r="O43" s="71">
        <v>0</v>
      </c>
      <c r="P43" s="71">
        <v>0</v>
      </c>
      <c r="Q43" s="71">
        <f t="shared" si="5"/>
        <v>0</v>
      </c>
      <c r="R43" s="71">
        <v>0</v>
      </c>
      <c r="S43" s="71">
        <v>0</v>
      </c>
      <c r="T43" s="71">
        <v>0</v>
      </c>
      <c r="U43" s="71">
        <v>0</v>
      </c>
      <c r="V43" s="71">
        <f t="shared" si="13"/>
        <v>1</v>
      </c>
      <c r="W43" s="71">
        <f t="shared" si="14"/>
        <v>1</v>
      </c>
      <c r="X43" s="71">
        <f t="shared" si="15"/>
        <v>1</v>
      </c>
      <c r="Y43" s="71">
        <f t="shared" si="7"/>
        <v>0</v>
      </c>
      <c r="Z43" s="71">
        <f t="shared" si="8"/>
        <v>0</v>
      </c>
      <c r="AA43" s="71">
        <f t="shared" si="9"/>
        <v>0</v>
      </c>
      <c r="AB43" s="71">
        <f t="shared" si="10"/>
        <v>0</v>
      </c>
      <c r="AC43" s="71">
        <f t="shared" si="11"/>
        <v>0</v>
      </c>
      <c r="AD43" s="71">
        <f t="shared" si="12"/>
        <v>0</v>
      </c>
    </row>
    <row r="44" spans="1:30" s="68" customFormat="1" ht="12" customHeight="1">
      <c r="A44" s="69" t="s">
        <v>98</v>
      </c>
      <c r="B44" s="70" t="s">
        <v>69</v>
      </c>
      <c r="C44" s="64" t="s">
        <v>70</v>
      </c>
      <c r="D44" s="71">
        <f t="shared" si="0"/>
        <v>7</v>
      </c>
      <c r="E44" s="71">
        <f t="shared" si="1"/>
        <v>1</v>
      </c>
      <c r="F44" s="71">
        <v>1</v>
      </c>
      <c r="G44" s="71">
        <v>0</v>
      </c>
      <c r="H44" s="71">
        <f t="shared" si="2"/>
        <v>6</v>
      </c>
      <c r="I44" s="71">
        <v>0</v>
      </c>
      <c r="J44" s="71">
        <v>6</v>
      </c>
      <c r="K44" s="71">
        <v>0</v>
      </c>
      <c r="L44" s="71">
        <v>0</v>
      </c>
      <c r="M44" s="71">
        <f t="shared" si="3"/>
        <v>0</v>
      </c>
      <c r="N44" s="71">
        <f t="shared" si="4"/>
        <v>0</v>
      </c>
      <c r="O44" s="71">
        <v>0</v>
      </c>
      <c r="P44" s="71">
        <v>0</v>
      </c>
      <c r="Q44" s="71">
        <f t="shared" si="5"/>
        <v>0</v>
      </c>
      <c r="R44" s="71">
        <v>0</v>
      </c>
      <c r="S44" s="71">
        <v>0</v>
      </c>
      <c r="T44" s="71">
        <v>0</v>
      </c>
      <c r="U44" s="71">
        <v>0</v>
      </c>
      <c r="V44" s="71">
        <f t="shared" si="13"/>
        <v>7</v>
      </c>
      <c r="W44" s="71">
        <f t="shared" si="14"/>
        <v>1</v>
      </c>
      <c r="X44" s="71">
        <f t="shared" si="15"/>
        <v>1</v>
      </c>
      <c r="Y44" s="71">
        <f t="shared" si="7"/>
        <v>0</v>
      </c>
      <c r="Z44" s="71">
        <f t="shared" si="8"/>
        <v>6</v>
      </c>
      <c r="AA44" s="71">
        <f t="shared" si="9"/>
        <v>0</v>
      </c>
      <c r="AB44" s="71">
        <f t="shared" si="10"/>
        <v>6</v>
      </c>
      <c r="AC44" s="71">
        <f t="shared" si="11"/>
        <v>0</v>
      </c>
      <c r="AD44" s="71">
        <f t="shared" si="12"/>
        <v>0</v>
      </c>
    </row>
    <row r="45" spans="1:30" s="68" customFormat="1" ht="12" customHeight="1">
      <c r="A45" s="69" t="s">
        <v>98</v>
      </c>
      <c r="B45" s="70" t="s">
        <v>191</v>
      </c>
      <c r="C45" s="64" t="s">
        <v>192</v>
      </c>
      <c r="D45" s="71">
        <f t="shared" si="0"/>
        <v>1</v>
      </c>
      <c r="E45" s="71">
        <f t="shared" si="1"/>
        <v>1</v>
      </c>
      <c r="F45" s="71">
        <v>1</v>
      </c>
      <c r="G45" s="71">
        <v>0</v>
      </c>
      <c r="H45" s="71">
        <f t="shared" si="2"/>
        <v>0</v>
      </c>
      <c r="I45" s="71">
        <v>0</v>
      </c>
      <c r="J45" s="71">
        <v>0</v>
      </c>
      <c r="K45" s="71">
        <v>0</v>
      </c>
      <c r="L45" s="71">
        <v>0</v>
      </c>
      <c r="M45" s="71">
        <f t="shared" si="3"/>
        <v>1</v>
      </c>
      <c r="N45" s="71">
        <f t="shared" si="4"/>
        <v>1</v>
      </c>
      <c r="O45" s="71">
        <v>1</v>
      </c>
      <c r="P45" s="71">
        <v>0</v>
      </c>
      <c r="Q45" s="71">
        <f t="shared" si="5"/>
        <v>0</v>
      </c>
      <c r="R45" s="71">
        <v>0</v>
      </c>
      <c r="S45" s="71">
        <v>0</v>
      </c>
      <c r="T45" s="71">
        <v>0</v>
      </c>
      <c r="U45" s="71">
        <v>0</v>
      </c>
      <c r="V45" s="71">
        <f t="shared" si="13"/>
        <v>2</v>
      </c>
      <c r="W45" s="71">
        <f t="shared" si="14"/>
        <v>2</v>
      </c>
      <c r="X45" s="71">
        <f t="shared" si="15"/>
        <v>2</v>
      </c>
      <c r="Y45" s="71">
        <f t="shared" si="7"/>
        <v>0</v>
      </c>
      <c r="Z45" s="71">
        <f t="shared" si="8"/>
        <v>0</v>
      </c>
      <c r="AA45" s="71">
        <f t="shared" si="9"/>
        <v>0</v>
      </c>
      <c r="AB45" s="71">
        <f t="shared" si="10"/>
        <v>0</v>
      </c>
      <c r="AC45" s="71">
        <f t="shared" si="11"/>
        <v>0</v>
      </c>
      <c r="AD45" s="71">
        <f t="shared" si="12"/>
        <v>0</v>
      </c>
    </row>
    <row r="46" spans="1:30" s="68" customFormat="1" ht="12" customHeight="1">
      <c r="A46" s="69" t="s">
        <v>98</v>
      </c>
      <c r="B46" s="70" t="s">
        <v>193</v>
      </c>
      <c r="C46" s="64" t="s">
        <v>194</v>
      </c>
      <c r="D46" s="71">
        <f t="shared" si="0"/>
        <v>2</v>
      </c>
      <c r="E46" s="71">
        <f t="shared" si="1"/>
        <v>2</v>
      </c>
      <c r="F46" s="71">
        <v>2</v>
      </c>
      <c r="G46" s="71">
        <v>0</v>
      </c>
      <c r="H46" s="71">
        <f t="shared" si="2"/>
        <v>0</v>
      </c>
      <c r="I46" s="71">
        <v>0</v>
      </c>
      <c r="J46" s="71">
        <v>0</v>
      </c>
      <c r="K46" s="71">
        <v>0</v>
      </c>
      <c r="L46" s="71">
        <v>0</v>
      </c>
      <c r="M46" s="71">
        <f t="shared" si="3"/>
        <v>1</v>
      </c>
      <c r="N46" s="71">
        <f t="shared" si="4"/>
        <v>1</v>
      </c>
      <c r="O46" s="71">
        <v>1</v>
      </c>
      <c r="P46" s="71">
        <v>0</v>
      </c>
      <c r="Q46" s="71">
        <f t="shared" si="5"/>
        <v>0</v>
      </c>
      <c r="R46" s="71">
        <v>0</v>
      </c>
      <c r="S46" s="71">
        <v>0</v>
      </c>
      <c r="T46" s="71">
        <v>0</v>
      </c>
      <c r="U46" s="71">
        <v>0</v>
      </c>
      <c r="V46" s="71">
        <f t="shared" si="13"/>
        <v>3</v>
      </c>
      <c r="W46" s="71">
        <f t="shared" si="14"/>
        <v>3</v>
      </c>
      <c r="X46" s="71">
        <f t="shared" si="15"/>
        <v>3</v>
      </c>
      <c r="Y46" s="71">
        <f t="shared" si="7"/>
        <v>0</v>
      </c>
      <c r="Z46" s="71">
        <f t="shared" si="8"/>
        <v>0</v>
      </c>
      <c r="AA46" s="71">
        <f t="shared" si="9"/>
        <v>0</v>
      </c>
      <c r="AB46" s="71">
        <f t="shared" si="10"/>
        <v>0</v>
      </c>
      <c r="AC46" s="71">
        <f t="shared" si="11"/>
        <v>0</v>
      </c>
      <c r="AD46" s="71">
        <f t="shared" si="12"/>
        <v>0</v>
      </c>
    </row>
    <row r="47" spans="1:30" s="68" customFormat="1" ht="12" customHeight="1">
      <c r="A47" s="69" t="s">
        <v>98</v>
      </c>
      <c r="B47" s="70" t="s">
        <v>195</v>
      </c>
      <c r="C47" s="64" t="s">
        <v>196</v>
      </c>
      <c r="D47" s="71">
        <f t="shared" si="0"/>
        <v>1</v>
      </c>
      <c r="E47" s="71">
        <f t="shared" si="1"/>
        <v>1</v>
      </c>
      <c r="F47" s="71">
        <v>1</v>
      </c>
      <c r="G47" s="71">
        <v>0</v>
      </c>
      <c r="H47" s="71">
        <f t="shared" si="2"/>
        <v>0</v>
      </c>
      <c r="I47" s="71">
        <v>0</v>
      </c>
      <c r="J47" s="71">
        <v>0</v>
      </c>
      <c r="K47" s="71">
        <v>0</v>
      </c>
      <c r="L47" s="71">
        <v>0</v>
      </c>
      <c r="M47" s="71">
        <f t="shared" si="3"/>
        <v>1</v>
      </c>
      <c r="N47" s="71">
        <f t="shared" si="4"/>
        <v>1</v>
      </c>
      <c r="O47" s="71">
        <v>1</v>
      </c>
      <c r="P47" s="71">
        <v>0</v>
      </c>
      <c r="Q47" s="71">
        <f t="shared" si="5"/>
        <v>0</v>
      </c>
      <c r="R47" s="71">
        <v>0</v>
      </c>
      <c r="S47" s="71">
        <v>0</v>
      </c>
      <c r="T47" s="71">
        <v>0</v>
      </c>
      <c r="U47" s="71">
        <v>0</v>
      </c>
      <c r="V47" s="71">
        <f t="shared" si="13"/>
        <v>2</v>
      </c>
      <c r="W47" s="71">
        <f t="shared" si="14"/>
        <v>2</v>
      </c>
      <c r="X47" s="71">
        <f t="shared" si="15"/>
        <v>2</v>
      </c>
      <c r="Y47" s="71">
        <f t="shared" si="7"/>
        <v>0</v>
      </c>
      <c r="Z47" s="71">
        <f t="shared" si="8"/>
        <v>0</v>
      </c>
      <c r="AA47" s="71">
        <f t="shared" si="9"/>
        <v>0</v>
      </c>
      <c r="AB47" s="71">
        <f t="shared" si="10"/>
        <v>0</v>
      </c>
      <c r="AC47" s="71">
        <f t="shared" si="11"/>
        <v>0</v>
      </c>
      <c r="AD47" s="71">
        <f t="shared" si="12"/>
        <v>0</v>
      </c>
    </row>
    <row r="48" spans="1:30" s="68" customFormat="1" ht="12" customHeight="1">
      <c r="A48" s="69" t="s">
        <v>98</v>
      </c>
      <c r="B48" s="70" t="s">
        <v>156</v>
      </c>
      <c r="C48" s="64" t="s">
        <v>157</v>
      </c>
      <c r="D48" s="71">
        <f t="shared" si="0"/>
        <v>1</v>
      </c>
      <c r="E48" s="71">
        <f t="shared" si="1"/>
        <v>1</v>
      </c>
      <c r="F48" s="71">
        <v>1</v>
      </c>
      <c r="G48" s="71">
        <v>0</v>
      </c>
      <c r="H48" s="71">
        <f t="shared" si="2"/>
        <v>0</v>
      </c>
      <c r="I48" s="71">
        <v>0</v>
      </c>
      <c r="J48" s="71">
        <v>0</v>
      </c>
      <c r="K48" s="71">
        <v>0</v>
      </c>
      <c r="L48" s="71">
        <v>0</v>
      </c>
      <c r="M48" s="71">
        <f t="shared" si="3"/>
        <v>0</v>
      </c>
      <c r="N48" s="71">
        <f t="shared" si="4"/>
        <v>0</v>
      </c>
      <c r="O48" s="71">
        <v>0</v>
      </c>
      <c r="P48" s="71">
        <v>0</v>
      </c>
      <c r="Q48" s="71">
        <f t="shared" si="5"/>
        <v>0</v>
      </c>
      <c r="R48" s="71">
        <v>0</v>
      </c>
      <c r="S48" s="71">
        <v>0</v>
      </c>
      <c r="T48" s="71">
        <v>0</v>
      </c>
      <c r="U48" s="71">
        <v>0</v>
      </c>
      <c r="V48" s="71">
        <f t="shared" si="13"/>
        <v>1</v>
      </c>
      <c r="W48" s="71">
        <f t="shared" si="14"/>
        <v>1</v>
      </c>
      <c r="X48" s="71">
        <f t="shared" si="15"/>
        <v>1</v>
      </c>
      <c r="Y48" s="71">
        <f t="shared" si="7"/>
        <v>0</v>
      </c>
      <c r="Z48" s="71">
        <f t="shared" si="8"/>
        <v>0</v>
      </c>
      <c r="AA48" s="71">
        <f t="shared" si="9"/>
        <v>0</v>
      </c>
      <c r="AB48" s="71">
        <f t="shared" si="10"/>
        <v>0</v>
      </c>
      <c r="AC48" s="71">
        <f t="shared" si="11"/>
        <v>0</v>
      </c>
      <c r="AD48" s="71">
        <f t="shared" si="12"/>
        <v>0</v>
      </c>
    </row>
    <row r="49" spans="1:30" s="68" customFormat="1" ht="12" customHeight="1">
      <c r="A49" s="69" t="s">
        <v>98</v>
      </c>
      <c r="B49" s="70" t="s">
        <v>158</v>
      </c>
      <c r="C49" s="64" t="s">
        <v>159</v>
      </c>
      <c r="D49" s="71">
        <f t="shared" si="0"/>
        <v>1</v>
      </c>
      <c r="E49" s="71">
        <f t="shared" si="1"/>
        <v>1</v>
      </c>
      <c r="F49" s="71">
        <v>1</v>
      </c>
      <c r="G49" s="71">
        <v>0</v>
      </c>
      <c r="H49" s="71">
        <f t="shared" si="2"/>
        <v>0</v>
      </c>
      <c r="I49" s="71">
        <v>0</v>
      </c>
      <c r="J49" s="71">
        <v>0</v>
      </c>
      <c r="K49" s="71">
        <v>0</v>
      </c>
      <c r="L49" s="71">
        <v>0</v>
      </c>
      <c r="M49" s="71">
        <f t="shared" si="3"/>
        <v>0</v>
      </c>
      <c r="N49" s="71">
        <f t="shared" si="4"/>
        <v>0</v>
      </c>
      <c r="O49" s="71">
        <v>0</v>
      </c>
      <c r="P49" s="71">
        <v>0</v>
      </c>
      <c r="Q49" s="71">
        <f t="shared" si="5"/>
        <v>0</v>
      </c>
      <c r="R49" s="71">
        <v>0</v>
      </c>
      <c r="S49" s="71">
        <v>0</v>
      </c>
      <c r="T49" s="71">
        <v>0</v>
      </c>
      <c r="U49" s="71">
        <v>0</v>
      </c>
      <c r="V49" s="71">
        <f t="shared" si="13"/>
        <v>1</v>
      </c>
      <c r="W49" s="71">
        <f t="shared" si="14"/>
        <v>1</v>
      </c>
      <c r="X49" s="71">
        <f t="shared" si="15"/>
        <v>1</v>
      </c>
      <c r="Y49" s="71">
        <f t="shared" si="7"/>
        <v>0</v>
      </c>
      <c r="Z49" s="71">
        <f t="shared" si="8"/>
        <v>0</v>
      </c>
      <c r="AA49" s="71">
        <f t="shared" si="9"/>
        <v>0</v>
      </c>
      <c r="AB49" s="71">
        <f t="shared" si="10"/>
        <v>0</v>
      </c>
      <c r="AC49" s="71">
        <f t="shared" si="11"/>
        <v>0</v>
      </c>
      <c r="AD49" s="71">
        <f t="shared" si="12"/>
        <v>0</v>
      </c>
    </row>
    <row r="50" spans="1:30" s="68" customFormat="1" ht="12" customHeight="1">
      <c r="A50" s="69" t="s">
        <v>98</v>
      </c>
      <c r="B50" s="70" t="s">
        <v>71</v>
      </c>
      <c r="C50" s="64" t="s">
        <v>72</v>
      </c>
      <c r="D50" s="71">
        <f t="shared" si="0"/>
        <v>9</v>
      </c>
      <c r="E50" s="71">
        <f t="shared" si="1"/>
        <v>2</v>
      </c>
      <c r="F50" s="71">
        <v>2</v>
      </c>
      <c r="G50" s="71">
        <v>0</v>
      </c>
      <c r="H50" s="71">
        <f t="shared" si="2"/>
        <v>7</v>
      </c>
      <c r="I50" s="71">
        <v>0</v>
      </c>
      <c r="J50" s="71">
        <v>7</v>
      </c>
      <c r="K50" s="71">
        <v>0</v>
      </c>
      <c r="L50" s="71">
        <v>0</v>
      </c>
      <c r="M50" s="71">
        <f t="shared" si="3"/>
        <v>1</v>
      </c>
      <c r="N50" s="71">
        <f t="shared" si="4"/>
        <v>1</v>
      </c>
      <c r="O50" s="71">
        <v>1</v>
      </c>
      <c r="P50" s="71">
        <v>0</v>
      </c>
      <c r="Q50" s="71">
        <f t="shared" si="5"/>
        <v>0</v>
      </c>
      <c r="R50" s="71">
        <v>0</v>
      </c>
      <c r="S50" s="71">
        <v>0</v>
      </c>
      <c r="T50" s="71">
        <v>0</v>
      </c>
      <c r="U50" s="71">
        <v>0</v>
      </c>
      <c r="V50" s="71">
        <f t="shared" si="13"/>
        <v>10</v>
      </c>
      <c r="W50" s="71">
        <f t="shared" si="14"/>
        <v>3</v>
      </c>
      <c r="X50" s="71">
        <f t="shared" si="15"/>
        <v>3</v>
      </c>
      <c r="Y50" s="71">
        <f t="shared" si="7"/>
        <v>0</v>
      </c>
      <c r="Z50" s="71">
        <f t="shared" si="8"/>
        <v>7</v>
      </c>
      <c r="AA50" s="71">
        <f t="shared" si="9"/>
        <v>0</v>
      </c>
      <c r="AB50" s="71">
        <f t="shared" si="10"/>
        <v>7</v>
      </c>
      <c r="AC50" s="71">
        <f t="shared" si="11"/>
        <v>0</v>
      </c>
      <c r="AD50" s="71">
        <f t="shared" si="12"/>
        <v>0</v>
      </c>
    </row>
  </sheetData>
  <sheetProtection/>
  <autoFilter ref="A6:AE50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73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198</v>
      </c>
      <c r="E2" s="33"/>
      <c r="F2" s="26"/>
      <c r="G2" s="33"/>
      <c r="H2" s="33"/>
      <c r="I2" s="33"/>
      <c r="J2" s="33"/>
      <c r="K2" s="33"/>
      <c r="L2" s="34"/>
      <c r="M2" s="56" t="s">
        <v>199</v>
      </c>
      <c r="N2" s="33"/>
      <c r="O2" s="26"/>
      <c r="P2" s="33"/>
      <c r="Q2" s="33"/>
      <c r="R2" s="33"/>
      <c r="S2" s="33"/>
      <c r="T2" s="33"/>
      <c r="U2" s="34"/>
      <c r="V2" s="56" t="s">
        <v>200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201</v>
      </c>
      <c r="F3" s="26"/>
      <c r="G3" s="34"/>
      <c r="H3" s="57" t="s">
        <v>202</v>
      </c>
      <c r="I3" s="33"/>
      <c r="J3" s="33"/>
      <c r="K3" s="33"/>
      <c r="L3" s="34"/>
      <c r="M3" s="27" t="s">
        <v>51</v>
      </c>
      <c r="N3" s="57" t="s">
        <v>201</v>
      </c>
      <c r="O3" s="26"/>
      <c r="P3" s="34"/>
      <c r="Q3" s="57" t="s">
        <v>202</v>
      </c>
      <c r="R3" s="33"/>
      <c r="S3" s="33"/>
      <c r="T3" s="33"/>
      <c r="U3" s="34"/>
      <c r="V3" s="27"/>
      <c r="W3" s="57" t="s">
        <v>201</v>
      </c>
      <c r="X3" s="26"/>
      <c r="Y3" s="34"/>
      <c r="Z3" s="57" t="s">
        <v>202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203</v>
      </c>
      <c r="G4" s="78" t="s">
        <v>204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203</v>
      </c>
      <c r="P4" s="78" t="s">
        <v>204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203</v>
      </c>
      <c r="Y4" s="78" t="s">
        <v>204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205</v>
      </c>
      <c r="E6" s="35" t="s">
        <v>205</v>
      </c>
      <c r="F6" s="54" t="s">
        <v>205</v>
      </c>
      <c r="G6" s="54" t="s">
        <v>205</v>
      </c>
      <c r="H6" s="35" t="s">
        <v>205</v>
      </c>
      <c r="I6" s="54" t="s">
        <v>205</v>
      </c>
      <c r="J6" s="54" t="s">
        <v>205</v>
      </c>
      <c r="K6" s="54" t="s">
        <v>205</v>
      </c>
      <c r="L6" s="54" t="s">
        <v>205</v>
      </c>
      <c r="M6" s="35" t="s">
        <v>205</v>
      </c>
      <c r="N6" s="35" t="s">
        <v>205</v>
      </c>
      <c r="O6" s="54" t="s">
        <v>205</v>
      </c>
      <c r="P6" s="54" t="s">
        <v>205</v>
      </c>
      <c r="Q6" s="35" t="s">
        <v>205</v>
      </c>
      <c r="R6" s="54" t="s">
        <v>205</v>
      </c>
      <c r="S6" s="54" t="s">
        <v>205</v>
      </c>
      <c r="T6" s="54" t="s">
        <v>205</v>
      </c>
      <c r="U6" s="54" t="s">
        <v>205</v>
      </c>
      <c r="V6" s="35" t="s">
        <v>205</v>
      </c>
      <c r="W6" s="35" t="s">
        <v>205</v>
      </c>
      <c r="X6" s="54" t="s">
        <v>205</v>
      </c>
      <c r="Y6" s="54" t="s">
        <v>205</v>
      </c>
      <c r="Z6" s="35" t="s">
        <v>205</v>
      </c>
      <c r="AA6" s="54" t="s">
        <v>205</v>
      </c>
      <c r="AB6" s="54" t="s">
        <v>205</v>
      </c>
      <c r="AC6" s="54" t="s">
        <v>205</v>
      </c>
      <c r="AD6" s="54" t="s">
        <v>205</v>
      </c>
    </row>
    <row r="7" spans="1:30" s="67" customFormat="1" ht="12" customHeight="1">
      <c r="A7" s="119" t="s">
        <v>98</v>
      </c>
      <c r="B7" s="120" t="s">
        <v>99</v>
      </c>
      <c r="C7" s="119" t="s">
        <v>51</v>
      </c>
      <c r="D7" s="121">
        <f>SUM(D8:D52)</f>
        <v>117</v>
      </c>
      <c r="E7" s="121">
        <f>SUM(E8:E52)</f>
        <v>53</v>
      </c>
      <c r="F7" s="121">
        <f>SUM(F8:F52)</f>
        <v>38</v>
      </c>
      <c r="G7" s="121">
        <f>SUM(G8:G52)</f>
        <v>15</v>
      </c>
      <c r="H7" s="121">
        <f>SUM(H8:H52)</f>
        <v>64</v>
      </c>
      <c r="I7" s="121">
        <f>SUM(I8:I52)</f>
        <v>2</v>
      </c>
      <c r="J7" s="121">
        <f>SUM(J8:J52)</f>
        <v>54</v>
      </c>
      <c r="K7" s="121">
        <f>SUM(K8:K52)</f>
        <v>8</v>
      </c>
      <c r="L7" s="121">
        <f>SUM(L8:L52)</f>
        <v>0</v>
      </c>
      <c r="M7" s="121">
        <f>SUM(M8:M52)</f>
        <v>63</v>
      </c>
      <c r="N7" s="121">
        <f>SUM(N8:N52)</f>
        <v>28</v>
      </c>
      <c r="O7" s="121">
        <f>SUM(O8:O52)</f>
        <v>21</v>
      </c>
      <c r="P7" s="121">
        <f>SUM(P8:P52)</f>
        <v>7</v>
      </c>
      <c r="Q7" s="121">
        <f>SUM(Q8:Q52)</f>
        <v>35</v>
      </c>
      <c r="R7" s="121">
        <f>SUM(R8:R52)</f>
        <v>15</v>
      </c>
      <c r="S7" s="121">
        <f>SUM(S8:S52)</f>
        <v>17</v>
      </c>
      <c r="T7" s="121">
        <f>SUM(T8:T52)</f>
        <v>3</v>
      </c>
      <c r="U7" s="121">
        <f>SUM(U8:U52)</f>
        <v>0</v>
      </c>
      <c r="V7" s="121">
        <f>SUM(V8:V52)</f>
        <v>180</v>
      </c>
      <c r="W7" s="121">
        <f>SUM(W8:W52)</f>
        <v>81</v>
      </c>
      <c r="X7" s="121">
        <f>SUM(X8:X52)</f>
        <v>59</v>
      </c>
      <c r="Y7" s="121">
        <f>SUM(Y8:Y52)</f>
        <v>22</v>
      </c>
      <c r="Z7" s="121">
        <f>SUM(Z8:Z52)</f>
        <v>99</v>
      </c>
      <c r="AA7" s="121">
        <f>SUM(AA8:AA52)</f>
        <v>17</v>
      </c>
      <c r="AB7" s="121">
        <f>SUM(AB8:AB52)</f>
        <v>71</v>
      </c>
      <c r="AC7" s="121">
        <f>SUM(AC8:AC52)</f>
        <v>11</v>
      </c>
      <c r="AD7" s="121">
        <f>SUM(AD8:AD52)</f>
        <v>0</v>
      </c>
    </row>
    <row r="8" spans="1:30" s="68" customFormat="1" ht="12" customHeight="1">
      <c r="A8" s="64" t="s">
        <v>98</v>
      </c>
      <c r="B8" s="65" t="s">
        <v>100</v>
      </c>
      <c r="C8" s="64" t="s">
        <v>101</v>
      </c>
      <c r="D8" s="66">
        <f aca="true" t="shared" si="0" ref="D8:D22">SUM(E8,+H8)</f>
        <v>0</v>
      </c>
      <c r="E8" s="66">
        <f aca="true" t="shared" si="1" ref="E8:E22">SUM(F8:G8)</f>
        <v>0</v>
      </c>
      <c r="F8" s="66">
        <v>0</v>
      </c>
      <c r="G8" s="66">
        <v>0</v>
      </c>
      <c r="H8" s="66">
        <f aca="true" t="shared" si="2" ref="H8:H22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22">SUM(N8,+Q8)</f>
        <v>20</v>
      </c>
      <c r="N8" s="66">
        <f aca="true" t="shared" si="4" ref="N8:N22">SUM(O8:P8)</f>
        <v>5</v>
      </c>
      <c r="O8" s="66">
        <v>4</v>
      </c>
      <c r="P8" s="66">
        <v>1</v>
      </c>
      <c r="Q8" s="66">
        <f aca="true" t="shared" si="5" ref="Q8:Q22">SUM(R8:U8)</f>
        <v>15</v>
      </c>
      <c r="R8" s="66">
        <v>15</v>
      </c>
      <c r="S8" s="66">
        <v>0</v>
      </c>
      <c r="T8" s="66">
        <v>0</v>
      </c>
      <c r="U8" s="66">
        <v>0</v>
      </c>
      <c r="V8" s="66">
        <f aca="true" t="shared" si="6" ref="V8:V22">SUM(D8,+M8)</f>
        <v>20</v>
      </c>
      <c r="W8" s="66">
        <f aca="true" t="shared" si="7" ref="W8:W22">SUM(E8,+N8)</f>
        <v>5</v>
      </c>
      <c r="X8" s="66">
        <f aca="true" t="shared" si="8" ref="X8:X22">SUM(F8,+O8)</f>
        <v>4</v>
      </c>
      <c r="Y8" s="66">
        <f aca="true" t="shared" si="9" ref="Y8:Y22">SUM(G8,+P8)</f>
        <v>1</v>
      </c>
      <c r="Z8" s="66">
        <f aca="true" t="shared" si="10" ref="Z8:Z22">SUM(H8,+Q8)</f>
        <v>15</v>
      </c>
      <c r="AA8" s="66">
        <f aca="true" t="shared" si="11" ref="AA8:AA22">SUM(I8,+R8)</f>
        <v>15</v>
      </c>
      <c r="AB8" s="66">
        <f aca="true" t="shared" si="12" ref="AB8:AB22">SUM(J8,+S8)</f>
        <v>0</v>
      </c>
      <c r="AC8" s="66">
        <f aca="true" t="shared" si="13" ref="AC8:AC22">SUM(K8,+T8)</f>
        <v>0</v>
      </c>
      <c r="AD8" s="66">
        <f aca="true" t="shared" si="14" ref="AD8:AD22">SUM(L8,+U8)</f>
        <v>0</v>
      </c>
    </row>
    <row r="9" spans="1:30" s="68" customFormat="1" ht="12" customHeight="1">
      <c r="A9" s="64" t="s">
        <v>98</v>
      </c>
      <c r="B9" s="65" t="s">
        <v>106</v>
      </c>
      <c r="C9" s="64" t="s">
        <v>107</v>
      </c>
      <c r="D9" s="66">
        <f t="shared" si="0"/>
        <v>25</v>
      </c>
      <c r="E9" s="66">
        <f t="shared" si="1"/>
        <v>8</v>
      </c>
      <c r="F9" s="66">
        <v>7</v>
      </c>
      <c r="G9" s="66">
        <v>1</v>
      </c>
      <c r="H9" s="66">
        <f t="shared" si="2"/>
        <v>17</v>
      </c>
      <c r="I9" s="66">
        <v>0</v>
      </c>
      <c r="J9" s="66">
        <v>15</v>
      </c>
      <c r="K9" s="66">
        <v>2</v>
      </c>
      <c r="L9" s="66">
        <v>0</v>
      </c>
      <c r="M9" s="66">
        <f t="shared" si="3"/>
        <v>5</v>
      </c>
      <c r="N9" s="66">
        <f t="shared" si="4"/>
        <v>3</v>
      </c>
      <c r="O9" s="66">
        <v>3</v>
      </c>
      <c r="P9" s="66">
        <v>0</v>
      </c>
      <c r="Q9" s="66">
        <f t="shared" si="5"/>
        <v>2</v>
      </c>
      <c r="R9" s="66">
        <v>0</v>
      </c>
      <c r="S9" s="66">
        <v>2</v>
      </c>
      <c r="T9" s="66">
        <v>0</v>
      </c>
      <c r="U9" s="66">
        <v>0</v>
      </c>
      <c r="V9" s="66">
        <f t="shared" si="6"/>
        <v>30</v>
      </c>
      <c r="W9" s="66">
        <f t="shared" si="7"/>
        <v>11</v>
      </c>
      <c r="X9" s="66">
        <f t="shared" si="8"/>
        <v>10</v>
      </c>
      <c r="Y9" s="66">
        <f t="shared" si="9"/>
        <v>1</v>
      </c>
      <c r="Z9" s="66">
        <f t="shared" si="10"/>
        <v>19</v>
      </c>
      <c r="AA9" s="66">
        <f t="shared" si="11"/>
        <v>0</v>
      </c>
      <c r="AB9" s="66">
        <f t="shared" si="12"/>
        <v>17</v>
      </c>
      <c r="AC9" s="66">
        <f t="shared" si="13"/>
        <v>2</v>
      </c>
      <c r="AD9" s="66">
        <f t="shared" si="14"/>
        <v>0</v>
      </c>
    </row>
    <row r="10" spans="1:30" s="68" customFormat="1" ht="12" customHeight="1">
      <c r="A10" s="64" t="s">
        <v>98</v>
      </c>
      <c r="B10" s="65" t="s">
        <v>114</v>
      </c>
      <c r="C10" s="64" t="s">
        <v>115</v>
      </c>
      <c r="D10" s="66">
        <f t="shared" si="0"/>
        <v>0</v>
      </c>
      <c r="E10" s="66">
        <f t="shared" si="1"/>
        <v>0</v>
      </c>
      <c r="F10" s="66">
        <v>0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3</v>
      </c>
      <c r="N10" s="66">
        <f t="shared" si="4"/>
        <v>3</v>
      </c>
      <c r="O10" s="66">
        <v>2</v>
      </c>
      <c r="P10" s="66">
        <v>1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3</v>
      </c>
      <c r="W10" s="66">
        <f t="shared" si="7"/>
        <v>3</v>
      </c>
      <c r="X10" s="66">
        <f t="shared" si="8"/>
        <v>2</v>
      </c>
      <c r="Y10" s="66">
        <f t="shared" si="9"/>
        <v>1</v>
      </c>
      <c r="Z10" s="66">
        <f t="shared" si="10"/>
        <v>0</v>
      </c>
      <c r="AA10" s="66">
        <f t="shared" si="11"/>
        <v>0</v>
      </c>
      <c r="AB10" s="66">
        <f t="shared" si="12"/>
        <v>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98</v>
      </c>
      <c r="B11" s="65" t="s">
        <v>122</v>
      </c>
      <c r="C11" s="64" t="s">
        <v>123</v>
      </c>
      <c r="D11" s="66">
        <f t="shared" si="0"/>
        <v>9</v>
      </c>
      <c r="E11" s="66">
        <f t="shared" si="1"/>
        <v>2</v>
      </c>
      <c r="F11" s="66">
        <v>2</v>
      </c>
      <c r="G11" s="66">
        <v>0</v>
      </c>
      <c r="H11" s="66">
        <f t="shared" si="2"/>
        <v>7</v>
      </c>
      <c r="I11" s="66">
        <v>0</v>
      </c>
      <c r="J11" s="66">
        <v>7</v>
      </c>
      <c r="K11" s="66">
        <v>0</v>
      </c>
      <c r="L11" s="66">
        <v>0</v>
      </c>
      <c r="M11" s="66">
        <f t="shared" si="3"/>
        <v>12</v>
      </c>
      <c r="N11" s="66">
        <f t="shared" si="4"/>
        <v>3</v>
      </c>
      <c r="O11" s="66">
        <v>2</v>
      </c>
      <c r="P11" s="66">
        <v>1</v>
      </c>
      <c r="Q11" s="66">
        <f t="shared" si="5"/>
        <v>9</v>
      </c>
      <c r="R11" s="66">
        <v>0</v>
      </c>
      <c r="S11" s="66">
        <v>9</v>
      </c>
      <c r="T11" s="66">
        <v>0</v>
      </c>
      <c r="U11" s="66">
        <v>0</v>
      </c>
      <c r="V11" s="66">
        <f t="shared" si="6"/>
        <v>21</v>
      </c>
      <c r="W11" s="66">
        <f t="shared" si="7"/>
        <v>5</v>
      </c>
      <c r="X11" s="66">
        <f t="shared" si="8"/>
        <v>4</v>
      </c>
      <c r="Y11" s="66">
        <f t="shared" si="9"/>
        <v>1</v>
      </c>
      <c r="Z11" s="66">
        <f t="shared" si="10"/>
        <v>16</v>
      </c>
      <c r="AA11" s="66">
        <f t="shared" si="11"/>
        <v>0</v>
      </c>
      <c r="AB11" s="66">
        <f t="shared" si="12"/>
        <v>16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98</v>
      </c>
      <c r="B12" s="70" t="s">
        <v>126</v>
      </c>
      <c r="C12" s="64" t="s">
        <v>127</v>
      </c>
      <c r="D12" s="71">
        <f t="shared" si="0"/>
        <v>0</v>
      </c>
      <c r="E12" s="71">
        <f t="shared" si="1"/>
        <v>0</v>
      </c>
      <c r="F12" s="71">
        <v>0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6</v>
      </c>
      <c r="N12" s="71">
        <f t="shared" si="4"/>
        <v>2</v>
      </c>
      <c r="O12" s="71">
        <v>2</v>
      </c>
      <c r="P12" s="71">
        <v>0</v>
      </c>
      <c r="Q12" s="71">
        <f t="shared" si="5"/>
        <v>4</v>
      </c>
      <c r="R12" s="71">
        <v>0</v>
      </c>
      <c r="S12" s="71">
        <v>4</v>
      </c>
      <c r="T12" s="71">
        <v>0</v>
      </c>
      <c r="U12" s="71">
        <v>0</v>
      </c>
      <c r="V12" s="71">
        <f t="shared" si="6"/>
        <v>6</v>
      </c>
      <c r="W12" s="71">
        <f t="shared" si="7"/>
        <v>2</v>
      </c>
      <c r="X12" s="71">
        <f t="shared" si="8"/>
        <v>2</v>
      </c>
      <c r="Y12" s="71">
        <f t="shared" si="9"/>
        <v>0</v>
      </c>
      <c r="Z12" s="71">
        <f t="shared" si="10"/>
        <v>4</v>
      </c>
      <c r="AA12" s="71">
        <f t="shared" si="11"/>
        <v>0</v>
      </c>
      <c r="AB12" s="71">
        <f t="shared" si="12"/>
        <v>4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98</v>
      </c>
      <c r="B13" s="70" t="s">
        <v>132</v>
      </c>
      <c r="C13" s="64" t="s">
        <v>133</v>
      </c>
      <c r="D13" s="71">
        <f t="shared" si="0"/>
        <v>0</v>
      </c>
      <c r="E13" s="71">
        <f t="shared" si="1"/>
        <v>0</v>
      </c>
      <c r="F13" s="71">
        <v>0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3</v>
      </c>
      <c r="N13" s="71">
        <f t="shared" si="4"/>
        <v>3</v>
      </c>
      <c r="O13" s="71">
        <v>2</v>
      </c>
      <c r="P13" s="71">
        <v>1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3</v>
      </c>
      <c r="W13" s="71">
        <f t="shared" si="7"/>
        <v>3</v>
      </c>
      <c r="X13" s="71">
        <f t="shared" si="8"/>
        <v>2</v>
      </c>
      <c r="Y13" s="71">
        <f t="shared" si="9"/>
        <v>1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98</v>
      </c>
      <c r="B14" s="70" t="s">
        <v>138</v>
      </c>
      <c r="C14" s="64" t="s">
        <v>139</v>
      </c>
      <c r="D14" s="71">
        <f t="shared" si="0"/>
        <v>0</v>
      </c>
      <c r="E14" s="71">
        <f t="shared" si="1"/>
        <v>0</v>
      </c>
      <c r="F14" s="71">
        <v>0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4</v>
      </c>
      <c r="N14" s="71">
        <f t="shared" si="4"/>
        <v>1</v>
      </c>
      <c r="O14" s="71">
        <v>1</v>
      </c>
      <c r="P14" s="71">
        <v>0</v>
      </c>
      <c r="Q14" s="71">
        <f t="shared" si="5"/>
        <v>3</v>
      </c>
      <c r="R14" s="71">
        <v>0</v>
      </c>
      <c r="S14" s="71">
        <v>0</v>
      </c>
      <c r="T14" s="71">
        <v>3</v>
      </c>
      <c r="U14" s="71">
        <v>0</v>
      </c>
      <c r="V14" s="71">
        <f t="shared" si="6"/>
        <v>4</v>
      </c>
      <c r="W14" s="71">
        <f t="shared" si="7"/>
        <v>1</v>
      </c>
      <c r="X14" s="71">
        <f t="shared" si="8"/>
        <v>1</v>
      </c>
      <c r="Y14" s="71">
        <f t="shared" si="9"/>
        <v>0</v>
      </c>
      <c r="Z14" s="71">
        <f t="shared" si="10"/>
        <v>3</v>
      </c>
      <c r="AA14" s="71">
        <f t="shared" si="11"/>
        <v>0</v>
      </c>
      <c r="AB14" s="71">
        <f t="shared" si="12"/>
        <v>0</v>
      </c>
      <c r="AC14" s="71">
        <f t="shared" si="13"/>
        <v>3</v>
      </c>
      <c r="AD14" s="71">
        <f t="shared" si="14"/>
        <v>0</v>
      </c>
    </row>
    <row r="15" spans="1:30" s="68" customFormat="1" ht="12" customHeight="1">
      <c r="A15" s="69" t="s">
        <v>98</v>
      </c>
      <c r="B15" s="70" t="s">
        <v>144</v>
      </c>
      <c r="C15" s="64" t="s">
        <v>145</v>
      </c>
      <c r="D15" s="71">
        <f t="shared" si="0"/>
        <v>5</v>
      </c>
      <c r="E15" s="71">
        <f t="shared" si="1"/>
        <v>5</v>
      </c>
      <c r="F15" s="71">
        <v>5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3</v>
      </c>
      <c r="N15" s="71">
        <f t="shared" si="4"/>
        <v>1</v>
      </c>
      <c r="O15" s="71">
        <v>1</v>
      </c>
      <c r="P15" s="71">
        <v>0</v>
      </c>
      <c r="Q15" s="71">
        <f t="shared" si="5"/>
        <v>2</v>
      </c>
      <c r="R15" s="71">
        <v>0</v>
      </c>
      <c r="S15" s="71">
        <v>2</v>
      </c>
      <c r="T15" s="71">
        <v>0</v>
      </c>
      <c r="U15" s="71">
        <v>0</v>
      </c>
      <c r="V15" s="71">
        <f t="shared" si="6"/>
        <v>8</v>
      </c>
      <c r="W15" s="71">
        <f t="shared" si="7"/>
        <v>6</v>
      </c>
      <c r="X15" s="71">
        <f t="shared" si="8"/>
        <v>6</v>
      </c>
      <c r="Y15" s="71">
        <f t="shared" si="9"/>
        <v>0</v>
      </c>
      <c r="Z15" s="71">
        <f t="shared" si="10"/>
        <v>2</v>
      </c>
      <c r="AA15" s="71">
        <f t="shared" si="11"/>
        <v>0</v>
      </c>
      <c r="AB15" s="71">
        <f t="shared" si="12"/>
        <v>2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98</v>
      </c>
      <c r="B16" s="70" t="s">
        <v>154</v>
      </c>
      <c r="C16" s="64" t="s">
        <v>155</v>
      </c>
      <c r="D16" s="71">
        <f t="shared" si="0"/>
        <v>7</v>
      </c>
      <c r="E16" s="71">
        <f t="shared" si="1"/>
        <v>3</v>
      </c>
      <c r="F16" s="71">
        <v>3</v>
      </c>
      <c r="G16" s="71">
        <v>0</v>
      </c>
      <c r="H16" s="71">
        <f t="shared" si="2"/>
        <v>4</v>
      </c>
      <c r="I16" s="71">
        <v>0</v>
      </c>
      <c r="J16" s="71">
        <v>3</v>
      </c>
      <c r="K16" s="71">
        <v>1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7</v>
      </c>
      <c r="W16" s="71">
        <f t="shared" si="7"/>
        <v>3</v>
      </c>
      <c r="X16" s="71">
        <f t="shared" si="8"/>
        <v>3</v>
      </c>
      <c r="Y16" s="71">
        <f t="shared" si="9"/>
        <v>0</v>
      </c>
      <c r="Z16" s="71">
        <f t="shared" si="10"/>
        <v>4</v>
      </c>
      <c r="AA16" s="71">
        <f t="shared" si="11"/>
        <v>0</v>
      </c>
      <c r="AB16" s="71">
        <f t="shared" si="12"/>
        <v>3</v>
      </c>
      <c r="AC16" s="71">
        <f t="shared" si="13"/>
        <v>1</v>
      </c>
      <c r="AD16" s="71">
        <f t="shared" si="14"/>
        <v>0</v>
      </c>
    </row>
    <row r="17" spans="1:30" s="68" customFormat="1" ht="12" customHeight="1">
      <c r="A17" s="69" t="s">
        <v>98</v>
      </c>
      <c r="B17" s="70" t="s">
        <v>160</v>
      </c>
      <c r="C17" s="64" t="s">
        <v>161</v>
      </c>
      <c r="D17" s="71">
        <f t="shared" si="0"/>
        <v>8</v>
      </c>
      <c r="E17" s="71">
        <f t="shared" si="1"/>
        <v>3</v>
      </c>
      <c r="F17" s="71">
        <v>3</v>
      </c>
      <c r="G17" s="71">
        <v>0</v>
      </c>
      <c r="H17" s="71">
        <f t="shared" si="2"/>
        <v>5</v>
      </c>
      <c r="I17" s="71">
        <v>0</v>
      </c>
      <c r="J17" s="71">
        <v>5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8</v>
      </c>
      <c r="W17" s="71">
        <f t="shared" si="7"/>
        <v>3</v>
      </c>
      <c r="X17" s="71">
        <f t="shared" si="8"/>
        <v>3</v>
      </c>
      <c r="Y17" s="71">
        <f t="shared" si="9"/>
        <v>0</v>
      </c>
      <c r="Z17" s="71">
        <f t="shared" si="10"/>
        <v>5</v>
      </c>
      <c r="AA17" s="71">
        <f t="shared" si="11"/>
        <v>0</v>
      </c>
      <c r="AB17" s="71">
        <f t="shared" si="12"/>
        <v>5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98</v>
      </c>
      <c r="B18" s="70" t="s">
        <v>168</v>
      </c>
      <c r="C18" s="64" t="s">
        <v>169</v>
      </c>
      <c r="D18" s="71">
        <f t="shared" si="0"/>
        <v>11</v>
      </c>
      <c r="E18" s="71">
        <f t="shared" si="1"/>
        <v>11</v>
      </c>
      <c r="F18" s="71">
        <v>7</v>
      </c>
      <c r="G18" s="71">
        <v>4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6</v>
      </c>
      <c r="N18" s="71">
        <f t="shared" si="4"/>
        <v>6</v>
      </c>
      <c r="O18" s="71">
        <v>4</v>
      </c>
      <c r="P18" s="71">
        <v>2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17</v>
      </c>
      <c r="W18" s="71">
        <f t="shared" si="7"/>
        <v>17</v>
      </c>
      <c r="X18" s="71">
        <f t="shared" si="8"/>
        <v>11</v>
      </c>
      <c r="Y18" s="71">
        <f t="shared" si="9"/>
        <v>6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98</v>
      </c>
      <c r="B19" s="70" t="s">
        <v>176</v>
      </c>
      <c r="C19" s="64" t="s">
        <v>177</v>
      </c>
      <c r="D19" s="71">
        <f t="shared" si="0"/>
        <v>4</v>
      </c>
      <c r="E19" s="71">
        <f t="shared" si="1"/>
        <v>2</v>
      </c>
      <c r="F19" s="71">
        <v>1</v>
      </c>
      <c r="G19" s="71">
        <v>1</v>
      </c>
      <c r="H19" s="71">
        <f t="shared" si="2"/>
        <v>2</v>
      </c>
      <c r="I19" s="71">
        <v>0</v>
      </c>
      <c r="J19" s="71">
        <v>0</v>
      </c>
      <c r="K19" s="71">
        <v>2</v>
      </c>
      <c r="L19" s="71">
        <v>0</v>
      </c>
      <c r="M19" s="71">
        <f t="shared" si="3"/>
        <v>1</v>
      </c>
      <c r="N19" s="71">
        <f t="shared" si="4"/>
        <v>1</v>
      </c>
      <c r="O19" s="71">
        <v>0</v>
      </c>
      <c r="P19" s="71">
        <v>1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5</v>
      </c>
      <c r="W19" s="71">
        <f t="shared" si="7"/>
        <v>3</v>
      </c>
      <c r="X19" s="71">
        <f t="shared" si="8"/>
        <v>1</v>
      </c>
      <c r="Y19" s="71">
        <f t="shared" si="9"/>
        <v>2</v>
      </c>
      <c r="Z19" s="71">
        <f t="shared" si="10"/>
        <v>2</v>
      </c>
      <c r="AA19" s="71">
        <f t="shared" si="11"/>
        <v>0</v>
      </c>
      <c r="AB19" s="71">
        <f t="shared" si="12"/>
        <v>0</v>
      </c>
      <c r="AC19" s="71">
        <f t="shared" si="13"/>
        <v>2</v>
      </c>
      <c r="AD19" s="71">
        <f t="shared" si="14"/>
        <v>0</v>
      </c>
    </row>
    <row r="20" spans="1:30" s="68" customFormat="1" ht="12" customHeight="1">
      <c r="A20" s="69" t="s">
        <v>98</v>
      </c>
      <c r="B20" s="70" t="s">
        <v>180</v>
      </c>
      <c r="C20" s="64" t="s">
        <v>181</v>
      </c>
      <c r="D20" s="71">
        <f t="shared" si="0"/>
        <v>14</v>
      </c>
      <c r="E20" s="71">
        <f t="shared" si="1"/>
        <v>8</v>
      </c>
      <c r="F20" s="71">
        <v>4</v>
      </c>
      <c r="G20" s="71">
        <v>4</v>
      </c>
      <c r="H20" s="71">
        <f t="shared" si="2"/>
        <v>6</v>
      </c>
      <c r="I20" s="71">
        <v>2</v>
      </c>
      <c r="J20" s="71">
        <v>4</v>
      </c>
      <c r="K20" s="71">
        <v>0</v>
      </c>
      <c r="L20" s="71">
        <v>0</v>
      </c>
      <c r="M20" s="71">
        <f t="shared" si="3"/>
        <v>0</v>
      </c>
      <c r="N20" s="71">
        <f t="shared" si="4"/>
        <v>0</v>
      </c>
      <c r="O20" s="66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14</v>
      </c>
      <c r="W20" s="71">
        <f t="shared" si="7"/>
        <v>8</v>
      </c>
      <c r="X20" s="71">
        <f t="shared" si="8"/>
        <v>4</v>
      </c>
      <c r="Y20" s="71">
        <f t="shared" si="9"/>
        <v>4</v>
      </c>
      <c r="Z20" s="71">
        <f t="shared" si="10"/>
        <v>6</v>
      </c>
      <c r="AA20" s="71">
        <f t="shared" si="11"/>
        <v>2</v>
      </c>
      <c r="AB20" s="71">
        <f t="shared" si="12"/>
        <v>4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98</v>
      </c>
      <c r="B21" s="70" t="s">
        <v>184</v>
      </c>
      <c r="C21" s="64" t="s">
        <v>185</v>
      </c>
      <c r="D21" s="71">
        <f t="shared" si="0"/>
        <v>7</v>
      </c>
      <c r="E21" s="71">
        <f t="shared" si="1"/>
        <v>7</v>
      </c>
      <c r="F21" s="71">
        <v>2</v>
      </c>
      <c r="G21" s="71">
        <v>5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7</v>
      </c>
      <c r="W21" s="71">
        <f t="shared" si="7"/>
        <v>7</v>
      </c>
      <c r="X21" s="71">
        <f t="shared" si="8"/>
        <v>2</v>
      </c>
      <c r="Y21" s="71">
        <f t="shared" si="9"/>
        <v>5</v>
      </c>
      <c r="Z21" s="71">
        <f t="shared" si="10"/>
        <v>0</v>
      </c>
      <c r="AA21" s="71">
        <f t="shared" si="11"/>
        <v>0</v>
      </c>
      <c r="AB21" s="71">
        <f t="shared" si="12"/>
        <v>0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98</v>
      </c>
      <c r="B22" s="70" t="s">
        <v>189</v>
      </c>
      <c r="C22" s="64" t="s">
        <v>190</v>
      </c>
      <c r="D22" s="71">
        <f t="shared" si="0"/>
        <v>27</v>
      </c>
      <c r="E22" s="71">
        <f t="shared" si="1"/>
        <v>4</v>
      </c>
      <c r="F22" s="71">
        <v>4</v>
      </c>
      <c r="G22" s="71">
        <v>0</v>
      </c>
      <c r="H22" s="71">
        <f t="shared" si="2"/>
        <v>23</v>
      </c>
      <c r="I22" s="71">
        <v>0</v>
      </c>
      <c r="J22" s="71">
        <v>20</v>
      </c>
      <c r="K22" s="71">
        <v>3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27</v>
      </c>
      <c r="W22" s="71">
        <f t="shared" si="7"/>
        <v>4</v>
      </c>
      <c r="X22" s="71">
        <f t="shared" si="8"/>
        <v>4</v>
      </c>
      <c r="Y22" s="71">
        <f t="shared" si="9"/>
        <v>0</v>
      </c>
      <c r="Z22" s="71">
        <f t="shared" si="10"/>
        <v>23</v>
      </c>
      <c r="AA22" s="71">
        <f t="shared" si="11"/>
        <v>0</v>
      </c>
      <c r="AB22" s="71">
        <f t="shared" si="12"/>
        <v>20</v>
      </c>
      <c r="AC22" s="71">
        <f t="shared" si="13"/>
        <v>3</v>
      </c>
      <c r="AD22" s="71">
        <f t="shared" si="14"/>
        <v>0</v>
      </c>
    </row>
  </sheetData>
  <sheetProtection/>
  <autoFilter ref="A6:AE22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5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74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75</v>
      </c>
      <c r="E3" s="43"/>
      <c r="F3" s="43"/>
      <c r="G3" s="43"/>
      <c r="H3" s="43"/>
      <c r="I3" s="43"/>
      <c r="J3" s="43"/>
      <c r="K3" s="44"/>
      <c r="L3" s="59" t="s">
        <v>76</v>
      </c>
      <c r="M3" s="43"/>
      <c r="N3" s="43"/>
      <c r="O3" s="43"/>
      <c r="P3" s="43"/>
      <c r="Q3" s="43"/>
      <c r="R3" s="43"/>
      <c r="S3" s="44"/>
      <c r="T3" s="59" t="s">
        <v>77</v>
      </c>
      <c r="U3" s="43"/>
      <c r="V3" s="43"/>
      <c r="W3" s="43"/>
      <c r="X3" s="43"/>
      <c r="Y3" s="43"/>
      <c r="Z3" s="43"/>
      <c r="AA3" s="44"/>
      <c r="AB3" s="60" t="s">
        <v>75</v>
      </c>
      <c r="AC3" s="45"/>
      <c r="AD3" s="45"/>
      <c r="AE3" s="45"/>
      <c r="AF3" s="45"/>
      <c r="AG3" s="45"/>
      <c r="AH3" s="45"/>
      <c r="AI3" s="45"/>
      <c r="AJ3" s="60" t="s">
        <v>76</v>
      </c>
      <c r="AK3" s="45"/>
      <c r="AL3" s="45"/>
      <c r="AM3" s="45"/>
      <c r="AN3" s="45"/>
      <c r="AO3" s="45"/>
      <c r="AP3" s="45"/>
      <c r="AQ3" s="45"/>
      <c r="AR3" s="60" t="s">
        <v>77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78</v>
      </c>
      <c r="E4" s="100"/>
      <c r="F4" s="103" t="s">
        <v>79</v>
      </c>
      <c r="G4" s="104"/>
      <c r="H4" s="103" t="s">
        <v>80</v>
      </c>
      <c r="I4" s="104"/>
      <c r="J4" s="99" t="s">
        <v>81</v>
      </c>
      <c r="K4" s="100"/>
      <c r="L4" s="99" t="s">
        <v>78</v>
      </c>
      <c r="M4" s="100"/>
      <c r="N4" s="103" t="s">
        <v>79</v>
      </c>
      <c r="O4" s="104"/>
      <c r="P4" s="103" t="s">
        <v>80</v>
      </c>
      <c r="Q4" s="104"/>
      <c r="R4" s="99" t="s">
        <v>81</v>
      </c>
      <c r="S4" s="100"/>
      <c r="T4" s="99" t="s">
        <v>78</v>
      </c>
      <c r="U4" s="100"/>
      <c r="V4" s="103" t="s">
        <v>79</v>
      </c>
      <c r="W4" s="104"/>
      <c r="X4" s="103" t="s">
        <v>80</v>
      </c>
      <c r="Y4" s="104"/>
      <c r="Z4" s="99" t="s">
        <v>81</v>
      </c>
      <c r="AA4" s="100"/>
      <c r="AB4" s="47" t="s">
        <v>78</v>
      </c>
      <c r="AC4" s="48"/>
      <c r="AD4" s="48"/>
      <c r="AE4" s="49"/>
      <c r="AF4" s="107" t="s">
        <v>82</v>
      </c>
      <c r="AG4" s="108"/>
      <c r="AH4" s="107" t="s">
        <v>81</v>
      </c>
      <c r="AI4" s="108"/>
      <c r="AJ4" s="47" t="s">
        <v>78</v>
      </c>
      <c r="AK4" s="48"/>
      <c r="AL4" s="48"/>
      <c r="AM4" s="49"/>
      <c r="AN4" s="107" t="s">
        <v>82</v>
      </c>
      <c r="AO4" s="108"/>
      <c r="AP4" s="107" t="s">
        <v>81</v>
      </c>
      <c r="AQ4" s="108"/>
      <c r="AR4" s="47" t="s">
        <v>78</v>
      </c>
      <c r="AS4" s="48"/>
      <c r="AT4" s="48"/>
      <c r="AU4" s="49"/>
      <c r="AV4" s="107" t="s">
        <v>82</v>
      </c>
      <c r="AW4" s="108"/>
      <c r="AX4" s="107" t="s">
        <v>81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83</v>
      </c>
      <c r="AC5" s="49"/>
      <c r="AD5" s="47" t="s">
        <v>46</v>
      </c>
      <c r="AE5" s="49"/>
      <c r="AF5" s="109"/>
      <c r="AG5" s="110"/>
      <c r="AH5" s="109"/>
      <c r="AI5" s="110"/>
      <c r="AJ5" s="47" t="s">
        <v>83</v>
      </c>
      <c r="AK5" s="49"/>
      <c r="AL5" s="47" t="s">
        <v>46</v>
      </c>
      <c r="AM5" s="49"/>
      <c r="AN5" s="109"/>
      <c r="AO5" s="110"/>
      <c r="AP5" s="109"/>
      <c r="AQ5" s="110"/>
      <c r="AR5" s="47" t="s">
        <v>83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84</v>
      </c>
      <c r="E6" s="50" t="s">
        <v>85</v>
      </c>
      <c r="F6" s="50" t="s">
        <v>84</v>
      </c>
      <c r="G6" s="50" t="s">
        <v>85</v>
      </c>
      <c r="H6" s="50" t="s">
        <v>84</v>
      </c>
      <c r="I6" s="50" t="s">
        <v>85</v>
      </c>
      <c r="J6" s="50" t="s">
        <v>86</v>
      </c>
      <c r="K6" s="50" t="s">
        <v>85</v>
      </c>
      <c r="L6" s="50" t="s">
        <v>84</v>
      </c>
      <c r="M6" s="50" t="s">
        <v>85</v>
      </c>
      <c r="N6" s="50" t="s">
        <v>84</v>
      </c>
      <c r="O6" s="50" t="s">
        <v>85</v>
      </c>
      <c r="P6" s="50" t="s">
        <v>84</v>
      </c>
      <c r="Q6" s="50" t="s">
        <v>85</v>
      </c>
      <c r="R6" s="50" t="s">
        <v>86</v>
      </c>
      <c r="S6" s="50" t="s">
        <v>85</v>
      </c>
      <c r="T6" s="50" t="s">
        <v>84</v>
      </c>
      <c r="U6" s="50" t="s">
        <v>85</v>
      </c>
      <c r="V6" s="50" t="s">
        <v>84</v>
      </c>
      <c r="W6" s="50" t="s">
        <v>85</v>
      </c>
      <c r="X6" s="50" t="s">
        <v>84</v>
      </c>
      <c r="Y6" s="50" t="s">
        <v>85</v>
      </c>
      <c r="Z6" s="50" t="s">
        <v>86</v>
      </c>
      <c r="AA6" s="50" t="s">
        <v>85</v>
      </c>
      <c r="AB6" s="50" t="s">
        <v>84</v>
      </c>
      <c r="AC6" s="50" t="s">
        <v>87</v>
      </c>
      <c r="AD6" s="50" t="s">
        <v>84</v>
      </c>
      <c r="AE6" s="50" t="s">
        <v>87</v>
      </c>
      <c r="AF6" s="50" t="s">
        <v>84</v>
      </c>
      <c r="AG6" s="50" t="s">
        <v>87</v>
      </c>
      <c r="AH6" s="50" t="s">
        <v>86</v>
      </c>
      <c r="AI6" s="50" t="s">
        <v>87</v>
      </c>
      <c r="AJ6" s="50" t="s">
        <v>84</v>
      </c>
      <c r="AK6" s="50" t="s">
        <v>87</v>
      </c>
      <c r="AL6" s="50" t="s">
        <v>84</v>
      </c>
      <c r="AM6" s="50" t="s">
        <v>87</v>
      </c>
      <c r="AN6" s="50" t="s">
        <v>84</v>
      </c>
      <c r="AO6" s="50" t="s">
        <v>87</v>
      </c>
      <c r="AP6" s="50" t="s">
        <v>86</v>
      </c>
      <c r="AQ6" s="50" t="s">
        <v>87</v>
      </c>
      <c r="AR6" s="50" t="s">
        <v>84</v>
      </c>
      <c r="AS6" s="50" t="s">
        <v>87</v>
      </c>
      <c r="AT6" s="50" t="s">
        <v>84</v>
      </c>
      <c r="AU6" s="50" t="s">
        <v>87</v>
      </c>
      <c r="AV6" s="50" t="s">
        <v>84</v>
      </c>
      <c r="AW6" s="50" t="s">
        <v>87</v>
      </c>
      <c r="AX6" s="50" t="s">
        <v>86</v>
      </c>
      <c r="AY6" s="61" t="s">
        <v>87</v>
      </c>
    </row>
    <row r="7" spans="1:51" s="67" customFormat="1" ht="12" customHeight="1">
      <c r="A7" s="119" t="s">
        <v>98</v>
      </c>
      <c r="B7" s="120" t="s">
        <v>99</v>
      </c>
      <c r="C7" s="119" t="s">
        <v>51</v>
      </c>
      <c r="D7" s="121">
        <f>SUM(D8:D186)</f>
        <v>94</v>
      </c>
      <c r="E7" s="121">
        <f>SUM(E8:E186)</f>
        <v>263</v>
      </c>
      <c r="F7" s="121">
        <f>SUM(F8:F186)</f>
        <v>2</v>
      </c>
      <c r="G7" s="121">
        <f>SUM(G8:G186)</f>
        <v>6</v>
      </c>
      <c r="H7" s="121">
        <f>SUM(H8:H186)</f>
        <v>8</v>
      </c>
      <c r="I7" s="121">
        <f>SUM(I8:I186)</f>
        <v>35</v>
      </c>
      <c r="J7" s="121">
        <f>SUM(J8:J186)</f>
        <v>0</v>
      </c>
      <c r="K7" s="121">
        <f>SUM(K8:K186)</f>
        <v>0</v>
      </c>
      <c r="L7" s="121">
        <f>SUM(L8:L186)</f>
        <v>717</v>
      </c>
      <c r="M7" s="121">
        <f>SUM(M8:M186)</f>
        <v>1999</v>
      </c>
      <c r="N7" s="121">
        <f>SUM(N8:N186)</f>
        <v>15</v>
      </c>
      <c r="O7" s="121">
        <f>SUM(O8:O186)</f>
        <v>78</v>
      </c>
      <c r="P7" s="121">
        <f>SUM(P8:P186)</f>
        <v>3</v>
      </c>
      <c r="Q7" s="121">
        <f>SUM(Q8:Q186)</f>
        <v>30</v>
      </c>
      <c r="R7" s="121">
        <f>SUM(R8:R186)</f>
        <v>0</v>
      </c>
      <c r="S7" s="121">
        <f>SUM(S8:S186)</f>
        <v>0</v>
      </c>
      <c r="T7" s="121">
        <f>SUM(T8:T186)</f>
        <v>1898</v>
      </c>
      <c r="U7" s="121">
        <f>SUM(U8:U186)</f>
        <v>4879</v>
      </c>
      <c r="V7" s="121">
        <f>SUM(V8:V186)</f>
        <v>162</v>
      </c>
      <c r="W7" s="121">
        <f>SUM(W8:W186)</f>
        <v>534</v>
      </c>
      <c r="X7" s="121">
        <f>SUM(X8:X186)</f>
        <v>1</v>
      </c>
      <c r="Y7" s="121">
        <f>SUM(Y8:Y186)</f>
        <v>4</v>
      </c>
      <c r="Z7" s="121">
        <f>SUM(Z8:Z186)</f>
        <v>0</v>
      </c>
      <c r="AA7" s="121">
        <f>SUM(AA8:AA186)</f>
        <v>0</v>
      </c>
      <c r="AB7" s="121">
        <f>SUM(AB8:AB186)</f>
        <v>8</v>
      </c>
      <c r="AC7" s="121">
        <f>SUM(AC8:AC186)</f>
        <v>21</v>
      </c>
      <c r="AD7" s="121">
        <f>SUM(AD8:AD186)</f>
        <v>0</v>
      </c>
      <c r="AE7" s="121">
        <f>SUM(AE8:AE186)</f>
        <v>0</v>
      </c>
      <c r="AF7" s="121">
        <f>SUM(AF8:AF186)</f>
        <v>4</v>
      </c>
      <c r="AG7" s="121">
        <f>SUM(AG8:AG186)</f>
        <v>6</v>
      </c>
      <c r="AH7" s="121">
        <f>SUM(AH8:AH186)</f>
        <v>0</v>
      </c>
      <c r="AI7" s="121">
        <f>SUM(AI8:AI186)</f>
        <v>0</v>
      </c>
      <c r="AJ7" s="121">
        <f>SUM(AJ8:AJ186)</f>
        <v>40</v>
      </c>
      <c r="AK7" s="121">
        <f>SUM(AK8:AK186)</f>
        <v>668</v>
      </c>
      <c r="AL7" s="121">
        <f>SUM(AL8:AL186)</f>
        <v>2</v>
      </c>
      <c r="AM7" s="121">
        <f>SUM(AM8:AM186)</f>
        <v>20</v>
      </c>
      <c r="AN7" s="121">
        <f>SUM(AN8:AN186)</f>
        <v>1</v>
      </c>
      <c r="AO7" s="121">
        <f>SUM(AO8:AO186)</f>
        <v>10</v>
      </c>
      <c r="AP7" s="121">
        <f>SUM(AP8:AP186)</f>
        <v>0</v>
      </c>
      <c r="AQ7" s="121">
        <f>SUM(AQ8:AQ186)</f>
        <v>0</v>
      </c>
      <c r="AR7" s="121">
        <f>SUM(AR8:AR186)</f>
        <v>536</v>
      </c>
      <c r="AS7" s="121">
        <f>SUM(AS8:AS186)</f>
        <v>2104</v>
      </c>
      <c r="AT7" s="121">
        <f>SUM(AT8:AT186)</f>
        <v>39</v>
      </c>
      <c r="AU7" s="121">
        <f>SUM(AU8:AU186)</f>
        <v>99</v>
      </c>
      <c r="AV7" s="121">
        <f>SUM(AV8:AV186)</f>
        <v>4</v>
      </c>
      <c r="AW7" s="121">
        <f>SUM(AW8:AW186)</f>
        <v>30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98</v>
      </c>
      <c r="B8" s="65" t="s">
        <v>53</v>
      </c>
      <c r="C8" s="64" t="s">
        <v>54</v>
      </c>
      <c r="D8" s="66">
        <v>58</v>
      </c>
      <c r="E8" s="66">
        <v>170</v>
      </c>
      <c r="F8" s="66">
        <v>0</v>
      </c>
      <c r="G8" s="66">
        <v>0</v>
      </c>
      <c r="H8" s="66">
        <v>3</v>
      </c>
      <c r="I8" s="66">
        <v>19</v>
      </c>
      <c r="J8" s="66">
        <v>0</v>
      </c>
      <c r="K8" s="66">
        <v>0</v>
      </c>
      <c r="L8" s="66">
        <v>47</v>
      </c>
      <c r="M8" s="66">
        <v>138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503</v>
      </c>
      <c r="U8" s="66">
        <v>931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14</v>
      </c>
      <c r="AK8" s="66">
        <v>48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111</v>
      </c>
      <c r="AS8" s="66">
        <v>478</v>
      </c>
      <c r="AT8" s="66">
        <v>5</v>
      </c>
      <c r="AU8" s="66">
        <v>9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98</v>
      </c>
      <c r="B9" s="65" t="s">
        <v>116</v>
      </c>
      <c r="C9" s="64" t="s">
        <v>117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49</v>
      </c>
      <c r="M9" s="66">
        <v>156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95</v>
      </c>
      <c r="U9" s="66">
        <v>135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17</v>
      </c>
      <c r="AS9" s="66">
        <v>65</v>
      </c>
      <c r="AT9" s="66">
        <v>6</v>
      </c>
      <c r="AU9" s="66">
        <v>25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98</v>
      </c>
      <c r="B10" s="65" t="s">
        <v>108</v>
      </c>
      <c r="C10" s="64" t="s">
        <v>109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7</v>
      </c>
      <c r="M10" s="66">
        <v>17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64</v>
      </c>
      <c r="U10" s="66">
        <v>34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98</v>
      </c>
      <c r="B11" s="65" t="s">
        <v>170</v>
      </c>
      <c r="C11" s="64" t="s">
        <v>171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30</v>
      </c>
      <c r="M11" s="66">
        <v>65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11</v>
      </c>
      <c r="U11" s="66">
        <v>44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9</v>
      </c>
      <c r="AS11" s="66">
        <v>28</v>
      </c>
      <c r="AT11" s="66">
        <v>2</v>
      </c>
      <c r="AU11" s="66">
        <v>3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98</v>
      </c>
      <c r="B12" s="70" t="s">
        <v>172</v>
      </c>
      <c r="C12" s="64" t="s">
        <v>173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64</v>
      </c>
      <c r="M12" s="71">
        <v>194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65</v>
      </c>
      <c r="U12" s="71">
        <v>246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11</v>
      </c>
      <c r="AS12" s="71">
        <v>27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98</v>
      </c>
      <c r="B13" s="70" t="s">
        <v>124</v>
      </c>
      <c r="C13" s="64" t="s">
        <v>125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24</v>
      </c>
      <c r="M13" s="71">
        <v>75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91</v>
      </c>
      <c r="U13" s="71">
        <v>235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37</v>
      </c>
      <c r="AS13" s="71">
        <v>140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98</v>
      </c>
      <c r="B14" s="70" t="s">
        <v>182</v>
      </c>
      <c r="C14" s="64" t="s">
        <v>183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7</v>
      </c>
      <c r="M14" s="71">
        <v>21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12</v>
      </c>
      <c r="U14" s="71">
        <v>122</v>
      </c>
      <c r="V14" s="71">
        <v>0</v>
      </c>
      <c r="W14" s="71">
        <v>0</v>
      </c>
      <c r="X14" s="71">
        <v>1</v>
      </c>
      <c r="Y14" s="71">
        <v>4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9</v>
      </c>
      <c r="AS14" s="71">
        <v>27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98</v>
      </c>
      <c r="B15" s="70" t="s">
        <v>186</v>
      </c>
      <c r="C15" s="64" t="s">
        <v>187</v>
      </c>
      <c r="D15" s="71">
        <v>3</v>
      </c>
      <c r="E15" s="71">
        <v>11</v>
      </c>
      <c r="F15" s="71">
        <v>1</v>
      </c>
      <c r="G15" s="71">
        <v>4</v>
      </c>
      <c r="H15" s="71">
        <v>0</v>
      </c>
      <c r="I15" s="71">
        <v>0</v>
      </c>
      <c r="J15" s="71">
        <v>0</v>
      </c>
      <c r="K15" s="71">
        <v>0</v>
      </c>
      <c r="L15" s="71">
        <v>6</v>
      </c>
      <c r="M15" s="71">
        <v>16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10</v>
      </c>
      <c r="U15" s="71">
        <v>17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6</v>
      </c>
      <c r="AS15" s="71">
        <v>22</v>
      </c>
      <c r="AT15" s="71">
        <v>3</v>
      </c>
      <c r="AU15" s="71">
        <v>9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98</v>
      </c>
      <c r="B16" s="70" t="s">
        <v>55</v>
      </c>
      <c r="C16" s="64" t="s">
        <v>56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34</v>
      </c>
      <c r="M16" s="71">
        <v>97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114</v>
      </c>
      <c r="U16" s="71">
        <v>331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38</v>
      </c>
      <c r="AS16" s="71">
        <v>189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98</v>
      </c>
      <c r="B17" s="70" t="s">
        <v>104</v>
      </c>
      <c r="C17" s="64" t="s">
        <v>105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23</v>
      </c>
      <c r="M17" s="71">
        <v>61</v>
      </c>
      <c r="N17" s="71">
        <v>6</v>
      </c>
      <c r="O17" s="71">
        <v>11</v>
      </c>
      <c r="P17" s="71">
        <v>0</v>
      </c>
      <c r="Q17" s="71">
        <v>0</v>
      </c>
      <c r="R17" s="71">
        <v>0</v>
      </c>
      <c r="S17" s="71">
        <v>0</v>
      </c>
      <c r="T17" s="71">
        <v>39</v>
      </c>
      <c r="U17" s="71">
        <v>95</v>
      </c>
      <c r="V17" s="71">
        <v>10</v>
      </c>
      <c r="W17" s="71">
        <v>33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2</v>
      </c>
      <c r="AM17" s="71">
        <v>20</v>
      </c>
      <c r="AN17" s="71">
        <v>0</v>
      </c>
      <c r="AO17" s="71">
        <v>0</v>
      </c>
      <c r="AP17" s="71">
        <v>0</v>
      </c>
      <c r="AQ17" s="71">
        <v>0</v>
      </c>
      <c r="AR17" s="71">
        <v>12</v>
      </c>
      <c r="AS17" s="71">
        <v>46</v>
      </c>
      <c r="AT17" s="71">
        <v>1</v>
      </c>
      <c r="AU17" s="71">
        <v>3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98</v>
      </c>
      <c r="B18" s="70" t="s">
        <v>128</v>
      </c>
      <c r="C18" s="64" t="s">
        <v>129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8</v>
      </c>
      <c r="M18" s="71">
        <v>18</v>
      </c>
      <c r="N18" s="71">
        <v>1</v>
      </c>
      <c r="O18" s="71">
        <v>3</v>
      </c>
      <c r="P18" s="71">
        <v>0</v>
      </c>
      <c r="Q18" s="71">
        <v>0</v>
      </c>
      <c r="R18" s="71">
        <v>0</v>
      </c>
      <c r="S18" s="71">
        <v>0</v>
      </c>
      <c r="T18" s="71">
        <v>3</v>
      </c>
      <c r="U18" s="71">
        <v>7</v>
      </c>
      <c r="V18" s="71">
        <v>10</v>
      </c>
      <c r="W18" s="71">
        <v>60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12</v>
      </c>
      <c r="AS18" s="71">
        <v>39</v>
      </c>
      <c r="AT18" s="71">
        <v>2</v>
      </c>
      <c r="AU18" s="71">
        <v>3</v>
      </c>
      <c r="AV18" s="71">
        <v>2</v>
      </c>
      <c r="AW18" s="71">
        <v>13</v>
      </c>
      <c r="AX18" s="71">
        <v>0</v>
      </c>
      <c r="AY18" s="71">
        <v>0</v>
      </c>
    </row>
    <row r="19" spans="1:51" s="68" customFormat="1" ht="12" customHeight="1">
      <c r="A19" s="69" t="s">
        <v>98</v>
      </c>
      <c r="B19" s="70" t="s">
        <v>164</v>
      </c>
      <c r="C19" s="64" t="s">
        <v>165</v>
      </c>
      <c r="D19" s="71">
        <v>0</v>
      </c>
      <c r="E19" s="71">
        <v>0</v>
      </c>
      <c r="F19" s="71">
        <v>0</v>
      </c>
      <c r="G19" s="71">
        <v>0</v>
      </c>
      <c r="H19" s="71">
        <v>3</v>
      </c>
      <c r="I19" s="71">
        <v>12</v>
      </c>
      <c r="J19" s="71">
        <v>0</v>
      </c>
      <c r="K19" s="71">
        <v>0</v>
      </c>
      <c r="L19" s="71">
        <v>69</v>
      </c>
      <c r="M19" s="71">
        <v>201</v>
      </c>
      <c r="N19" s="71">
        <v>5</v>
      </c>
      <c r="O19" s="71">
        <v>56</v>
      </c>
      <c r="P19" s="71">
        <v>3</v>
      </c>
      <c r="Q19" s="71">
        <v>30</v>
      </c>
      <c r="R19" s="71">
        <v>0</v>
      </c>
      <c r="S19" s="71">
        <v>0</v>
      </c>
      <c r="T19" s="71">
        <v>111</v>
      </c>
      <c r="U19" s="71">
        <v>319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3</v>
      </c>
      <c r="AG19" s="71">
        <v>4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1</v>
      </c>
      <c r="AO19" s="71">
        <v>10</v>
      </c>
      <c r="AP19" s="71">
        <v>0</v>
      </c>
      <c r="AQ19" s="71">
        <v>0</v>
      </c>
      <c r="AR19" s="71">
        <v>46</v>
      </c>
      <c r="AS19" s="71">
        <v>171</v>
      </c>
      <c r="AT19" s="71">
        <v>9</v>
      </c>
      <c r="AU19" s="71">
        <v>19</v>
      </c>
      <c r="AV19" s="71">
        <v>1</v>
      </c>
      <c r="AW19" s="71">
        <v>10</v>
      </c>
      <c r="AX19" s="71">
        <v>0</v>
      </c>
      <c r="AY19" s="71">
        <v>0</v>
      </c>
    </row>
    <row r="20" spans="1:51" s="68" customFormat="1" ht="12" customHeight="1">
      <c r="A20" s="69" t="s">
        <v>98</v>
      </c>
      <c r="B20" s="70" t="s">
        <v>102</v>
      </c>
      <c r="C20" s="64" t="s">
        <v>103</v>
      </c>
      <c r="D20" s="71">
        <v>4</v>
      </c>
      <c r="E20" s="71">
        <v>10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9</v>
      </c>
      <c r="M20" s="71">
        <v>22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88</v>
      </c>
      <c r="W20" s="71">
        <v>277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98</v>
      </c>
      <c r="B21" s="70" t="s">
        <v>110</v>
      </c>
      <c r="C21" s="64" t="s">
        <v>111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33</v>
      </c>
      <c r="M21" s="71">
        <v>111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80</v>
      </c>
      <c r="U21" s="71">
        <v>376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21</v>
      </c>
      <c r="AS21" s="71">
        <v>104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98</v>
      </c>
      <c r="B22" s="70" t="s">
        <v>130</v>
      </c>
      <c r="C22" s="64" t="s">
        <v>131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37</v>
      </c>
      <c r="M22" s="71">
        <v>98</v>
      </c>
      <c r="N22" s="71">
        <v>3</v>
      </c>
      <c r="O22" s="71">
        <v>8</v>
      </c>
      <c r="P22" s="71">
        <v>0</v>
      </c>
      <c r="Q22" s="71">
        <v>0</v>
      </c>
      <c r="R22" s="71">
        <v>0</v>
      </c>
      <c r="S22" s="71">
        <v>0</v>
      </c>
      <c r="T22" s="71">
        <v>23</v>
      </c>
      <c r="U22" s="71">
        <v>114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17</v>
      </c>
      <c r="AS22" s="71">
        <v>60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98</v>
      </c>
      <c r="B23" s="70" t="s">
        <v>146</v>
      </c>
      <c r="C23" s="64" t="s">
        <v>147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12</v>
      </c>
      <c r="M23" s="71">
        <v>31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135</v>
      </c>
      <c r="U23" s="71">
        <v>349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98</v>
      </c>
      <c r="B24" s="70" t="s">
        <v>112</v>
      </c>
      <c r="C24" s="64" t="s">
        <v>113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17</v>
      </c>
      <c r="M24" s="71">
        <v>49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24</v>
      </c>
      <c r="U24" s="71">
        <v>67</v>
      </c>
      <c r="V24" s="71">
        <v>40</v>
      </c>
      <c r="W24" s="71">
        <v>98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30</v>
      </c>
      <c r="AS24" s="71">
        <v>96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98</v>
      </c>
      <c r="B25" s="70" t="s">
        <v>162</v>
      </c>
      <c r="C25" s="64" t="s">
        <v>163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12</v>
      </c>
      <c r="M25" s="71">
        <v>29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63</v>
      </c>
      <c r="U25" s="71">
        <v>174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11</v>
      </c>
      <c r="AS25" s="71">
        <v>34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98</v>
      </c>
      <c r="B26" s="70" t="s">
        <v>57</v>
      </c>
      <c r="C26" s="64" t="s">
        <v>58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38</v>
      </c>
      <c r="M26" s="71">
        <v>109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125</v>
      </c>
      <c r="U26" s="71">
        <v>386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48</v>
      </c>
      <c r="AS26" s="71">
        <v>218</v>
      </c>
      <c r="AT26" s="71">
        <v>5</v>
      </c>
      <c r="AU26" s="71">
        <v>12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98</v>
      </c>
      <c r="B27" s="70" t="s">
        <v>59</v>
      </c>
      <c r="C27" s="64" t="s">
        <v>60</v>
      </c>
      <c r="D27" s="71">
        <v>4</v>
      </c>
      <c r="E27" s="71">
        <v>8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4</v>
      </c>
      <c r="AK27" s="71">
        <v>8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98</v>
      </c>
      <c r="B28" s="70" t="s">
        <v>61</v>
      </c>
      <c r="C28" s="64" t="s">
        <v>62</v>
      </c>
      <c r="D28" s="71">
        <v>7</v>
      </c>
      <c r="E28" s="71">
        <v>13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3</v>
      </c>
      <c r="AC28" s="71">
        <v>5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98</v>
      </c>
      <c r="B29" s="70" t="s">
        <v>63</v>
      </c>
      <c r="C29" s="64" t="s">
        <v>64</v>
      </c>
      <c r="D29" s="71">
        <v>0</v>
      </c>
      <c r="E29" s="71">
        <v>0</v>
      </c>
      <c r="F29" s="71">
        <v>0</v>
      </c>
      <c r="G29" s="71">
        <v>0</v>
      </c>
      <c r="H29" s="71">
        <v>1</v>
      </c>
      <c r="I29" s="71">
        <v>2</v>
      </c>
      <c r="J29" s="71">
        <v>0</v>
      </c>
      <c r="K29" s="71">
        <v>0</v>
      </c>
      <c r="L29" s="71">
        <v>9</v>
      </c>
      <c r="M29" s="71">
        <v>23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42</v>
      </c>
      <c r="U29" s="71">
        <v>124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5</v>
      </c>
      <c r="AC29" s="71">
        <v>16</v>
      </c>
      <c r="AD29" s="71">
        <v>0</v>
      </c>
      <c r="AE29" s="71">
        <v>0</v>
      </c>
      <c r="AF29" s="71">
        <v>1</v>
      </c>
      <c r="AG29" s="71">
        <v>2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7</v>
      </c>
      <c r="AS29" s="71">
        <v>23</v>
      </c>
      <c r="AT29" s="71">
        <v>1</v>
      </c>
      <c r="AU29" s="71">
        <v>3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98</v>
      </c>
      <c r="B30" s="70" t="s">
        <v>174</v>
      </c>
      <c r="C30" s="64" t="s">
        <v>175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7</v>
      </c>
      <c r="M30" s="71">
        <v>16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12</v>
      </c>
      <c r="U30" s="71">
        <v>48</v>
      </c>
      <c r="V30" s="71">
        <v>6</v>
      </c>
      <c r="W30" s="71">
        <v>51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13</v>
      </c>
      <c r="AS30" s="71">
        <v>44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98</v>
      </c>
      <c r="B31" s="70" t="s">
        <v>166</v>
      </c>
      <c r="C31" s="64" t="s">
        <v>167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8</v>
      </c>
      <c r="M31" s="71">
        <v>19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98</v>
      </c>
      <c r="B32" s="70" t="s">
        <v>178</v>
      </c>
      <c r="C32" s="64" t="s">
        <v>179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36</v>
      </c>
      <c r="M32" s="71">
        <v>95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77</v>
      </c>
      <c r="U32" s="71">
        <v>175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17</v>
      </c>
      <c r="AK32" s="71">
        <v>596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98</v>
      </c>
      <c r="B33" s="70" t="s">
        <v>118</v>
      </c>
      <c r="C33" s="64" t="s">
        <v>119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55</v>
      </c>
      <c r="M33" s="71">
        <v>136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18</v>
      </c>
      <c r="U33" s="71">
        <v>61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98</v>
      </c>
      <c r="B34" s="70" t="s">
        <v>134</v>
      </c>
      <c r="C34" s="64" t="s">
        <v>135</v>
      </c>
      <c r="D34" s="71">
        <v>4</v>
      </c>
      <c r="E34" s="71">
        <v>12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6</v>
      </c>
      <c r="M34" s="71">
        <v>24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7</v>
      </c>
      <c r="U34" s="71">
        <v>16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9</v>
      </c>
      <c r="AS34" s="71">
        <v>36</v>
      </c>
      <c r="AT34" s="71">
        <v>2</v>
      </c>
      <c r="AU34" s="71">
        <v>8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98</v>
      </c>
      <c r="B35" s="70" t="s">
        <v>136</v>
      </c>
      <c r="C35" s="64" t="s">
        <v>137</v>
      </c>
      <c r="D35" s="71">
        <v>5</v>
      </c>
      <c r="E35" s="71">
        <v>14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2</v>
      </c>
      <c r="AS35" s="71">
        <v>14</v>
      </c>
      <c r="AT35" s="71">
        <v>1</v>
      </c>
      <c r="AU35" s="71">
        <v>3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98</v>
      </c>
      <c r="B36" s="70" t="s">
        <v>188</v>
      </c>
      <c r="C36" s="64" t="s">
        <v>121</v>
      </c>
      <c r="D36" s="71">
        <v>2</v>
      </c>
      <c r="E36" s="71">
        <v>7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5</v>
      </c>
      <c r="M36" s="71">
        <v>12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84</v>
      </c>
      <c r="U36" s="71">
        <v>244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0</v>
      </c>
      <c r="AS36" s="71">
        <v>0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98</v>
      </c>
      <c r="B37" s="70" t="s">
        <v>140</v>
      </c>
      <c r="C37" s="64" t="s">
        <v>141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5</v>
      </c>
      <c r="AS37" s="71">
        <v>15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98</v>
      </c>
      <c r="B38" s="70" t="s">
        <v>142</v>
      </c>
      <c r="C38" s="64" t="s">
        <v>143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4</v>
      </c>
      <c r="M38" s="71">
        <v>19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18</v>
      </c>
      <c r="U38" s="71">
        <v>62</v>
      </c>
      <c r="V38" s="71">
        <v>3</v>
      </c>
      <c r="W38" s="71">
        <v>3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4</v>
      </c>
      <c r="AS38" s="71">
        <v>16</v>
      </c>
      <c r="AT38" s="71">
        <v>2</v>
      </c>
      <c r="AU38" s="71">
        <v>2</v>
      </c>
      <c r="AV38" s="71">
        <v>1</v>
      </c>
      <c r="AW38" s="71">
        <v>7</v>
      </c>
      <c r="AX38" s="71">
        <v>0</v>
      </c>
      <c r="AY38" s="71">
        <v>0</v>
      </c>
    </row>
    <row r="39" spans="1:51" s="68" customFormat="1" ht="12" customHeight="1">
      <c r="A39" s="69" t="s">
        <v>98</v>
      </c>
      <c r="B39" s="70" t="s">
        <v>65</v>
      </c>
      <c r="C39" s="64" t="s">
        <v>66</v>
      </c>
      <c r="D39" s="71">
        <v>1</v>
      </c>
      <c r="E39" s="71">
        <v>2</v>
      </c>
      <c r="F39" s="71">
        <v>1</v>
      </c>
      <c r="G39" s="71">
        <v>2</v>
      </c>
      <c r="H39" s="71">
        <v>0</v>
      </c>
      <c r="I39" s="71">
        <v>0</v>
      </c>
      <c r="J39" s="71">
        <v>0</v>
      </c>
      <c r="K39" s="71">
        <v>0</v>
      </c>
      <c r="L39" s="71">
        <v>20</v>
      </c>
      <c r="M39" s="71">
        <v>42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18</v>
      </c>
      <c r="U39" s="71">
        <v>58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16</v>
      </c>
      <c r="AS39" s="71">
        <v>59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98</v>
      </c>
      <c r="B40" s="70" t="s">
        <v>148</v>
      </c>
      <c r="C40" s="64" t="s">
        <v>149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1</v>
      </c>
      <c r="M40" s="71">
        <v>4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2</v>
      </c>
      <c r="AS40" s="71">
        <v>5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98</v>
      </c>
      <c r="B41" s="70" t="s">
        <v>152</v>
      </c>
      <c r="C41" s="64" t="s">
        <v>153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2</v>
      </c>
      <c r="M41" s="71">
        <v>5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1</v>
      </c>
      <c r="U41" s="71">
        <v>1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5</v>
      </c>
      <c r="AS41" s="71">
        <v>15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  <row r="42" spans="1:51" s="68" customFormat="1" ht="12" customHeight="1">
      <c r="A42" s="69" t="s">
        <v>98</v>
      </c>
      <c r="B42" s="70" t="s">
        <v>67</v>
      </c>
      <c r="C42" s="64" t="s">
        <v>68</v>
      </c>
      <c r="D42" s="71">
        <v>2</v>
      </c>
      <c r="E42" s="71">
        <v>6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5</v>
      </c>
      <c r="M42" s="71">
        <v>11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16</v>
      </c>
      <c r="U42" s="71">
        <v>35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2</v>
      </c>
      <c r="AK42" s="71">
        <v>4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11</v>
      </c>
      <c r="AS42" s="71">
        <v>35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</row>
    <row r="43" spans="1:51" s="68" customFormat="1" ht="12" customHeight="1">
      <c r="A43" s="69" t="s">
        <v>98</v>
      </c>
      <c r="B43" s="70" t="s">
        <v>150</v>
      </c>
      <c r="C43" s="64" t="s">
        <v>151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3</v>
      </c>
      <c r="M43" s="71">
        <v>9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26</v>
      </c>
      <c r="U43" s="71">
        <v>47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6</v>
      </c>
      <c r="AS43" s="71">
        <v>28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</row>
    <row r="44" spans="1:51" s="68" customFormat="1" ht="12" customHeight="1">
      <c r="A44" s="69" t="s">
        <v>98</v>
      </c>
      <c r="B44" s="70" t="s">
        <v>69</v>
      </c>
      <c r="C44" s="64" t="s">
        <v>70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3</v>
      </c>
      <c r="M44" s="71">
        <v>10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6</v>
      </c>
      <c r="AS44" s="71">
        <v>21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</row>
    <row r="45" spans="1:51" s="68" customFormat="1" ht="12" customHeight="1">
      <c r="A45" s="69" t="s">
        <v>98</v>
      </c>
      <c r="B45" s="70" t="s">
        <v>191</v>
      </c>
      <c r="C45" s="64" t="s">
        <v>192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5</v>
      </c>
      <c r="M45" s="71">
        <v>14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3</v>
      </c>
      <c r="U45" s="71">
        <v>9</v>
      </c>
      <c r="V45" s="71">
        <v>5</v>
      </c>
      <c r="W45" s="71">
        <v>12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0</v>
      </c>
      <c r="AK45" s="71">
        <v>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1">
        <v>5</v>
      </c>
      <c r="AS45" s="71">
        <v>16</v>
      </c>
      <c r="AT45" s="71">
        <v>0</v>
      </c>
      <c r="AU45" s="71">
        <v>0</v>
      </c>
      <c r="AV45" s="71">
        <v>0</v>
      </c>
      <c r="AW45" s="71">
        <v>0</v>
      </c>
      <c r="AX45" s="71">
        <v>0</v>
      </c>
      <c r="AY45" s="71">
        <v>0</v>
      </c>
    </row>
    <row r="46" spans="1:51" s="68" customFormat="1" ht="12" customHeight="1">
      <c r="A46" s="69" t="s">
        <v>98</v>
      </c>
      <c r="B46" s="70" t="s">
        <v>193</v>
      </c>
      <c r="C46" s="64" t="s">
        <v>194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7</v>
      </c>
      <c r="M46" s="71">
        <v>16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4</v>
      </c>
      <c r="U46" s="71">
        <v>9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4</v>
      </c>
      <c r="AS46" s="71">
        <v>13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</row>
    <row r="47" spans="1:51" s="68" customFormat="1" ht="12" customHeight="1">
      <c r="A47" s="69" t="s">
        <v>98</v>
      </c>
      <c r="B47" s="70" t="s">
        <v>195</v>
      </c>
      <c r="C47" s="64" t="s">
        <v>196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11</v>
      </c>
      <c r="M47" s="71">
        <v>22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3</v>
      </c>
      <c r="AK47" s="71">
        <v>12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0</v>
      </c>
      <c r="AS47" s="71">
        <v>0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</row>
    <row r="48" spans="1:51" s="68" customFormat="1" ht="12" customHeight="1">
      <c r="A48" s="69" t="s">
        <v>98</v>
      </c>
      <c r="B48" s="70" t="s">
        <v>156</v>
      </c>
      <c r="C48" s="64" t="s">
        <v>157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2</v>
      </c>
      <c r="M48" s="71">
        <v>6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2</v>
      </c>
      <c r="AS48" s="71">
        <v>8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</row>
    <row r="49" spans="1:51" s="68" customFormat="1" ht="12" customHeight="1">
      <c r="A49" s="69" t="s">
        <v>98</v>
      </c>
      <c r="B49" s="70" t="s">
        <v>158</v>
      </c>
      <c r="C49" s="64" t="s">
        <v>159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2</v>
      </c>
      <c r="M49" s="71">
        <v>8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4</v>
      </c>
      <c r="U49" s="71">
        <v>8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2</v>
      </c>
      <c r="AS49" s="71">
        <v>6</v>
      </c>
      <c r="AT49" s="71">
        <v>0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</row>
    <row r="50" spans="1:51" s="68" customFormat="1" ht="12" customHeight="1">
      <c r="A50" s="69" t="s">
        <v>98</v>
      </c>
      <c r="B50" s="70" t="s">
        <v>71</v>
      </c>
      <c r="C50" s="64" t="s">
        <v>72</v>
      </c>
      <c r="D50" s="71">
        <v>4</v>
      </c>
      <c r="E50" s="71">
        <v>10</v>
      </c>
      <c r="F50" s="71">
        <v>0</v>
      </c>
      <c r="G50" s="71">
        <v>0</v>
      </c>
      <c r="H50" s="71">
        <v>1</v>
      </c>
      <c r="I50" s="71">
        <v>2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0</v>
      </c>
      <c r="AK50" s="71">
        <v>0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2</v>
      </c>
      <c r="AS50" s="71">
        <v>6</v>
      </c>
      <c r="AT50" s="71">
        <v>0</v>
      </c>
      <c r="AU50" s="71">
        <v>0</v>
      </c>
      <c r="AV50" s="71">
        <v>0</v>
      </c>
      <c r="AW50" s="71">
        <v>0</v>
      </c>
      <c r="AX50" s="71">
        <v>0</v>
      </c>
      <c r="AY50" s="71">
        <v>0</v>
      </c>
    </row>
  </sheetData>
  <sheetProtection/>
  <autoFilter ref="A6:AY50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88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75</v>
      </c>
      <c r="E3" s="43"/>
      <c r="F3" s="43"/>
      <c r="G3" s="43"/>
      <c r="H3" s="43"/>
      <c r="I3" s="43"/>
      <c r="J3" s="43"/>
      <c r="K3" s="44"/>
      <c r="L3" s="59" t="s">
        <v>76</v>
      </c>
      <c r="M3" s="43"/>
      <c r="N3" s="43"/>
      <c r="O3" s="43"/>
      <c r="P3" s="43"/>
      <c r="Q3" s="43"/>
      <c r="R3" s="43"/>
      <c r="S3" s="44"/>
      <c r="T3" s="59" t="s">
        <v>77</v>
      </c>
      <c r="U3" s="43"/>
      <c r="V3" s="43"/>
      <c r="W3" s="43"/>
      <c r="X3" s="43"/>
      <c r="Y3" s="43"/>
      <c r="Z3" s="43"/>
      <c r="AA3" s="44"/>
      <c r="AB3" s="60" t="s">
        <v>75</v>
      </c>
      <c r="AC3" s="45"/>
      <c r="AD3" s="45"/>
      <c r="AE3" s="45"/>
      <c r="AF3" s="45"/>
      <c r="AG3" s="45"/>
      <c r="AH3" s="45"/>
      <c r="AI3" s="45"/>
      <c r="AJ3" s="60" t="s">
        <v>76</v>
      </c>
      <c r="AK3" s="45"/>
      <c r="AL3" s="45"/>
      <c r="AM3" s="45"/>
      <c r="AN3" s="45"/>
      <c r="AO3" s="45"/>
      <c r="AP3" s="45"/>
      <c r="AQ3" s="45"/>
      <c r="AR3" s="60" t="s">
        <v>77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78</v>
      </c>
      <c r="E4" s="100"/>
      <c r="F4" s="103" t="s">
        <v>79</v>
      </c>
      <c r="G4" s="104"/>
      <c r="H4" s="103" t="s">
        <v>80</v>
      </c>
      <c r="I4" s="104"/>
      <c r="J4" s="99" t="s">
        <v>81</v>
      </c>
      <c r="K4" s="100"/>
      <c r="L4" s="99" t="s">
        <v>78</v>
      </c>
      <c r="M4" s="100"/>
      <c r="N4" s="103" t="s">
        <v>79</v>
      </c>
      <c r="O4" s="104"/>
      <c r="P4" s="103" t="s">
        <v>80</v>
      </c>
      <c r="Q4" s="104"/>
      <c r="R4" s="99" t="s">
        <v>81</v>
      </c>
      <c r="S4" s="100"/>
      <c r="T4" s="99" t="s">
        <v>78</v>
      </c>
      <c r="U4" s="100"/>
      <c r="V4" s="103" t="s">
        <v>79</v>
      </c>
      <c r="W4" s="104"/>
      <c r="X4" s="103" t="s">
        <v>80</v>
      </c>
      <c r="Y4" s="104"/>
      <c r="Z4" s="99" t="s">
        <v>81</v>
      </c>
      <c r="AA4" s="100"/>
      <c r="AB4" s="47" t="s">
        <v>78</v>
      </c>
      <c r="AC4" s="48"/>
      <c r="AD4" s="48"/>
      <c r="AE4" s="49"/>
      <c r="AF4" s="107" t="s">
        <v>82</v>
      </c>
      <c r="AG4" s="108"/>
      <c r="AH4" s="107" t="s">
        <v>81</v>
      </c>
      <c r="AI4" s="108"/>
      <c r="AJ4" s="47" t="s">
        <v>78</v>
      </c>
      <c r="AK4" s="48"/>
      <c r="AL4" s="48"/>
      <c r="AM4" s="49"/>
      <c r="AN4" s="107" t="s">
        <v>82</v>
      </c>
      <c r="AO4" s="108"/>
      <c r="AP4" s="107" t="s">
        <v>81</v>
      </c>
      <c r="AQ4" s="108"/>
      <c r="AR4" s="47" t="s">
        <v>78</v>
      </c>
      <c r="AS4" s="48"/>
      <c r="AT4" s="48"/>
      <c r="AU4" s="49"/>
      <c r="AV4" s="107" t="s">
        <v>82</v>
      </c>
      <c r="AW4" s="108"/>
      <c r="AX4" s="107" t="s">
        <v>81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83</v>
      </c>
      <c r="AC5" s="49"/>
      <c r="AD5" s="47" t="s">
        <v>46</v>
      </c>
      <c r="AE5" s="49"/>
      <c r="AF5" s="109"/>
      <c r="AG5" s="110"/>
      <c r="AH5" s="109"/>
      <c r="AI5" s="110"/>
      <c r="AJ5" s="47" t="s">
        <v>83</v>
      </c>
      <c r="AK5" s="49"/>
      <c r="AL5" s="47" t="s">
        <v>46</v>
      </c>
      <c r="AM5" s="49"/>
      <c r="AN5" s="109"/>
      <c r="AO5" s="110"/>
      <c r="AP5" s="109"/>
      <c r="AQ5" s="110"/>
      <c r="AR5" s="47" t="s">
        <v>83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84</v>
      </c>
      <c r="E6" s="50" t="s">
        <v>85</v>
      </c>
      <c r="F6" s="50" t="s">
        <v>84</v>
      </c>
      <c r="G6" s="50" t="s">
        <v>85</v>
      </c>
      <c r="H6" s="50" t="s">
        <v>84</v>
      </c>
      <c r="I6" s="50" t="s">
        <v>85</v>
      </c>
      <c r="J6" s="50" t="s">
        <v>86</v>
      </c>
      <c r="K6" s="50" t="s">
        <v>85</v>
      </c>
      <c r="L6" s="50" t="s">
        <v>84</v>
      </c>
      <c r="M6" s="50" t="s">
        <v>85</v>
      </c>
      <c r="N6" s="50" t="s">
        <v>84</v>
      </c>
      <c r="O6" s="50" t="s">
        <v>85</v>
      </c>
      <c r="P6" s="50" t="s">
        <v>84</v>
      </c>
      <c r="Q6" s="50" t="s">
        <v>85</v>
      </c>
      <c r="R6" s="50" t="s">
        <v>86</v>
      </c>
      <c r="S6" s="50" t="s">
        <v>85</v>
      </c>
      <c r="T6" s="50" t="s">
        <v>84</v>
      </c>
      <c r="U6" s="50" t="s">
        <v>85</v>
      </c>
      <c r="V6" s="50" t="s">
        <v>84</v>
      </c>
      <c r="W6" s="50" t="s">
        <v>85</v>
      </c>
      <c r="X6" s="50" t="s">
        <v>84</v>
      </c>
      <c r="Y6" s="50" t="s">
        <v>85</v>
      </c>
      <c r="Z6" s="50" t="s">
        <v>86</v>
      </c>
      <c r="AA6" s="50" t="s">
        <v>85</v>
      </c>
      <c r="AB6" s="50" t="s">
        <v>84</v>
      </c>
      <c r="AC6" s="50" t="s">
        <v>87</v>
      </c>
      <c r="AD6" s="50" t="s">
        <v>84</v>
      </c>
      <c r="AE6" s="50" t="s">
        <v>87</v>
      </c>
      <c r="AF6" s="50" t="s">
        <v>84</v>
      </c>
      <c r="AG6" s="50" t="s">
        <v>87</v>
      </c>
      <c r="AH6" s="50" t="s">
        <v>86</v>
      </c>
      <c r="AI6" s="50" t="s">
        <v>87</v>
      </c>
      <c r="AJ6" s="50" t="s">
        <v>84</v>
      </c>
      <c r="AK6" s="50" t="s">
        <v>87</v>
      </c>
      <c r="AL6" s="50" t="s">
        <v>84</v>
      </c>
      <c r="AM6" s="50" t="s">
        <v>87</v>
      </c>
      <c r="AN6" s="50" t="s">
        <v>84</v>
      </c>
      <c r="AO6" s="50" t="s">
        <v>87</v>
      </c>
      <c r="AP6" s="50" t="s">
        <v>86</v>
      </c>
      <c r="AQ6" s="50" t="s">
        <v>87</v>
      </c>
      <c r="AR6" s="50" t="s">
        <v>84</v>
      </c>
      <c r="AS6" s="50" t="s">
        <v>87</v>
      </c>
      <c r="AT6" s="50" t="s">
        <v>84</v>
      </c>
      <c r="AU6" s="50" t="s">
        <v>87</v>
      </c>
      <c r="AV6" s="50" t="s">
        <v>84</v>
      </c>
      <c r="AW6" s="50" t="s">
        <v>87</v>
      </c>
      <c r="AX6" s="50" t="s">
        <v>86</v>
      </c>
      <c r="AY6" s="61" t="s">
        <v>87</v>
      </c>
    </row>
    <row r="7" spans="1:51" s="67" customFormat="1" ht="12" customHeight="1">
      <c r="A7" s="119" t="s">
        <v>98</v>
      </c>
      <c r="B7" s="120" t="s">
        <v>99</v>
      </c>
      <c r="C7" s="119" t="s">
        <v>51</v>
      </c>
      <c r="D7" s="121">
        <f>SUM(D8:D52)</f>
        <v>1</v>
      </c>
      <c r="E7" s="121">
        <f>SUM(E8:E52)</f>
        <v>4</v>
      </c>
      <c r="F7" s="121">
        <f>SUM(F8:F52)</f>
        <v>1</v>
      </c>
      <c r="G7" s="121">
        <f>SUM(G8:G52)</f>
        <v>4</v>
      </c>
      <c r="H7" s="121">
        <f>SUM(H8:H52)</f>
        <v>3</v>
      </c>
      <c r="I7" s="121">
        <f>SUM(I8:I52)</f>
        <v>12</v>
      </c>
      <c r="J7" s="121">
        <f>SUM(J8:J52)</f>
        <v>0</v>
      </c>
      <c r="K7" s="121">
        <f>SUM(K8:K52)</f>
        <v>0</v>
      </c>
      <c r="L7" s="121">
        <f>SUM(L8:L52)</f>
        <v>0</v>
      </c>
      <c r="M7" s="121">
        <f>SUM(M8:M52)</f>
        <v>0</v>
      </c>
      <c r="N7" s="121">
        <f>SUM(N8:N52)</f>
        <v>0</v>
      </c>
      <c r="O7" s="121">
        <f>SUM(O8:O52)</f>
        <v>0</v>
      </c>
      <c r="P7" s="121">
        <f>SUM(P8:P52)</f>
        <v>2</v>
      </c>
      <c r="Q7" s="121">
        <f>SUM(Q8:Q52)</f>
        <v>6</v>
      </c>
      <c r="R7" s="121">
        <f>SUM(R8:R52)</f>
        <v>0</v>
      </c>
      <c r="S7" s="121">
        <f>SUM(S8:S52)</f>
        <v>0</v>
      </c>
      <c r="T7" s="121">
        <f>SUM(T8:T52)</f>
        <v>9</v>
      </c>
      <c r="U7" s="121">
        <f>SUM(U8:U52)</f>
        <v>34</v>
      </c>
      <c r="V7" s="121">
        <f>SUM(V8:V52)</f>
        <v>7</v>
      </c>
      <c r="W7" s="121">
        <f>SUM(W8:W52)</f>
        <v>25</v>
      </c>
      <c r="X7" s="121">
        <f>SUM(X8:X52)</f>
        <v>1</v>
      </c>
      <c r="Y7" s="121">
        <f>SUM(Y8:Y52)</f>
        <v>18</v>
      </c>
      <c r="Z7" s="121">
        <f>SUM(Z8:Z52)</f>
        <v>0</v>
      </c>
      <c r="AA7" s="121">
        <f>SUM(AA8:AA52)</f>
        <v>0</v>
      </c>
      <c r="AB7" s="121">
        <f>SUM(AB8:AB52)</f>
        <v>10</v>
      </c>
      <c r="AC7" s="121">
        <f>SUM(AC8:AC52)</f>
        <v>30</v>
      </c>
      <c r="AD7" s="121">
        <f>SUM(AD8:AD52)</f>
        <v>0</v>
      </c>
      <c r="AE7" s="121">
        <f>SUM(AE8:AE52)</f>
        <v>0</v>
      </c>
      <c r="AF7" s="121">
        <f>SUM(AF8:AF52)</f>
        <v>0</v>
      </c>
      <c r="AG7" s="121">
        <f>SUM(AG8:AG52)</f>
        <v>0</v>
      </c>
      <c r="AH7" s="121">
        <f>SUM(AH8:AH52)</f>
        <v>0</v>
      </c>
      <c r="AI7" s="121">
        <f>SUM(AI8:AI52)</f>
        <v>0</v>
      </c>
      <c r="AJ7" s="121">
        <f>SUM(AJ8:AJ52)</f>
        <v>0</v>
      </c>
      <c r="AK7" s="121">
        <f>SUM(AK8:AK52)</f>
        <v>0</v>
      </c>
      <c r="AL7" s="121">
        <f>SUM(AL8:AL52)</f>
        <v>0</v>
      </c>
      <c r="AM7" s="121">
        <f>SUM(AM8:AM52)</f>
        <v>0</v>
      </c>
      <c r="AN7" s="121">
        <f>SUM(AN8:AN52)</f>
        <v>0</v>
      </c>
      <c r="AO7" s="121">
        <f>SUM(AO8:AO52)</f>
        <v>0</v>
      </c>
      <c r="AP7" s="121">
        <f>SUM(AP8:AP52)</f>
        <v>0</v>
      </c>
      <c r="AQ7" s="121">
        <f>SUM(AQ8:AQ52)</f>
        <v>0</v>
      </c>
      <c r="AR7" s="121">
        <f>SUM(AR8:AR52)</f>
        <v>36</v>
      </c>
      <c r="AS7" s="121">
        <f>SUM(AS8:AS52)</f>
        <v>131</v>
      </c>
      <c r="AT7" s="121">
        <f>SUM(AT8:AT52)</f>
        <v>9</v>
      </c>
      <c r="AU7" s="121">
        <f>SUM(AU8:AU52)</f>
        <v>24</v>
      </c>
      <c r="AV7" s="121">
        <f>SUM(AV8:AV52)</f>
        <v>4</v>
      </c>
      <c r="AW7" s="121">
        <f>SUM(AW8:AW52)</f>
        <v>40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98</v>
      </c>
      <c r="B8" s="65" t="s">
        <v>100</v>
      </c>
      <c r="C8" s="64" t="s">
        <v>101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10</v>
      </c>
      <c r="AC8" s="66">
        <v>30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98</v>
      </c>
      <c r="B9" s="65" t="s">
        <v>106</v>
      </c>
      <c r="C9" s="64" t="s">
        <v>107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27</v>
      </c>
      <c r="AS9" s="66">
        <v>100</v>
      </c>
      <c r="AT9" s="66">
        <v>7</v>
      </c>
      <c r="AU9" s="66">
        <v>19</v>
      </c>
      <c r="AV9" s="66">
        <v>2</v>
      </c>
      <c r="AW9" s="66">
        <v>20</v>
      </c>
      <c r="AX9" s="66">
        <v>0</v>
      </c>
      <c r="AY9" s="66">
        <v>0</v>
      </c>
    </row>
    <row r="10" spans="1:51" s="68" customFormat="1" ht="12" customHeight="1">
      <c r="A10" s="64" t="s">
        <v>98</v>
      </c>
      <c r="B10" s="65" t="s">
        <v>114</v>
      </c>
      <c r="C10" s="64" t="s">
        <v>115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9</v>
      </c>
      <c r="AS10" s="66">
        <v>31</v>
      </c>
      <c r="AT10" s="66">
        <v>2</v>
      </c>
      <c r="AU10" s="66">
        <v>5</v>
      </c>
      <c r="AV10" s="66">
        <v>2</v>
      </c>
      <c r="AW10" s="66">
        <v>20</v>
      </c>
      <c r="AX10" s="66">
        <v>0</v>
      </c>
      <c r="AY10" s="66">
        <v>0</v>
      </c>
    </row>
    <row r="11" spans="1:51" s="68" customFormat="1" ht="12" customHeight="1">
      <c r="A11" s="64" t="s">
        <v>98</v>
      </c>
      <c r="B11" s="65" t="s">
        <v>122</v>
      </c>
      <c r="C11" s="64" t="s">
        <v>123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98</v>
      </c>
      <c r="B12" s="70" t="s">
        <v>126</v>
      </c>
      <c r="C12" s="64" t="s">
        <v>127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98</v>
      </c>
      <c r="B13" s="70" t="s">
        <v>132</v>
      </c>
      <c r="C13" s="64" t="s">
        <v>133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98</v>
      </c>
      <c r="B14" s="70" t="s">
        <v>138</v>
      </c>
      <c r="C14" s="64" t="s">
        <v>139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98</v>
      </c>
      <c r="B15" s="70" t="s">
        <v>144</v>
      </c>
      <c r="C15" s="64" t="s">
        <v>145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2</v>
      </c>
      <c r="Q15" s="71">
        <v>6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98</v>
      </c>
      <c r="B16" s="70" t="s">
        <v>154</v>
      </c>
      <c r="C16" s="64" t="s">
        <v>155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98</v>
      </c>
      <c r="B17" s="70" t="s">
        <v>160</v>
      </c>
      <c r="C17" s="64" t="s">
        <v>161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98</v>
      </c>
      <c r="B18" s="70" t="s">
        <v>168</v>
      </c>
      <c r="C18" s="64" t="s">
        <v>169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98</v>
      </c>
      <c r="B19" s="70" t="s">
        <v>176</v>
      </c>
      <c r="C19" s="64" t="s">
        <v>177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98</v>
      </c>
      <c r="B20" s="70" t="s">
        <v>180</v>
      </c>
      <c r="C20" s="64" t="s">
        <v>181</v>
      </c>
      <c r="D20" s="71">
        <v>0</v>
      </c>
      <c r="E20" s="71">
        <v>0</v>
      </c>
      <c r="F20" s="71">
        <v>0</v>
      </c>
      <c r="G20" s="71">
        <v>0</v>
      </c>
      <c r="H20" s="71">
        <v>2</v>
      </c>
      <c r="I20" s="71">
        <v>2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9</v>
      </c>
      <c r="U20" s="71">
        <v>34</v>
      </c>
      <c r="V20" s="71">
        <v>7</v>
      </c>
      <c r="W20" s="71">
        <v>25</v>
      </c>
      <c r="X20" s="71">
        <v>1</v>
      </c>
      <c r="Y20" s="71">
        <v>18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98</v>
      </c>
      <c r="B21" s="70" t="s">
        <v>184</v>
      </c>
      <c r="C21" s="64" t="s">
        <v>185</v>
      </c>
      <c r="D21" s="71">
        <v>1</v>
      </c>
      <c r="E21" s="71">
        <v>4</v>
      </c>
      <c r="F21" s="71">
        <v>1</v>
      </c>
      <c r="G21" s="71">
        <v>4</v>
      </c>
      <c r="H21" s="71">
        <v>1</v>
      </c>
      <c r="I21" s="71">
        <v>10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98</v>
      </c>
      <c r="B22" s="70" t="s">
        <v>189</v>
      </c>
      <c r="C22" s="64" t="s">
        <v>190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</sheetData>
  <sheetProtection/>
  <autoFilter ref="A6:AY22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5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89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90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91</v>
      </c>
      <c r="E3" s="33"/>
      <c r="F3" s="33"/>
      <c r="G3" s="34"/>
      <c r="H3" s="57" t="s">
        <v>92</v>
      </c>
      <c r="I3" s="33"/>
      <c r="J3" s="33"/>
      <c r="K3" s="34"/>
      <c r="L3" s="57" t="s">
        <v>91</v>
      </c>
      <c r="M3" s="33"/>
      <c r="N3" s="33"/>
      <c r="O3" s="34"/>
      <c r="P3" s="57" t="s">
        <v>92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93</v>
      </c>
      <c r="E6" s="25" t="s">
        <v>93</v>
      </c>
      <c r="F6" s="25" t="s">
        <v>93</v>
      </c>
      <c r="G6" s="25" t="s">
        <v>93</v>
      </c>
      <c r="H6" s="27" t="s">
        <v>93</v>
      </c>
      <c r="I6" s="25" t="s">
        <v>93</v>
      </c>
      <c r="J6" s="25" t="s">
        <v>93</v>
      </c>
      <c r="K6" s="25" t="s">
        <v>93</v>
      </c>
      <c r="L6" s="27" t="s">
        <v>93</v>
      </c>
      <c r="M6" s="25" t="s">
        <v>93</v>
      </c>
      <c r="N6" s="25" t="s">
        <v>93</v>
      </c>
      <c r="O6" s="25" t="s">
        <v>93</v>
      </c>
      <c r="P6" s="27" t="s">
        <v>93</v>
      </c>
      <c r="Q6" s="25" t="s">
        <v>93</v>
      </c>
      <c r="R6" s="25" t="s">
        <v>93</v>
      </c>
      <c r="S6" s="25" t="s">
        <v>93</v>
      </c>
    </row>
    <row r="7" spans="1:19" s="67" customFormat="1" ht="12" customHeight="1">
      <c r="A7" s="119" t="s">
        <v>98</v>
      </c>
      <c r="B7" s="120" t="s">
        <v>99</v>
      </c>
      <c r="C7" s="119" t="s">
        <v>51</v>
      </c>
      <c r="D7" s="121">
        <f>SUM(D8:D186)</f>
        <v>240</v>
      </c>
      <c r="E7" s="121">
        <f>SUM(E8:E186)</f>
        <v>192</v>
      </c>
      <c r="F7" s="121">
        <f>SUM(F8:F186)</f>
        <v>44</v>
      </c>
      <c r="G7" s="121">
        <f>SUM(G8:G186)</f>
        <v>4</v>
      </c>
      <c r="H7" s="121">
        <f>SUM(H8:H186)</f>
        <v>742</v>
      </c>
      <c r="I7" s="121">
        <f>SUM(I8:I186)</f>
        <v>645</v>
      </c>
      <c r="J7" s="121">
        <f>SUM(J8:J186)</f>
        <v>87</v>
      </c>
      <c r="K7" s="121">
        <f>SUM(K8:K186)</f>
        <v>10</v>
      </c>
      <c r="L7" s="121">
        <f>SUM(L8:L186)</f>
        <v>22</v>
      </c>
      <c r="M7" s="121">
        <f>SUM(M8:M186)</f>
        <v>14</v>
      </c>
      <c r="N7" s="121">
        <f>SUM(N8:N186)</f>
        <v>5</v>
      </c>
      <c r="O7" s="121">
        <f>SUM(O8:O186)</f>
        <v>3</v>
      </c>
      <c r="P7" s="121">
        <f>SUM(P8:P186)</f>
        <v>88</v>
      </c>
      <c r="Q7" s="121">
        <f>SUM(Q8:Q186)</f>
        <v>85</v>
      </c>
      <c r="R7" s="121">
        <f>SUM(R8:R186)</f>
        <v>3</v>
      </c>
      <c r="S7" s="121">
        <f>SUM(S8:S186)</f>
        <v>0</v>
      </c>
    </row>
    <row r="8" spans="1:19" s="68" customFormat="1" ht="12" customHeight="1">
      <c r="A8" s="64" t="s">
        <v>98</v>
      </c>
      <c r="B8" s="65" t="s">
        <v>53</v>
      </c>
      <c r="C8" s="64" t="s">
        <v>54</v>
      </c>
      <c r="D8" s="66">
        <f aca="true" t="shared" si="0" ref="D8:D50">SUM(E8:G8)</f>
        <v>27</v>
      </c>
      <c r="E8" s="66">
        <v>22</v>
      </c>
      <c r="F8" s="66">
        <v>5</v>
      </c>
      <c r="G8" s="66">
        <v>0</v>
      </c>
      <c r="H8" s="66">
        <f aca="true" t="shared" si="1" ref="H8:H50">SUM(I8:K8)</f>
        <v>259</v>
      </c>
      <c r="I8" s="66">
        <v>231</v>
      </c>
      <c r="J8" s="66">
        <v>28</v>
      </c>
      <c r="K8" s="66">
        <v>0</v>
      </c>
      <c r="L8" s="66">
        <f aca="true" t="shared" si="2" ref="L8:L50">SUM(M8:O8)</f>
        <v>2</v>
      </c>
      <c r="M8" s="66">
        <v>1</v>
      </c>
      <c r="N8" s="66">
        <v>1</v>
      </c>
      <c r="O8" s="66">
        <v>0</v>
      </c>
      <c r="P8" s="66">
        <f aca="true" t="shared" si="3" ref="P8:P50">SUM(Q8:S8)</f>
        <v>15</v>
      </c>
      <c r="Q8" s="66">
        <v>15</v>
      </c>
      <c r="R8" s="66">
        <v>0</v>
      </c>
      <c r="S8" s="66">
        <v>0</v>
      </c>
    </row>
    <row r="9" spans="1:19" s="68" customFormat="1" ht="12" customHeight="1">
      <c r="A9" s="64" t="s">
        <v>98</v>
      </c>
      <c r="B9" s="65" t="s">
        <v>116</v>
      </c>
      <c r="C9" s="64" t="s">
        <v>117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49</v>
      </c>
      <c r="I9" s="66">
        <v>32</v>
      </c>
      <c r="J9" s="66">
        <v>17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3</v>
      </c>
      <c r="Q9" s="66">
        <v>3</v>
      </c>
      <c r="R9" s="66">
        <v>0</v>
      </c>
      <c r="S9" s="66">
        <v>0</v>
      </c>
    </row>
    <row r="10" spans="1:19" s="68" customFormat="1" ht="12" customHeight="1">
      <c r="A10" s="64" t="s">
        <v>98</v>
      </c>
      <c r="B10" s="65" t="s">
        <v>108</v>
      </c>
      <c r="C10" s="64" t="s">
        <v>109</v>
      </c>
      <c r="D10" s="66">
        <f t="shared" si="0"/>
        <v>1</v>
      </c>
      <c r="E10" s="66">
        <v>1</v>
      </c>
      <c r="F10" s="66">
        <v>0</v>
      </c>
      <c r="G10" s="66">
        <v>0</v>
      </c>
      <c r="H10" s="66">
        <f t="shared" si="1"/>
        <v>14</v>
      </c>
      <c r="I10" s="66">
        <v>14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98</v>
      </c>
      <c r="B11" s="65" t="s">
        <v>170</v>
      </c>
      <c r="C11" s="64" t="s">
        <v>171</v>
      </c>
      <c r="D11" s="66">
        <f t="shared" si="0"/>
        <v>5</v>
      </c>
      <c r="E11" s="66">
        <v>4</v>
      </c>
      <c r="F11" s="66">
        <v>1</v>
      </c>
      <c r="G11" s="66">
        <v>0</v>
      </c>
      <c r="H11" s="66">
        <f t="shared" si="1"/>
        <v>4</v>
      </c>
      <c r="I11" s="66">
        <v>4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3</v>
      </c>
      <c r="Q11" s="66">
        <v>0</v>
      </c>
      <c r="R11" s="66">
        <v>3</v>
      </c>
      <c r="S11" s="66">
        <v>0</v>
      </c>
    </row>
    <row r="12" spans="1:19" s="68" customFormat="1" ht="12" customHeight="1">
      <c r="A12" s="69" t="s">
        <v>98</v>
      </c>
      <c r="B12" s="70" t="s">
        <v>172</v>
      </c>
      <c r="C12" s="64" t="s">
        <v>173</v>
      </c>
      <c r="D12" s="71">
        <f t="shared" si="0"/>
        <v>7</v>
      </c>
      <c r="E12" s="71">
        <v>7</v>
      </c>
      <c r="F12" s="71">
        <v>0</v>
      </c>
      <c r="G12" s="71">
        <v>0</v>
      </c>
      <c r="H12" s="71">
        <f t="shared" si="1"/>
        <v>24</v>
      </c>
      <c r="I12" s="71">
        <v>21</v>
      </c>
      <c r="J12" s="71">
        <v>0</v>
      </c>
      <c r="K12" s="71">
        <v>3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2</v>
      </c>
      <c r="Q12" s="71">
        <v>2</v>
      </c>
      <c r="R12" s="71">
        <v>0</v>
      </c>
      <c r="S12" s="71">
        <v>0</v>
      </c>
    </row>
    <row r="13" spans="1:19" s="68" customFormat="1" ht="12" customHeight="1">
      <c r="A13" s="69" t="s">
        <v>98</v>
      </c>
      <c r="B13" s="70" t="s">
        <v>124</v>
      </c>
      <c r="C13" s="64" t="s">
        <v>125</v>
      </c>
      <c r="D13" s="71">
        <f t="shared" si="0"/>
        <v>8</v>
      </c>
      <c r="E13" s="71">
        <v>6</v>
      </c>
      <c r="F13" s="71">
        <v>1</v>
      </c>
      <c r="G13" s="71">
        <v>1</v>
      </c>
      <c r="H13" s="71">
        <f t="shared" si="1"/>
        <v>30</v>
      </c>
      <c r="I13" s="71">
        <v>25</v>
      </c>
      <c r="J13" s="71">
        <v>5</v>
      </c>
      <c r="K13" s="71">
        <v>0</v>
      </c>
      <c r="L13" s="71">
        <f t="shared" si="2"/>
        <v>3</v>
      </c>
      <c r="M13" s="71">
        <v>3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98</v>
      </c>
      <c r="B14" s="70" t="s">
        <v>182</v>
      </c>
      <c r="C14" s="64" t="s">
        <v>183</v>
      </c>
      <c r="D14" s="71">
        <f t="shared" si="0"/>
        <v>3</v>
      </c>
      <c r="E14" s="71">
        <v>3</v>
      </c>
      <c r="F14" s="71">
        <v>0</v>
      </c>
      <c r="G14" s="71">
        <v>0</v>
      </c>
      <c r="H14" s="71">
        <f t="shared" si="1"/>
        <v>8</v>
      </c>
      <c r="I14" s="71">
        <v>6</v>
      </c>
      <c r="J14" s="71">
        <v>2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2</v>
      </c>
      <c r="Q14" s="71">
        <v>2</v>
      </c>
      <c r="R14" s="71">
        <v>0</v>
      </c>
      <c r="S14" s="71">
        <v>0</v>
      </c>
    </row>
    <row r="15" spans="1:19" s="68" customFormat="1" ht="12" customHeight="1">
      <c r="A15" s="69" t="s">
        <v>98</v>
      </c>
      <c r="B15" s="70" t="s">
        <v>186</v>
      </c>
      <c r="C15" s="64" t="s">
        <v>187</v>
      </c>
      <c r="D15" s="71">
        <f t="shared" si="0"/>
        <v>3</v>
      </c>
      <c r="E15" s="71">
        <v>3</v>
      </c>
      <c r="F15" s="71">
        <v>0</v>
      </c>
      <c r="G15" s="71">
        <v>0</v>
      </c>
      <c r="H15" s="71">
        <f t="shared" si="1"/>
        <v>3</v>
      </c>
      <c r="I15" s="71">
        <v>3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1</v>
      </c>
      <c r="Q15" s="71">
        <v>1</v>
      </c>
      <c r="R15" s="71">
        <v>0</v>
      </c>
      <c r="S15" s="71">
        <v>0</v>
      </c>
    </row>
    <row r="16" spans="1:19" s="68" customFormat="1" ht="12" customHeight="1">
      <c r="A16" s="69" t="s">
        <v>98</v>
      </c>
      <c r="B16" s="70" t="s">
        <v>55</v>
      </c>
      <c r="C16" s="64" t="s">
        <v>56</v>
      </c>
      <c r="D16" s="71">
        <f t="shared" si="0"/>
        <v>15</v>
      </c>
      <c r="E16" s="71">
        <v>10</v>
      </c>
      <c r="F16" s="71">
        <v>5</v>
      </c>
      <c r="G16" s="71">
        <v>0</v>
      </c>
      <c r="H16" s="71">
        <f t="shared" si="1"/>
        <v>50</v>
      </c>
      <c r="I16" s="71">
        <v>45</v>
      </c>
      <c r="J16" s="71">
        <v>5</v>
      </c>
      <c r="K16" s="71">
        <v>0</v>
      </c>
      <c r="L16" s="71">
        <f t="shared" si="2"/>
        <v>4</v>
      </c>
      <c r="M16" s="71">
        <v>1</v>
      </c>
      <c r="N16" s="71">
        <v>2</v>
      </c>
      <c r="O16" s="71">
        <v>1</v>
      </c>
      <c r="P16" s="71">
        <f t="shared" si="3"/>
        <v>8</v>
      </c>
      <c r="Q16" s="71">
        <v>8</v>
      </c>
      <c r="R16" s="71">
        <v>0</v>
      </c>
      <c r="S16" s="71">
        <v>0</v>
      </c>
    </row>
    <row r="17" spans="1:19" s="68" customFormat="1" ht="12" customHeight="1">
      <c r="A17" s="69" t="s">
        <v>98</v>
      </c>
      <c r="B17" s="70" t="s">
        <v>104</v>
      </c>
      <c r="C17" s="64" t="s">
        <v>105</v>
      </c>
      <c r="D17" s="71">
        <f t="shared" si="0"/>
        <v>8</v>
      </c>
      <c r="E17" s="71">
        <v>8</v>
      </c>
      <c r="F17" s="71">
        <v>0</v>
      </c>
      <c r="G17" s="71">
        <v>0</v>
      </c>
      <c r="H17" s="71">
        <f t="shared" si="1"/>
        <v>12</v>
      </c>
      <c r="I17" s="71">
        <v>12</v>
      </c>
      <c r="J17" s="71">
        <v>0</v>
      </c>
      <c r="K17" s="71">
        <v>0</v>
      </c>
      <c r="L17" s="71">
        <f t="shared" si="2"/>
        <v>4</v>
      </c>
      <c r="M17" s="71">
        <v>2</v>
      </c>
      <c r="N17" s="71">
        <v>0</v>
      </c>
      <c r="O17" s="71">
        <v>2</v>
      </c>
      <c r="P17" s="71">
        <f t="shared" si="3"/>
        <v>4</v>
      </c>
      <c r="Q17" s="71">
        <v>4</v>
      </c>
      <c r="R17" s="71">
        <v>0</v>
      </c>
      <c r="S17" s="71">
        <v>0</v>
      </c>
    </row>
    <row r="18" spans="1:19" s="68" customFormat="1" ht="12" customHeight="1">
      <c r="A18" s="69" t="s">
        <v>98</v>
      </c>
      <c r="B18" s="70" t="s">
        <v>128</v>
      </c>
      <c r="C18" s="64" t="s">
        <v>129</v>
      </c>
      <c r="D18" s="71">
        <f t="shared" si="0"/>
        <v>5</v>
      </c>
      <c r="E18" s="71">
        <v>4</v>
      </c>
      <c r="F18" s="71">
        <v>1</v>
      </c>
      <c r="G18" s="71">
        <v>0</v>
      </c>
      <c r="H18" s="71">
        <f t="shared" si="1"/>
        <v>25</v>
      </c>
      <c r="I18" s="71">
        <v>17</v>
      </c>
      <c r="J18" s="71">
        <v>8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1</v>
      </c>
      <c r="Q18" s="71">
        <v>1</v>
      </c>
      <c r="R18" s="71">
        <v>0</v>
      </c>
      <c r="S18" s="71">
        <v>0</v>
      </c>
    </row>
    <row r="19" spans="1:19" s="68" customFormat="1" ht="12" customHeight="1">
      <c r="A19" s="69" t="s">
        <v>98</v>
      </c>
      <c r="B19" s="70" t="s">
        <v>164</v>
      </c>
      <c r="C19" s="64" t="s">
        <v>165</v>
      </c>
      <c r="D19" s="71">
        <f t="shared" si="0"/>
        <v>27</v>
      </c>
      <c r="E19" s="71">
        <v>18</v>
      </c>
      <c r="F19" s="71">
        <v>8</v>
      </c>
      <c r="G19" s="71">
        <v>1</v>
      </c>
      <c r="H19" s="71">
        <f t="shared" si="1"/>
        <v>32</v>
      </c>
      <c r="I19" s="71">
        <v>25</v>
      </c>
      <c r="J19" s="71">
        <v>7</v>
      </c>
      <c r="K19" s="71">
        <v>0</v>
      </c>
      <c r="L19" s="71">
        <f t="shared" si="2"/>
        <v>4</v>
      </c>
      <c r="M19" s="71">
        <v>2</v>
      </c>
      <c r="N19" s="71">
        <v>2</v>
      </c>
      <c r="O19" s="71">
        <v>0</v>
      </c>
      <c r="P19" s="71">
        <f t="shared" si="3"/>
        <v>5</v>
      </c>
      <c r="Q19" s="71">
        <v>5</v>
      </c>
      <c r="R19" s="71">
        <v>0</v>
      </c>
      <c r="S19" s="71">
        <v>0</v>
      </c>
    </row>
    <row r="20" spans="1:19" s="68" customFormat="1" ht="12" customHeight="1">
      <c r="A20" s="69" t="s">
        <v>98</v>
      </c>
      <c r="B20" s="70" t="s">
        <v>102</v>
      </c>
      <c r="C20" s="64" t="s">
        <v>103</v>
      </c>
      <c r="D20" s="71">
        <f t="shared" si="0"/>
        <v>4</v>
      </c>
      <c r="E20" s="71">
        <v>2</v>
      </c>
      <c r="F20" s="71">
        <v>2</v>
      </c>
      <c r="G20" s="71">
        <v>0</v>
      </c>
      <c r="H20" s="71">
        <f t="shared" si="1"/>
        <v>19</v>
      </c>
      <c r="I20" s="71">
        <v>19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98</v>
      </c>
      <c r="B21" s="70" t="s">
        <v>110</v>
      </c>
      <c r="C21" s="64" t="s">
        <v>111</v>
      </c>
      <c r="D21" s="71">
        <f t="shared" si="0"/>
        <v>20</v>
      </c>
      <c r="E21" s="71">
        <v>18</v>
      </c>
      <c r="F21" s="71">
        <v>2</v>
      </c>
      <c r="G21" s="71">
        <v>0</v>
      </c>
      <c r="H21" s="71">
        <f t="shared" si="1"/>
        <v>11</v>
      </c>
      <c r="I21" s="71">
        <v>11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2</v>
      </c>
      <c r="Q21" s="71">
        <v>2</v>
      </c>
      <c r="R21" s="71">
        <v>0</v>
      </c>
      <c r="S21" s="71">
        <v>0</v>
      </c>
    </row>
    <row r="22" spans="1:19" s="68" customFormat="1" ht="12" customHeight="1">
      <c r="A22" s="69" t="s">
        <v>98</v>
      </c>
      <c r="B22" s="70" t="s">
        <v>130</v>
      </c>
      <c r="C22" s="64" t="s">
        <v>131</v>
      </c>
      <c r="D22" s="71">
        <f t="shared" si="0"/>
        <v>3</v>
      </c>
      <c r="E22" s="71">
        <v>2</v>
      </c>
      <c r="F22" s="71">
        <v>1</v>
      </c>
      <c r="G22" s="71">
        <v>0</v>
      </c>
      <c r="H22" s="71">
        <f t="shared" si="1"/>
        <v>11</v>
      </c>
      <c r="I22" s="71">
        <v>7</v>
      </c>
      <c r="J22" s="71">
        <v>4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1</v>
      </c>
      <c r="Q22" s="71">
        <v>1</v>
      </c>
      <c r="R22" s="71">
        <v>0</v>
      </c>
      <c r="S22" s="71">
        <v>0</v>
      </c>
    </row>
    <row r="23" spans="1:19" s="68" customFormat="1" ht="12" customHeight="1">
      <c r="A23" s="69" t="s">
        <v>98</v>
      </c>
      <c r="B23" s="70" t="s">
        <v>146</v>
      </c>
      <c r="C23" s="64" t="s">
        <v>147</v>
      </c>
      <c r="D23" s="71">
        <f t="shared" si="0"/>
        <v>10</v>
      </c>
      <c r="E23" s="71">
        <v>10</v>
      </c>
      <c r="F23" s="71">
        <v>0</v>
      </c>
      <c r="G23" s="71">
        <v>0</v>
      </c>
      <c r="H23" s="71">
        <f t="shared" si="1"/>
        <v>16</v>
      </c>
      <c r="I23" s="71">
        <v>16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1</v>
      </c>
      <c r="Q23" s="71">
        <v>1</v>
      </c>
      <c r="R23" s="71">
        <v>0</v>
      </c>
      <c r="S23" s="71">
        <v>0</v>
      </c>
    </row>
    <row r="24" spans="1:19" s="68" customFormat="1" ht="12" customHeight="1">
      <c r="A24" s="69" t="s">
        <v>98</v>
      </c>
      <c r="B24" s="70" t="s">
        <v>112</v>
      </c>
      <c r="C24" s="64" t="s">
        <v>113</v>
      </c>
      <c r="D24" s="71">
        <f t="shared" si="0"/>
        <v>7</v>
      </c>
      <c r="E24" s="71">
        <v>6</v>
      </c>
      <c r="F24" s="71">
        <v>1</v>
      </c>
      <c r="G24" s="71">
        <v>0</v>
      </c>
      <c r="H24" s="71">
        <f t="shared" si="1"/>
        <v>15</v>
      </c>
      <c r="I24" s="71">
        <v>14</v>
      </c>
      <c r="J24" s="71">
        <v>1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3</v>
      </c>
      <c r="Q24" s="71">
        <v>3</v>
      </c>
      <c r="R24" s="71">
        <v>0</v>
      </c>
      <c r="S24" s="71">
        <v>0</v>
      </c>
    </row>
    <row r="25" spans="1:19" s="68" customFormat="1" ht="12" customHeight="1">
      <c r="A25" s="69" t="s">
        <v>98</v>
      </c>
      <c r="B25" s="70" t="s">
        <v>162</v>
      </c>
      <c r="C25" s="64" t="s">
        <v>163</v>
      </c>
      <c r="D25" s="71">
        <f t="shared" si="0"/>
        <v>5</v>
      </c>
      <c r="E25" s="71">
        <v>4</v>
      </c>
      <c r="F25" s="71">
        <v>1</v>
      </c>
      <c r="G25" s="71">
        <v>0</v>
      </c>
      <c r="H25" s="71">
        <f t="shared" si="1"/>
        <v>24</v>
      </c>
      <c r="I25" s="71">
        <v>23</v>
      </c>
      <c r="J25" s="71">
        <v>1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1</v>
      </c>
      <c r="Q25" s="71">
        <v>1</v>
      </c>
      <c r="R25" s="71">
        <v>0</v>
      </c>
      <c r="S25" s="71">
        <v>0</v>
      </c>
    </row>
    <row r="26" spans="1:19" s="68" customFormat="1" ht="12" customHeight="1">
      <c r="A26" s="69" t="s">
        <v>98</v>
      </c>
      <c r="B26" s="70" t="s">
        <v>57</v>
      </c>
      <c r="C26" s="64" t="s">
        <v>58</v>
      </c>
      <c r="D26" s="71">
        <f t="shared" si="0"/>
        <v>6</v>
      </c>
      <c r="E26" s="71">
        <v>3</v>
      </c>
      <c r="F26" s="71">
        <v>3</v>
      </c>
      <c r="G26" s="71">
        <v>0</v>
      </c>
      <c r="H26" s="71">
        <f t="shared" si="1"/>
        <v>23</v>
      </c>
      <c r="I26" s="71">
        <v>21</v>
      </c>
      <c r="J26" s="71">
        <v>2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3</v>
      </c>
      <c r="Q26" s="71">
        <v>3</v>
      </c>
      <c r="R26" s="71">
        <v>0</v>
      </c>
      <c r="S26" s="71">
        <v>0</v>
      </c>
    </row>
    <row r="27" spans="1:19" s="68" customFormat="1" ht="12" customHeight="1">
      <c r="A27" s="69" t="s">
        <v>98</v>
      </c>
      <c r="B27" s="70" t="s">
        <v>59</v>
      </c>
      <c r="C27" s="64" t="s">
        <v>60</v>
      </c>
      <c r="D27" s="71">
        <f t="shared" si="0"/>
        <v>4</v>
      </c>
      <c r="E27" s="71">
        <v>4</v>
      </c>
      <c r="F27" s="71">
        <v>0</v>
      </c>
      <c r="G27" s="71">
        <v>0</v>
      </c>
      <c r="H27" s="71">
        <f t="shared" si="1"/>
        <v>0</v>
      </c>
      <c r="I27" s="71">
        <v>0</v>
      </c>
      <c r="J27" s="71">
        <v>0</v>
      </c>
      <c r="K27" s="71">
        <v>0</v>
      </c>
      <c r="L27" s="71">
        <f t="shared" si="2"/>
        <v>1</v>
      </c>
      <c r="M27" s="71">
        <v>1</v>
      </c>
      <c r="N27" s="71">
        <v>0</v>
      </c>
      <c r="O27" s="71">
        <v>0</v>
      </c>
      <c r="P27" s="71">
        <f t="shared" si="3"/>
        <v>0</v>
      </c>
      <c r="Q27" s="71">
        <v>0</v>
      </c>
      <c r="R27" s="71">
        <v>0</v>
      </c>
      <c r="S27" s="71">
        <v>0</v>
      </c>
    </row>
    <row r="28" spans="1:19" s="68" customFormat="1" ht="12" customHeight="1">
      <c r="A28" s="69" t="s">
        <v>98</v>
      </c>
      <c r="B28" s="70" t="s">
        <v>61</v>
      </c>
      <c r="C28" s="64" t="s">
        <v>62</v>
      </c>
      <c r="D28" s="71">
        <f t="shared" si="0"/>
        <v>0</v>
      </c>
      <c r="E28" s="71">
        <v>0</v>
      </c>
      <c r="F28" s="71">
        <v>0</v>
      </c>
      <c r="G28" s="71">
        <v>0</v>
      </c>
      <c r="H28" s="71">
        <f t="shared" si="1"/>
        <v>0</v>
      </c>
      <c r="I28" s="71">
        <v>0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0</v>
      </c>
      <c r="Q28" s="71">
        <v>0</v>
      </c>
      <c r="R28" s="71">
        <v>0</v>
      </c>
      <c r="S28" s="71">
        <v>0</v>
      </c>
    </row>
    <row r="29" spans="1:19" s="68" customFormat="1" ht="12" customHeight="1">
      <c r="A29" s="69" t="s">
        <v>98</v>
      </c>
      <c r="B29" s="70" t="s">
        <v>63</v>
      </c>
      <c r="C29" s="64" t="s">
        <v>64</v>
      </c>
      <c r="D29" s="71">
        <f t="shared" si="0"/>
        <v>2</v>
      </c>
      <c r="E29" s="71">
        <v>2</v>
      </c>
      <c r="F29" s="71">
        <v>0</v>
      </c>
      <c r="G29" s="71">
        <v>0</v>
      </c>
      <c r="H29" s="71">
        <f t="shared" si="1"/>
        <v>18</v>
      </c>
      <c r="I29" s="71">
        <v>11</v>
      </c>
      <c r="J29" s="71">
        <v>0</v>
      </c>
      <c r="K29" s="71">
        <v>7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2</v>
      </c>
      <c r="Q29" s="71">
        <v>2</v>
      </c>
      <c r="R29" s="71">
        <v>0</v>
      </c>
      <c r="S29" s="71">
        <v>0</v>
      </c>
    </row>
    <row r="30" spans="1:19" s="68" customFormat="1" ht="12" customHeight="1">
      <c r="A30" s="69" t="s">
        <v>98</v>
      </c>
      <c r="B30" s="70" t="s">
        <v>174</v>
      </c>
      <c r="C30" s="64" t="s">
        <v>175</v>
      </c>
      <c r="D30" s="71">
        <f t="shared" si="0"/>
        <v>3</v>
      </c>
      <c r="E30" s="71">
        <v>3</v>
      </c>
      <c r="F30" s="71">
        <v>0</v>
      </c>
      <c r="G30" s="71">
        <v>0</v>
      </c>
      <c r="H30" s="71">
        <f t="shared" si="1"/>
        <v>5</v>
      </c>
      <c r="I30" s="71">
        <v>3</v>
      </c>
      <c r="J30" s="71">
        <v>2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5</v>
      </c>
      <c r="Q30" s="71">
        <v>5</v>
      </c>
      <c r="R30" s="71">
        <v>0</v>
      </c>
      <c r="S30" s="71">
        <v>0</v>
      </c>
    </row>
    <row r="31" spans="1:19" s="68" customFormat="1" ht="12" customHeight="1">
      <c r="A31" s="69" t="s">
        <v>98</v>
      </c>
      <c r="B31" s="70" t="s">
        <v>166</v>
      </c>
      <c r="C31" s="64" t="s">
        <v>167</v>
      </c>
      <c r="D31" s="71">
        <f t="shared" si="0"/>
        <v>1</v>
      </c>
      <c r="E31" s="71">
        <v>1</v>
      </c>
      <c r="F31" s="71">
        <v>0</v>
      </c>
      <c r="G31" s="71">
        <v>0</v>
      </c>
      <c r="H31" s="71">
        <f t="shared" si="1"/>
        <v>4</v>
      </c>
      <c r="I31" s="71">
        <v>4</v>
      </c>
      <c r="J31" s="71">
        <v>0</v>
      </c>
      <c r="K31" s="71">
        <v>0</v>
      </c>
      <c r="L31" s="71">
        <f t="shared" si="2"/>
        <v>1</v>
      </c>
      <c r="M31" s="71">
        <v>1</v>
      </c>
      <c r="N31" s="71">
        <v>0</v>
      </c>
      <c r="O31" s="71">
        <v>0</v>
      </c>
      <c r="P31" s="71">
        <f t="shared" si="3"/>
        <v>0</v>
      </c>
      <c r="Q31" s="71">
        <v>0</v>
      </c>
      <c r="R31" s="71">
        <v>0</v>
      </c>
      <c r="S31" s="71">
        <v>0</v>
      </c>
    </row>
    <row r="32" spans="1:19" s="68" customFormat="1" ht="12" customHeight="1">
      <c r="A32" s="69" t="s">
        <v>98</v>
      </c>
      <c r="B32" s="70" t="s">
        <v>178</v>
      </c>
      <c r="C32" s="64" t="s">
        <v>179</v>
      </c>
      <c r="D32" s="71">
        <f t="shared" si="0"/>
        <v>2</v>
      </c>
      <c r="E32" s="71">
        <v>1</v>
      </c>
      <c r="F32" s="71">
        <v>1</v>
      </c>
      <c r="G32" s="71">
        <v>0</v>
      </c>
      <c r="H32" s="71">
        <f t="shared" si="1"/>
        <v>4</v>
      </c>
      <c r="I32" s="71">
        <v>4</v>
      </c>
      <c r="J32" s="71">
        <v>0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1</v>
      </c>
      <c r="Q32" s="71">
        <v>1</v>
      </c>
      <c r="R32" s="71">
        <v>0</v>
      </c>
      <c r="S32" s="71">
        <v>0</v>
      </c>
    </row>
    <row r="33" spans="1:19" s="68" customFormat="1" ht="12" customHeight="1">
      <c r="A33" s="69" t="s">
        <v>98</v>
      </c>
      <c r="B33" s="70" t="s">
        <v>118</v>
      </c>
      <c r="C33" s="64" t="s">
        <v>119</v>
      </c>
      <c r="D33" s="71">
        <f t="shared" si="0"/>
        <v>4</v>
      </c>
      <c r="E33" s="71">
        <v>3</v>
      </c>
      <c r="F33" s="71">
        <v>1</v>
      </c>
      <c r="G33" s="71">
        <v>0</v>
      </c>
      <c r="H33" s="71">
        <f t="shared" si="1"/>
        <v>7</v>
      </c>
      <c r="I33" s="71">
        <v>7</v>
      </c>
      <c r="J33" s="71">
        <v>0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1</v>
      </c>
      <c r="Q33" s="71">
        <v>1</v>
      </c>
      <c r="R33" s="71">
        <v>0</v>
      </c>
      <c r="S33" s="71">
        <v>0</v>
      </c>
    </row>
    <row r="34" spans="1:19" s="68" customFormat="1" ht="12" customHeight="1">
      <c r="A34" s="69" t="s">
        <v>98</v>
      </c>
      <c r="B34" s="70" t="s">
        <v>134</v>
      </c>
      <c r="C34" s="64" t="s">
        <v>135</v>
      </c>
      <c r="D34" s="71">
        <f t="shared" si="0"/>
        <v>6</v>
      </c>
      <c r="E34" s="71">
        <v>2</v>
      </c>
      <c r="F34" s="71">
        <v>4</v>
      </c>
      <c r="G34" s="71">
        <v>0</v>
      </c>
      <c r="H34" s="71">
        <f t="shared" si="1"/>
        <v>12</v>
      </c>
      <c r="I34" s="71">
        <v>10</v>
      </c>
      <c r="J34" s="71">
        <v>2</v>
      </c>
      <c r="K34" s="71">
        <v>0</v>
      </c>
      <c r="L34" s="71">
        <f t="shared" si="2"/>
        <v>0</v>
      </c>
      <c r="M34" s="71">
        <v>0</v>
      </c>
      <c r="N34" s="71">
        <v>0</v>
      </c>
      <c r="O34" s="71">
        <v>0</v>
      </c>
      <c r="P34" s="71">
        <f t="shared" si="3"/>
        <v>2</v>
      </c>
      <c r="Q34" s="71">
        <v>2</v>
      </c>
      <c r="R34" s="71">
        <v>0</v>
      </c>
      <c r="S34" s="71">
        <v>0</v>
      </c>
    </row>
    <row r="35" spans="1:19" s="68" customFormat="1" ht="12" customHeight="1">
      <c r="A35" s="69" t="s">
        <v>98</v>
      </c>
      <c r="B35" s="70" t="s">
        <v>136</v>
      </c>
      <c r="C35" s="64" t="s">
        <v>137</v>
      </c>
      <c r="D35" s="71">
        <f t="shared" si="0"/>
        <v>4</v>
      </c>
      <c r="E35" s="71">
        <v>4</v>
      </c>
      <c r="F35" s="71">
        <v>0</v>
      </c>
      <c r="G35" s="71">
        <v>0</v>
      </c>
      <c r="H35" s="71">
        <f t="shared" si="1"/>
        <v>0</v>
      </c>
      <c r="I35" s="71">
        <v>0</v>
      </c>
      <c r="J35" s="71">
        <v>0</v>
      </c>
      <c r="K35" s="71">
        <v>0</v>
      </c>
      <c r="L35" s="71">
        <f t="shared" si="2"/>
        <v>0</v>
      </c>
      <c r="M35" s="71">
        <v>0</v>
      </c>
      <c r="N35" s="71">
        <v>0</v>
      </c>
      <c r="O35" s="71">
        <v>0</v>
      </c>
      <c r="P35" s="71">
        <f t="shared" si="3"/>
        <v>0</v>
      </c>
      <c r="Q35" s="71">
        <v>0</v>
      </c>
      <c r="R35" s="71">
        <v>0</v>
      </c>
      <c r="S35" s="71">
        <v>0</v>
      </c>
    </row>
    <row r="36" spans="1:19" s="68" customFormat="1" ht="12" customHeight="1">
      <c r="A36" s="69" t="s">
        <v>98</v>
      </c>
      <c r="B36" s="70" t="s">
        <v>188</v>
      </c>
      <c r="C36" s="64" t="s">
        <v>121</v>
      </c>
      <c r="D36" s="71">
        <f t="shared" si="0"/>
        <v>3</v>
      </c>
      <c r="E36" s="71">
        <v>2</v>
      </c>
      <c r="F36" s="71">
        <v>1</v>
      </c>
      <c r="G36" s="71">
        <v>0</v>
      </c>
      <c r="H36" s="71">
        <f t="shared" si="1"/>
        <v>9</v>
      </c>
      <c r="I36" s="71">
        <v>7</v>
      </c>
      <c r="J36" s="71">
        <v>2</v>
      </c>
      <c r="K36" s="71">
        <v>0</v>
      </c>
      <c r="L36" s="71">
        <f t="shared" si="2"/>
        <v>0</v>
      </c>
      <c r="M36" s="71">
        <v>0</v>
      </c>
      <c r="N36" s="71">
        <v>0</v>
      </c>
      <c r="O36" s="71">
        <v>0</v>
      </c>
      <c r="P36" s="71">
        <f t="shared" si="3"/>
        <v>0</v>
      </c>
      <c r="Q36" s="71">
        <v>0</v>
      </c>
      <c r="R36" s="71">
        <v>0</v>
      </c>
      <c r="S36" s="71">
        <v>0</v>
      </c>
    </row>
    <row r="37" spans="1:19" s="68" customFormat="1" ht="12" customHeight="1">
      <c r="A37" s="69" t="s">
        <v>98</v>
      </c>
      <c r="B37" s="70" t="s">
        <v>140</v>
      </c>
      <c r="C37" s="64" t="s">
        <v>141</v>
      </c>
      <c r="D37" s="71">
        <f t="shared" si="0"/>
        <v>0</v>
      </c>
      <c r="E37" s="71">
        <v>0</v>
      </c>
      <c r="F37" s="71">
        <v>0</v>
      </c>
      <c r="G37" s="71">
        <v>0</v>
      </c>
      <c r="H37" s="71">
        <f t="shared" si="1"/>
        <v>0</v>
      </c>
      <c r="I37" s="71">
        <v>0</v>
      </c>
      <c r="J37" s="71">
        <v>0</v>
      </c>
      <c r="K37" s="71">
        <v>0</v>
      </c>
      <c r="L37" s="71">
        <f t="shared" si="2"/>
        <v>0</v>
      </c>
      <c r="M37" s="71">
        <v>0</v>
      </c>
      <c r="N37" s="71">
        <v>0</v>
      </c>
      <c r="O37" s="71">
        <v>0</v>
      </c>
      <c r="P37" s="71">
        <f t="shared" si="3"/>
        <v>0</v>
      </c>
      <c r="Q37" s="71">
        <v>0</v>
      </c>
      <c r="R37" s="71">
        <v>0</v>
      </c>
      <c r="S37" s="71">
        <v>0</v>
      </c>
    </row>
    <row r="38" spans="1:19" s="68" customFormat="1" ht="12" customHeight="1">
      <c r="A38" s="69" t="s">
        <v>98</v>
      </c>
      <c r="B38" s="70" t="s">
        <v>142</v>
      </c>
      <c r="C38" s="64" t="s">
        <v>143</v>
      </c>
      <c r="D38" s="71">
        <f t="shared" si="0"/>
        <v>1</v>
      </c>
      <c r="E38" s="71">
        <v>1</v>
      </c>
      <c r="F38" s="71">
        <v>0</v>
      </c>
      <c r="G38" s="71">
        <v>0</v>
      </c>
      <c r="H38" s="71">
        <f t="shared" si="1"/>
        <v>6</v>
      </c>
      <c r="I38" s="71">
        <v>6</v>
      </c>
      <c r="J38" s="71">
        <v>0</v>
      </c>
      <c r="K38" s="71">
        <v>0</v>
      </c>
      <c r="L38" s="71">
        <f t="shared" si="2"/>
        <v>0</v>
      </c>
      <c r="M38" s="71">
        <v>0</v>
      </c>
      <c r="N38" s="71">
        <v>0</v>
      </c>
      <c r="O38" s="71">
        <v>0</v>
      </c>
      <c r="P38" s="71">
        <f t="shared" si="3"/>
        <v>1</v>
      </c>
      <c r="Q38" s="71">
        <v>1</v>
      </c>
      <c r="R38" s="71">
        <v>0</v>
      </c>
      <c r="S38" s="71">
        <v>0</v>
      </c>
    </row>
    <row r="39" spans="1:19" s="68" customFormat="1" ht="12" customHeight="1">
      <c r="A39" s="69" t="s">
        <v>98</v>
      </c>
      <c r="B39" s="70" t="s">
        <v>65</v>
      </c>
      <c r="C39" s="64" t="s">
        <v>66</v>
      </c>
      <c r="D39" s="71">
        <f t="shared" si="0"/>
        <v>9</v>
      </c>
      <c r="E39" s="71">
        <v>4</v>
      </c>
      <c r="F39" s="71">
        <v>4</v>
      </c>
      <c r="G39" s="71">
        <v>1</v>
      </c>
      <c r="H39" s="71">
        <f t="shared" si="1"/>
        <v>8</v>
      </c>
      <c r="I39" s="71">
        <v>7</v>
      </c>
      <c r="J39" s="71">
        <v>1</v>
      </c>
      <c r="K39" s="71">
        <v>0</v>
      </c>
      <c r="L39" s="71">
        <f t="shared" si="2"/>
        <v>0</v>
      </c>
      <c r="M39" s="71">
        <v>0</v>
      </c>
      <c r="N39" s="71">
        <v>0</v>
      </c>
      <c r="O39" s="71">
        <v>0</v>
      </c>
      <c r="P39" s="71">
        <f t="shared" si="3"/>
        <v>3</v>
      </c>
      <c r="Q39" s="71">
        <v>3</v>
      </c>
      <c r="R39" s="71">
        <v>0</v>
      </c>
      <c r="S39" s="71">
        <v>0</v>
      </c>
    </row>
    <row r="40" spans="1:19" s="68" customFormat="1" ht="12" customHeight="1">
      <c r="A40" s="69" t="s">
        <v>98</v>
      </c>
      <c r="B40" s="70" t="s">
        <v>148</v>
      </c>
      <c r="C40" s="64" t="s">
        <v>149</v>
      </c>
      <c r="D40" s="71">
        <f t="shared" si="0"/>
        <v>1</v>
      </c>
      <c r="E40" s="71">
        <v>1</v>
      </c>
      <c r="F40" s="71">
        <v>0</v>
      </c>
      <c r="G40" s="71">
        <v>0</v>
      </c>
      <c r="H40" s="71">
        <f t="shared" si="1"/>
        <v>0</v>
      </c>
      <c r="I40" s="71">
        <v>0</v>
      </c>
      <c r="J40" s="71">
        <v>0</v>
      </c>
      <c r="K40" s="71">
        <v>0</v>
      </c>
      <c r="L40" s="71">
        <f t="shared" si="2"/>
        <v>0</v>
      </c>
      <c r="M40" s="71">
        <v>0</v>
      </c>
      <c r="N40" s="71">
        <v>0</v>
      </c>
      <c r="O40" s="71">
        <v>0</v>
      </c>
      <c r="P40" s="71">
        <f t="shared" si="3"/>
        <v>2</v>
      </c>
      <c r="Q40" s="71">
        <v>2</v>
      </c>
      <c r="R40" s="71">
        <v>0</v>
      </c>
      <c r="S40" s="71">
        <v>0</v>
      </c>
    </row>
    <row r="41" spans="1:19" s="68" customFormat="1" ht="12" customHeight="1">
      <c r="A41" s="69" t="s">
        <v>98</v>
      </c>
      <c r="B41" s="70" t="s">
        <v>152</v>
      </c>
      <c r="C41" s="64" t="s">
        <v>153</v>
      </c>
      <c r="D41" s="71">
        <f t="shared" si="0"/>
        <v>1</v>
      </c>
      <c r="E41" s="71">
        <v>1</v>
      </c>
      <c r="F41" s="71">
        <v>0</v>
      </c>
      <c r="G41" s="71">
        <v>0</v>
      </c>
      <c r="H41" s="71">
        <f t="shared" si="1"/>
        <v>1</v>
      </c>
      <c r="I41" s="71">
        <v>1</v>
      </c>
      <c r="J41" s="71">
        <v>0</v>
      </c>
      <c r="K41" s="71">
        <v>0</v>
      </c>
      <c r="L41" s="71">
        <f t="shared" si="2"/>
        <v>0</v>
      </c>
      <c r="M41" s="71">
        <v>0</v>
      </c>
      <c r="N41" s="71">
        <v>0</v>
      </c>
      <c r="O41" s="71">
        <v>0</v>
      </c>
      <c r="P41" s="71">
        <f t="shared" si="3"/>
        <v>3</v>
      </c>
      <c r="Q41" s="71">
        <v>3</v>
      </c>
      <c r="R41" s="71">
        <v>0</v>
      </c>
      <c r="S41" s="71">
        <v>0</v>
      </c>
    </row>
    <row r="42" spans="1:19" s="68" customFormat="1" ht="12" customHeight="1">
      <c r="A42" s="69" t="s">
        <v>98</v>
      </c>
      <c r="B42" s="70" t="s">
        <v>67</v>
      </c>
      <c r="C42" s="64" t="s">
        <v>68</v>
      </c>
      <c r="D42" s="71">
        <f t="shared" si="0"/>
        <v>6</v>
      </c>
      <c r="E42" s="71">
        <v>6</v>
      </c>
      <c r="F42" s="71">
        <v>0</v>
      </c>
      <c r="G42" s="71">
        <v>0</v>
      </c>
      <c r="H42" s="71">
        <f t="shared" si="1"/>
        <v>13</v>
      </c>
      <c r="I42" s="71">
        <v>13</v>
      </c>
      <c r="J42" s="71">
        <v>0</v>
      </c>
      <c r="K42" s="71">
        <v>0</v>
      </c>
      <c r="L42" s="71">
        <f t="shared" si="2"/>
        <v>2</v>
      </c>
      <c r="M42" s="71">
        <v>2</v>
      </c>
      <c r="N42" s="71">
        <v>0</v>
      </c>
      <c r="O42" s="71">
        <v>0</v>
      </c>
      <c r="P42" s="71">
        <f t="shared" si="3"/>
        <v>3</v>
      </c>
      <c r="Q42" s="71">
        <v>3</v>
      </c>
      <c r="R42" s="71">
        <v>0</v>
      </c>
      <c r="S42" s="71">
        <v>0</v>
      </c>
    </row>
    <row r="43" spans="1:19" s="68" customFormat="1" ht="12" customHeight="1">
      <c r="A43" s="69" t="s">
        <v>98</v>
      </c>
      <c r="B43" s="70" t="s">
        <v>150</v>
      </c>
      <c r="C43" s="64" t="s">
        <v>151</v>
      </c>
      <c r="D43" s="71">
        <f t="shared" si="0"/>
        <v>3</v>
      </c>
      <c r="E43" s="71">
        <v>3</v>
      </c>
      <c r="F43" s="71">
        <v>0</v>
      </c>
      <c r="G43" s="71">
        <v>0</v>
      </c>
      <c r="H43" s="71">
        <f t="shared" si="1"/>
        <v>14</v>
      </c>
      <c r="I43" s="71">
        <v>14</v>
      </c>
      <c r="J43" s="71">
        <v>0</v>
      </c>
      <c r="K43" s="71">
        <v>0</v>
      </c>
      <c r="L43" s="71">
        <f t="shared" si="2"/>
        <v>0</v>
      </c>
      <c r="M43" s="71">
        <v>0</v>
      </c>
      <c r="N43" s="71">
        <v>0</v>
      </c>
      <c r="O43" s="71">
        <v>0</v>
      </c>
      <c r="P43" s="71">
        <f t="shared" si="3"/>
        <v>2</v>
      </c>
      <c r="Q43" s="71">
        <v>2</v>
      </c>
      <c r="R43" s="71">
        <v>0</v>
      </c>
      <c r="S43" s="71">
        <v>0</v>
      </c>
    </row>
    <row r="44" spans="1:19" s="68" customFormat="1" ht="12" customHeight="1">
      <c r="A44" s="69" t="s">
        <v>98</v>
      </c>
      <c r="B44" s="70" t="s">
        <v>69</v>
      </c>
      <c r="C44" s="64" t="s">
        <v>70</v>
      </c>
      <c r="D44" s="71">
        <f t="shared" si="0"/>
        <v>1</v>
      </c>
      <c r="E44" s="71">
        <v>1</v>
      </c>
      <c r="F44" s="71">
        <v>0</v>
      </c>
      <c r="G44" s="71">
        <v>0</v>
      </c>
      <c r="H44" s="71">
        <f t="shared" si="1"/>
        <v>0</v>
      </c>
      <c r="I44" s="71">
        <v>0</v>
      </c>
      <c r="J44" s="71">
        <v>0</v>
      </c>
      <c r="K44" s="71">
        <v>0</v>
      </c>
      <c r="L44" s="71">
        <f t="shared" si="2"/>
        <v>0</v>
      </c>
      <c r="M44" s="71">
        <v>0</v>
      </c>
      <c r="N44" s="71">
        <v>0</v>
      </c>
      <c r="O44" s="71">
        <v>0</v>
      </c>
      <c r="P44" s="71">
        <f t="shared" si="3"/>
        <v>2</v>
      </c>
      <c r="Q44" s="71">
        <v>2</v>
      </c>
      <c r="R44" s="71">
        <v>0</v>
      </c>
      <c r="S44" s="71">
        <v>0</v>
      </c>
    </row>
    <row r="45" spans="1:19" s="68" customFormat="1" ht="12" customHeight="1">
      <c r="A45" s="69" t="s">
        <v>98</v>
      </c>
      <c r="B45" s="70" t="s">
        <v>191</v>
      </c>
      <c r="C45" s="64" t="s">
        <v>192</v>
      </c>
      <c r="D45" s="71">
        <f t="shared" si="0"/>
        <v>5</v>
      </c>
      <c r="E45" s="71">
        <v>5</v>
      </c>
      <c r="F45" s="71">
        <v>0</v>
      </c>
      <c r="G45" s="71">
        <v>0</v>
      </c>
      <c r="H45" s="71">
        <f t="shared" si="1"/>
        <v>5</v>
      </c>
      <c r="I45" s="71">
        <v>5</v>
      </c>
      <c r="J45" s="71">
        <v>0</v>
      </c>
      <c r="K45" s="71">
        <v>0</v>
      </c>
      <c r="L45" s="71">
        <f t="shared" si="2"/>
        <v>0</v>
      </c>
      <c r="M45" s="71">
        <v>0</v>
      </c>
      <c r="N45" s="71">
        <v>0</v>
      </c>
      <c r="O45" s="71">
        <v>0</v>
      </c>
      <c r="P45" s="71">
        <f t="shared" si="3"/>
        <v>2</v>
      </c>
      <c r="Q45" s="71">
        <v>2</v>
      </c>
      <c r="R45" s="71">
        <v>0</v>
      </c>
      <c r="S45" s="71">
        <v>0</v>
      </c>
    </row>
    <row r="46" spans="1:19" s="68" customFormat="1" ht="12" customHeight="1">
      <c r="A46" s="69" t="s">
        <v>98</v>
      </c>
      <c r="B46" s="70" t="s">
        <v>193</v>
      </c>
      <c r="C46" s="64" t="s">
        <v>194</v>
      </c>
      <c r="D46" s="71">
        <f t="shared" si="0"/>
        <v>7</v>
      </c>
      <c r="E46" s="71">
        <v>7</v>
      </c>
      <c r="F46" s="71">
        <v>0</v>
      </c>
      <c r="G46" s="71">
        <v>0</v>
      </c>
      <c r="H46" s="71">
        <f t="shared" si="1"/>
        <v>3</v>
      </c>
      <c r="I46" s="71">
        <v>3</v>
      </c>
      <c r="J46" s="71">
        <v>0</v>
      </c>
      <c r="K46" s="71">
        <v>0</v>
      </c>
      <c r="L46" s="71">
        <f t="shared" si="2"/>
        <v>0</v>
      </c>
      <c r="M46" s="71">
        <v>0</v>
      </c>
      <c r="N46" s="71">
        <v>0</v>
      </c>
      <c r="O46" s="71">
        <v>0</v>
      </c>
      <c r="P46" s="71">
        <f t="shared" si="3"/>
        <v>1</v>
      </c>
      <c r="Q46" s="71">
        <v>1</v>
      </c>
      <c r="R46" s="71">
        <v>0</v>
      </c>
      <c r="S46" s="71">
        <v>0</v>
      </c>
    </row>
    <row r="47" spans="1:19" s="68" customFormat="1" ht="12" customHeight="1">
      <c r="A47" s="69" t="s">
        <v>98</v>
      </c>
      <c r="B47" s="70" t="s">
        <v>195</v>
      </c>
      <c r="C47" s="64" t="s">
        <v>196</v>
      </c>
      <c r="D47" s="71">
        <f t="shared" si="0"/>
        <v>5</v>
      </c>
      <c r="E47" s="71">
        <v>5</v>
      </c>
      <c r="F47" s="71">
        <v>0</v>
      </c>
      <c r="G47" s="71">
        <v>0</v>
      </c>
      <c r="H47" s="71">
        <f t="shared" si="1"/>
        <v>0</v>
      </c>
      <c r="I47" s="71">
        <v>0</v>
      </c>
      <c r="J47" s="71">
        <v>0</v>
      </c>
      <c r="K47" s="71">
        <v>0</v>
      </c>
      <c r="L47" s="71">
        <f t="shared" si="2"/>
        <v>1</v>
      </c>
      <c r="M47" s="71">
        <v>1</v>
      </c>
      <c r="N47" s="71">
        <v>0</v>
      </c>
      <c r="O47" s="71">
        <v>0</v>
      </c>
      <c r="P47" s="71">
        <f t="shared" si="3"/>
        <v>0</v>
      </c>
      <c r="Q47" s="71">
        <v>0</v>
      </c>
      <c r="R47" s="71">
        <v>0</v>
      </c>
      <c r="S47" s="71">
        <v>0</v>
      </c>
    </row>
    <row r="48" spans="1:19" s="68" customFormat="1" ht="12" customHeight="1">
      <c r="A48" s="69" t="s">
        <v>98</v>
      </c>
      <c r="B48" s="70" t="s">
        <v>156</v>
      </c>
      <c r="C48" s="64" t="s">
        <v>157</v>
      </c>
      <c r="D48" s="71">
        <f t="shared" si="0"/>
        <v>2</v>
      </c>
      <c r="E48" s="71">
        <v>2</v>
      </c>
      <c r="F48" s="71">
        <v>0</v>
      </c>
      <c r="G48" s="71">
        <v>0</v>
      </c>
      <c r="H48" s="71">
        <f t="shared" si="1"/>
        <v>1</v>
      </c>
      <c r="I48" s="71">
        <v>1</v>
      </c>
      <c r="J48" s="71">
        <v>0</v>
      </c>
      <c r="K48" s="71">
        <v>0</v>
      </c>
      <c r="L48" s="71">
        <f t="shared" si="2"/>
        <v>0</v>
      </c>
      <c r="M48" s="71">
        <v>0</v>
      </c>
      <c r="N48" s="71">
        <v>0</v>
      </c>
      <c r="O48" s="71">
        <v>0</v>
      </c>
      <c r="P48" s="71">
        <f t="shared" si="3"/>
        <v>1</v>
      </c>
      <c r="Q48" s="71">
        <v>1</v>
      </c>
      <c r="R48" s="71">
        <v>0</v>
      </c>
      <c r="S48" s="71">
        <v>0</v>
      </c>
    </row>
    <row r="49" spans="1:19" s="68" customFormat="1" ht="12" customHeight="1">
      <c r="A49" s="69" t="s">
        <v>98</v>
      </c>
      <c r="B49" s="70" t="s">
        <v>158</v>
      </c>
      <c r="C49" s="64" t="s">
        <v>159</v>
      </c>
      <c r="D49" s="71">
        <f t="shared" si="0"/>
        <v>2</v>
      </c>
      <c r="E49" s="71">
        <v>2</v>
      </c>
      <c r="F49" s="71">
        <v>0</v>
      </c>
      <c r="G49" s="71">
        <v>0</v>
      </c>
      <c r="H49" s="71">
        <f t="shared" si="1"/>
        <v>3</v>
      </c>
      <c r="I49" s="71">
        <v>3</v>
      </c>
      <c r="J49" s="71">
        <v>0</v>
      </c>
      <c r="K49" s="71">
        <v>0</v>
      </c>
      <c r="L49" s="71">
        <f t="shared" si="2"/>
        <v>0</v>
      </c>
      <c r="M49" s="71">
        <v>0</v>
      </c>
      <c r="N49" s="71">
        <v>0</v>
      </c>
      <c r="O49" s="71">
        <v>0</v>
      </c>
      <c r="P49" s="71">
        <f t="shared" si="3"/>
        <v>1</v>
      </c>
      <c r="Q49" s="71">
        <v>1</v>
      </c>
      <c r="R49" s="71">
        <v>0</v>
      </c>
      <c r="S49" s="71">
        <v>0</v>
      </c>
    </row>
    <row r="50" spans="1:19" s="68" customFormat="1" ht="12" customHeight="1">
      <c r="A50" s="69" t="s">
        <v>98</v>
      </c>
      <c r="B50" s="70" t="s">
        <v>71</v>
      </c>
      <c r="C50" s="64" t="s">
        <v>72</v>
      </c>
      <c r="D50" s="71">
        <f t="shared" si="0"/>
        <v>4</v>
      </c>
      <c r="E50" s="71">
        <v>1</v>
      </c>
      <c r="F50" s="71">
        <v>2</v>
      </c>
      <c r="G50" s="71">
        <v>1</v>
      </c>
      <c r="H50" s="71">
        <f t="shared" si="1"/>
        <v>0</v>
      </c>
      <c r="I50" s="71">
        <v>0</v>
      </c>
      <c r="J50" s="71">
        <v>0</v>
      </c>
      <c r="K50" s="71">
        <v>0</v>
      </c>
      <c r="L50" s="71">
        <f t="shared" si="2"/>
        <v>0</v>
      </c>
      <c r="M50" s="71">
        <v>0</v>
      </c>
      <c r="N50" s="71">
        <v>0</v>
      </c>
      <c r="O50" s="71">
        <v>0</v>
      </c>
      <c r="P50" s="71">
        <f t="shared" si="3"/>
        <v>1</v>
      </c>
      <c r="Q50" s="71">
        <v>1</v>
      </c>
      <c r="R50" s="71">
        <v>0</v>
      </c>
      <c r="S50" s="71">
        <v>0</v>
      </c>
    </row>
  </sheetData>
  <sheetProtection/>
  <autoFilter ref="A6:S50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94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91</v>
      </c>
      <c r="E3" s="33"/>
      <c r="F3" s="33"/>
      <c r="G3" s="34"/>
      <c r="H3" s="57" t="s">
        <v>92</v>
      </c>
      <c r="I3" s="33"/>
      <c r="J3" s="33"/>
      <c r="K3" s="34"/>
      <c r="L3" s="57" t="s">
        <v>91</v>
      </c>
      <c r="M3" s="33"/>
      <c r="N3" s="33"/>
      <c r="O3" s="34"/>
      <c r="P3" s="57" t="s">
        <v>92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93</v>
      </c>
      <c r="E6" s="54" t="s">
        <v>93</v>
      </c>
      <c r="F6" s="54" t="s">
        <v>93</v>
      </c>
      <c r="G6" s="54" t="s">
        <v>93</v>
      </c>
      <c r="H6" s="35" t="s">
        <v>93</v>
      </c>
      <c r="I6" s="54" t="s">
        <v>93</v>
      </c>
      <c r="J6" s="54" t="s">
        <v>93</v>
      </c>
      <c r="K6" s="54" t="s">
        <v>93</v>
      </c>
      <c r="L6" s="35" t="s">
        <v>93</v>
      </c>
      <c r="M6" s="54" t="s">
        <v>93</v>
      </c>
      <c r="N6" s="54" t="s">
        <v>93</v>
      </c>
      <c r="O6" s="54" t="s">
        <v>93</v>
      </c>
      <c r="P6" s="35" t="s">
        <v>93</v>
      </c>
      <c r="Q6" s="54" t="s">
        <v>93</v>
      </c>
      <c r="R6" s="54" t="s">
        <v>93</v>
      </c>
      <c r="S6" s="54" t="s">
        <v>93</v>
      </c>
    </row>
    <row r="7" spans="1:19" s="67" customFormat="1" ht="12" customHeight="1">
      <c r="A7" s="119" t="s">
        <v>98</v>
      </c>
      <c r="B7" s="120" t="s">
        <v>99</v>
      </c>
      <c r="C7" s="119" t="s">
        <v>51</v>
      </c>
      <c r="D7" s="121">
        <f>SUM(D8:D52)</f>
        <v>5</v>
      </c>
      <c r="E7" s="121">
        <f>SUM(E8:E52)</f>
        <v>0</v>
      </c>
      <c r="F7" s="121">
        <f>SUM(F8:F52)</f>
        <v>3</v>
      </c>
      <c r="G7" s="121">
        <f>SUM(G8:G52)</f>
        <v>2</v>
      </c>
      <c r="H7" s="121">
        <f>SUM(H8:H52)</f>
        <v>5</v>
      </c>
      <c r="I7" s="121">
        <f>SUM(I8:I52)</f>
        <v>5</v>
      </c>
      <c r="J7" s="121">
        <f>SUM(J8:J52)</f>
        <v>0</v>
      </c>
      <c r="K7" s="121">
        <f>SUM(K8:K52)</f>
        <v>0</v>
      </c>
      <c r="L7" s="121">
        <f>SUM(L8:L52)</f>
        <v>2</v>
      </c>
      <c r="M7" s="121">
        <f>SUM(M8:M52)</f>
        <v>1</v>
      </c>
      <c r="N7" s="121">
        <f>SUM(N8:N52)</f>
        <v>0</v>
      </c>
      <c r="O7" s="121">
        <f>SUM(O8:O52)</f>
        <v>1</v>
      </c>
      <c r="P7" s="121">
        <f>SUM(P8:P52)</f>
        <v>5</v>
      </c>
      <c r="Q7" s="121">
        <f>SUM(Q8:Q52)</f>
        <v>5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98</v>
      </c>
      <c r="B8" s="65" t="s">
        <v>100</v>
      </c>
      <c r="C8" s="64" t="s">
        <v>101</v>
      </c>
      <c r="D8" s="66">
        <f aca="true" t="shared" si="0" ref="D8:D22">SUM(E8:G8)</f>
        <v>0</v>
      </c>
      <c r="E8" s="66">
        <v>0</v>
      </c>
      <c r="F8" s="66">
        <v>0</v>
      </c>
      <c r="G8" s="66">
        <v>0</v>
      </c>
      <c r="H8" s="66">
        <f aca="true" t="shared" si="1" ref="H8:H22">SUM(I8:K8)</f>
        <v>0</v>
      </c>
      <c r="I8" s="66">
        <v>0</v>
      </c>
      <c r="J8" s="66">
        <v>0</v>
      </c>
      <c r="K8" s="66">
        <v>0</v>
      </c>
      <c r="L8" s="66">
        <f aca="true" t="shared" si="2" ref="L8:L22">SUM(M8:O8)</f>
        <v>0</v>
      </c>
      <c r="M8" s="66">
        <v>0</v>
      </c>
      <c r="N8" s="66">
        <v>0</v>
      </c>
      <c r="O8" s="66">
        <v>0</v>
      </c>
      <c r="P8" s="66">
        <f aca="true" t="shared" si="3" ref="P8:P22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98</v>
      </c>
      <c r="B9" s="65" t="s">
        <v>106</v>
      </c>
      <c r="C9" s="64" t="s">
        <v>107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3</v>
      </c>
      <c r="Q9" s="66">
        <v>3</v>
      </c>
      <c r="R9" s="66">
        <v>0</v>
      </c>
      <c r="S9" s="66">
        <v>0</v>
      </c>
    </row>
    <row r="10" spans="1:19" s="68" customFormat="1" ht="12" customHeight="1">
      <c r="A10" s="64" t="s">
        <v>98</v>
      </c>
      <c r="B10" s="65" t="s">
        <v>114</v>
      </c>
      <c r="C10" s="64" t="s">
        <v>115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2</v>
      </c>
      <c r="Q10" s="66">
        <v>2</v>
      </c>
      <c r="R10" s="66">
        <v>0</v>
      </c>
      <c r="S10" s="66">
        <v>0</v>
      </c>
    </row>
    <row r="11" spans="1:19" s="68" customFormat="1" ht="12" customHeight="1">
      <c r="A11" s="64" t="s">
        <v>98</v>
      </c>
      <c r="B11" s="65" t="s">
        <v>122</v>
      </c>
      <c r="C11" s="64" t="s">
        <v>123</v>
      </c>
      <c r="D11" s="66">
        <f t="shared" si="0"/>
        <v>1</v>
      </c>
      <c r="E11" s="66">
        <v>0</v>
      </c>
      <c r="F11" s="66">
        <v>0</v>
      </c>
      <c r="G11" s="66">
        <v>1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98</v>
      </c>
      <c r="B12" s="70" t="s">
        <v>126</v>
      </c>
      <c r="C12" s="64" t="s">
        <v>127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98</v>
      </c>
      <c r="B13" s="70" t="s">
        <v>132</v>
      </c>
      <c r="C13" s="64" t="s">
        <v>133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98</v>
      </c>
      <c r="B14" s="70" t="s">
        <v>138</v>
      </c>
      <c r="C14" s="64" t="s">
        <v>139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2</v>
      </c>
      <c r="M14" s="71">
        <v>1</v>
      </c>
      <c r="N14" s="71">
        <v>0</v>
      </c>
      <c r="O14" s="71">
        <v>1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98</v>
      </c>
      <c r="B15" s="70" t="s">
        <v>144</v>
      </c>
      <c r="C15" s="64" t="s">
        <v>145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98</v>
      </c>
      <c r="B16" s="70" t="s">
        <v>154</v>
      </c>
      <c r="C16" s="64" t="s">
        <v>155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98</v>
      </c>
      <c r="B17" s="70" t="s">
        <v>160</v>
      </c>
      <c r="C17" s="64" t="s">
        <v>161</v>
      </c>
      <c r="D17" s="71">
        <f t="shared" si="0"/>
        <v>0</v>
      </c>
      <c r="E17" s="71">
        <v>0</v>
      </c>
      <c r="F17" s="71">
        <v>0</v>
      </c>
      <c r="G17" s="71">
        <v>0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98</v>
      </c>
      <c r="B18" s="70" t="s">
        <v>168</v>
      </c>
      <c r="C18" s="64" t="s">
        <v>169</v>
      </c>
      <c r="D18" s="71">
        <f t="shared" si="0"/>
        <v>0</v>
      </c>
      <c r="E18" s="71">
        <v>0</v>
      </c>
      <c r="F18" s="71">
        <v>0</v>
      </c>
      <c r="G18" s="71">
        <v>0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98</v>
      </c>
      <c r="B19" s="70" t="s">
        <v>176</v>
      </c>
      <c r="C19" s="64" t="s">
        <v>177</v>
      </c>
      <c r="D19" s="71">
        <f t="shared" si="0"/>
        <v>0</v>
      </c>
      <c r="E19" s="71">
        <v>0</v>
      </c>
      <c r="F19" s="71">
        <v>0</v>
      </c>
      <c r="G19" s="71">
        <v>0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  <row r="20" spans="1:19" s="68" customFormat="1" ht="12" customHeight="1">
      <c r="A20" s="69" t="s">
        <v>98</v>
      </c>
      <c r="B20" s="70" t="s">
        <v>180</v>
      </c>
      <c r="C20" s="64" t="s">
        <v>181</v>
      </c>
      <c r="D20" s="71">
        <f t="shared" si="0"/>
        <v>4</v>
      </c>
      <c r="E20" s="71">
        <v>0</v>
      </c>
      <c r="F20" s="71">
        <v>3</v>
      </c>
      <c r="G20" s="71">
        <v>1</v>
      </c>
      <c r="H20" s="71">
        <f t="shared" si="1"/>
        <v>5</v>
      </c>
      <c r="I20" s="71">
        <v>5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98</v>
      </c>
      <c r="B21" s="70" t="s">
        <v>184</v>
      </c>
      <c r="C21" s="64" t="s">
        <v>185</v>
      </c>
      <c r="D21" s="71">
        <f t="shared" si="0"/>
        <v>0</v>
      </c>
      <c r="E21" s="71">
        <v>0</v>
      </c>
      <c r="F21" s="71">
        <v>0</v>
      </c>
      <c r="G21" s="71">
        <v>0</v>
      </c>
      <c r="H21" s="71">
        <f t="shared" si="1"/>
        <v>0</v>
      </c>
      <c r="I21" s="71">
        <v>0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  <row r="22" spans="1:19" s="68" customFormat="1" ht="12" customHeight="1">
      <c r="A22" s="69" t="s">
        <v>98</v>
      </c>
      <c r="B22" s="70" t="s">
        <v>189</v>
      </c>
      <c r="C22" s="64" t="s">
        <v>190</v>
      </c>
      <c r="D22" s="71">
        <f t="shared" si="0"/>
        <v>0</v>
      </c>
      <c r="E22" s="71">
        <v>0</v>
      </c>
      <c r="F22" s="71">
        <v>0</v>
      </c>
      <c r="G22" s="71">
        <v>0</v>
      </c>
      <c r="H22" s="71">
        <f t="shared" si="1"/>
        <v>0</v>
      </c>
      <c r="I22" s="71">
        <v>0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</sheetData>
  <sheetProtection/>
  <autoFilter ref="A6:S22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5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95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96</v>
      </c>
      <c r="E2" s="52"/>
      <c r="F2" s="52"/>
      <c r="G2" s="56" t="s">
        <v>97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93</v>
      </c>
      <c r="E6" s="35" t="s">
        <v>93</v>
      </c>
      <c r="F6" s="35" t="s">
        <v>93</v>
      </c>
      <c r="G6" s="35" t="s">
        <v>205</v>
      </c>
      <c r="H6" s="54" t="s">
        <v>205</v>
      </c>
      <c r="I6" s="54" t="s">
        <v>205</v>
      </c>
      <c r="J6" s="54" t="s">
        <v>205</v>
      </c>
    </row>
    <row r="7" spans="1:10" s="67" customFormat="1" ht="12" customHeight="1">
      <c r="A7" s="119" t="s">
        <v>98</v>
      </c>
      <c r="B7" s="120" t="s">
        <v>99</v>
      </c>
      <c r="C7" s="119" t="s">
        <v>51</v>
      </c>
      <c r="D7" s="121">
        <f>SUM(D8:D186)</f>
        <v>700</v>
      </c>
      <c r="E7" s="121">
        <f>SUM(E8:E186)</f>
        <v>621</v>
      </c>
      <c r="F7" s="121">
        <f>SUM(F8:F186)</f>
        <v>89</v>
      </c>
      <c r="G7" s="121">
        <f>SUM(G8:G186)</f>
        <v>5224</v>
      </c>
      <c r="H7" s="121">
        <f>SUM(H8:H186)</f>
        <v>4666</v>
      </c>
      <c r="I7" s="121">
        <f>SUM(I8:I186)</f>
        <v>724</v>
      </c>
      <c r="J7" s="121">
        <f>SUM(J8:J186)</f>
        <v>56</v>
      </c>
    </row>
    <row r="8" spans="1:10" s="68" customFormat="1" ht="12" customHeight="1">
      <c r="A8" s="64" t="s">
        <v>98</v>
      </c>
      <c r="B8" s="65" t="s">
        <v>53</v>
      </c>
      <c r="C8" s="64" t="s">
        <v>54</v>
      </c>
      <c r="D8" s="66">
        <v>254</v>
      </c>
      <c r="E8" s="66">
        <v>238</v>
      </c>
      <c r="F8" s="66">
        <v>16</v>
      </c>
      <c r="G8" s="66">
        <v>1371</v>
      </c>
      <c r="H8" s="66">
        <v>1210</v>
      </c>
      <c r="I8" s="66">
        <v>161</v>
      </c>
      <c r="J8" s="66">
        <v>0</v>
      </c>
    </row>
    <row r="9" spans="1:10" s="68" customFormat="1" ht="12" customHeight="1">
      <c r="A9" s="64" t="s">
        <v>98</v>
      </c>
      <c r="B9" s="65" t="s">
        <v>116</v>
      </c>
      <c r="C9" s="64" t="s">
        <v>117</v>
      </c>
      <c r="D9" s="66">
        <v>16</v>
      </c>
      <c r="E9" s="66">
        <v>13</v>
      </c>
      <c r="F9" s="66">
        <v>3</v>
      </c>
      <c r="G9" s="66">
        <v>371</v>
      </c>
      <c r="H9" s="66">
        <v>204</v>
      </c>
      <c r="I9" s="66">
        <v>167</v>
      </c>
      <c r="J9" s="66">
        <v>0</v>
      </c>
    </row>
    <row r="10" spans="1:10" s="68" customFormat="1" ht="12" customHeight="1">
      <c r="A10" s="64" t="s">
        <v>98</v>
      </c>
      <c r="B10" s="65" t="s">
        <v>108</v>
      </c>
      <c r="C10" s="64" t="s">
        <v>109</v>
      </c>
      <c r="D10" s="66">
        <v>16</v>
      </c>
      <c r="E10" s="66">
        <v>15</v>
      </c>
      <c r="F10" s="66">
        <v>1</v>
      </c>
      <c r="G10" s="66">
        <v>102</v>
      </c>
      <c r="H10" s="66">
        <v>102</v>
      </c>
      <c r="I10" s="66">
        <v>0</v>
      </c>
      <c r="J10" s="66">
        <v>0</v>
      </c>
    </row>
    <row r="11" spans="1:10" s="68" customFormat="1" ht="12" customHeight="1">
      <c r="A11" s="64" t="s">
        <v>98</v>
      </c>
      <c r="B11" s="65" t="s">
        <v>170</v>
      </c>
      <c r="C11" s="64" t="s">
        <v>171</v>
      </c>
      <c r="D11" s="66">
        <v>11</v>
      </c>
      <c r="E11" s="66">
        <v>8</v>
      </c>
      <c r="F11" s="66">
        <v>3</v>
      </c>
      <c r="G11" s="66">
        <v>88</v>
      </c>
      <c r="H11" s="66">
        <v>88</v>
      </c>
      <c r="I11" s="66">
        <v>7</v>
      </c>
      <c r="J11" s="66">
        <v>0</v>
      </c>
    </row>
    <row r="12" spans="1:10" s="68" customFormat="1" ht="12" customHeight="1">
      <c r="A12" s="69" t="s">
        <v>98</v>
      </c>
      <c r="B12" s="70" t="s">
        <v>172</v>
      </c>
      <c r="C12" s="64" t="s">
        <v>173</v>
      </c>
      <c r="D12" s="71">
        <v>19</v>
      </c>
      <c r="E12" s="71">
        <v>17</v>
      </c>
      <c r="F12" s="71">
        <v>2</v>
      </c>
      <c r="G12" s="71">
        <v>241</v>
      </c>
      <c r="H12" s="71">
        <v>203</v>
      </c>
      <c r="I12" s="71">
        <v>0</v>
      </c>
      <c r="J12" s="71">
        <v>38</v>
      </c>
    </row>
    <row r="13" spans="1:10" s="68" customFormat="1" ht="12" customHeight="1">
      <c r="A13" s="69" t="s">
        <v>98</v>
      </c>
      <c r="B13" s="70" t="s">
        <v>124</v>
      </c>
      <c r="C13" s="64" t="s">
        <v>125</v>
      </c>
      <c r="D13" s="71">
        <v>28</v>
      </c>
      <c r="E13" s="71">
        <v>29</v>
      </c>
      <c r="F13" s="71">
        <v>2</v>
      </c>
      <c r="G13" s="71">
        <v>160</v>
      </c>
      <c r="H13" s="71">
        <v>222</v>
      </c>
      <c r="I13" s="71">
        <v>47</v>
      </c>
      <c r="J13" s="71">
        <v>0</v>
      </c>
    </row>
    <row r="14" spans="1:10" s="68" customFormat="1" ht="12" customHeight="1">
      <c r="A14" s="69" t="s">
        <v>98</v>
      </c>
      <c r="B14" s="70" t="s">
        <v>182</v>
      </c>
      <c r="C14" s="64" t="s">
        <v>183</v>
      </c>
      <c r="D14" s="71">
        <v>6</v>
      </c>
      <c r="E14" s="71">
        <v>4</v>
      </c>
      <c r="F14" s="71">
        <v>2</v>
      </c>
      <c r="G14" s="71">
        <v>89</v>
      </c>
      <c r="H14" s="71">
        <v>85</v>
      </c>
      <c r="I14" s="71">
        <v>4</v>
      </c>
      <c r="J14" s="71">
        <v>0</v>
      </c>
    </row>
    <row r="15" spans="1:10" s="68" customFormat="1" ht="12" customHeight="1">
      <c r="A15" s="69" t="s">
        <v>98</v>
      </c>
      <c r="B15" s="70" t="s">
        <v>186</v>
      </c>
      <c r="C15" s="64" t="s">
        <v>187</v>
      </c>
      <c r="D15" s="71">
        <v>4</v>
      </c>
      <c r="E15" s="71">
        <v>3</v>
      </c>
      <c r="F15" s="71">
        <v>1</v>
      </c>
      <c r="G15" s="71">
        <v>44</v>
      </c>
      <c r="H15" s="71">
        <v>44</v>
      </c>
      <c r="I15" s="71">
        <v>0</v>
      </c>
      <c r="J15" s="71">
        <v>0</v>
      </c>
    </row>
    <row r="16" spans="1:10" s="68" customFormat="1" ht="12" customHeight="1">
      <c r="A16" s="69" t="s">
        <v>98</v>
      </c>
      <c r="B16" s="70" t="s">
        <v>55</v>
      </c>
      <c r="C16" s="64" t="s">
        <v>56</v>
      </c>
      <c r="D16" s="71">
        <v>36</v>
      </c>
      <c r="E16" s="71">
        <v>30</v>
      </c>
      <c r="F16" s="71">
        <v>6</v>
      </c>
      <c r="G16" s="71">
        <v>318</v>
      </c>
      <c r="H16" s="71">
        <v>276</v>
      </c>
      <c r="I16" s="71">
        <v>42</v>
      </c>
      <c r="J16" s="71">
        <v>0</v>
      </c>
    </row>
    <row r="17" spans="1:10" s="68" customFormat="1" ht="12" customHeight="1">
      <c r="A17" s="69" t="s">
        <v>98</v>
      </c>
      <c r="B17" s="70" t="s">
        <v>104</v>
      </c>
      <c r="C17" s="64" t="s">
        <v>105</v>
      </c>
      <c r="D17" s="71">
        <v>8</v>
      </c>
      <c r="E17" s="71">
        <v>6</v>
      </c>
      <c r="F17" s="71">
        <v>2</v>
      </c>
      <c r="G17" s="71">
        <v>155</v>
      </c>
      <c r="H17" s="71">
        <v>155</v>
      </c>
      <c r="I17" s="71">
        <v>0</v>
      </c>
      <c r="J17" s="71">
        <v>0</v>
      </c>
    </row>
    <row r="18" spans="1:10" s="68" customFormat="1" ht="12" customHeight="1">
      <c r="A18" s="69" t="s">
        <v>98</v>
      </c>
      <c r="B18" s="70" t="s">
        <v>128</v>
      </c>
      <c r="C18" s="64" t="s">
        <v>129</v>
      </c>
      <c r="D18" s="71">
        <v>8</v>
      </c>
      <c r="E18" s="71">
        <v>7</v>
      </c>
      <c r="F18" s="71">
        <v>1</v>
      </c>
      <c r="G18" s="71">
        <v>103</v>
      </c>
      <c r="H18" s="71">
        <v>103</v>
      </c>
      <c r="I18" s="71">
        <v>84</v>
      </c>
      <c r="J18" s="71">
        <v>0</v>
      </c>
    </row>
    <row r="19" spans="1:10" s="68" customFormat="1" ht="12" customHeight="1">
      <c r="A19" s="69" t="s">
        <v>98</v>
      </c>
      <c r="B19" s="70" t="s">
        <v>164</v>
      </c>
      <c r="C19" s="64" t="s">
        <v>165</v>
      </c>
      <c r="D19" s="71">
        <v>28</v>
      </c>
      <c r="E19" s="71">
        <v>28</v>
      </c>
      <c r="F19" s="71">
        <v>3</v>
      </c>
      <c r="G19" s="71">
        <v>197</v>
      </c>
      <c r="H19" s="71">
        <v>158</v>
      </c>
      <c r="I19" s="71">
        <v>39</v>
      </c>
      <c r="J19" s="71">
        <v>0</v>
      </c>
    </row>
    <row r="20" spans="1:10" s="68" customFormat="1" ht="12" customHeight="1">
      <c r="A20" s="69" t="s">
        <v>98</v>
      </c>
      <c r="B20" s="70" t="s">
        <v>102</v>
      </c>
      <c r="C20" s="64" t="s">
        <v>103</v>
      </c>
      <c r="D20" s="71">
        <v>13</v>
      </c>
      <c r="E20" s="71">
        <v>13</v>
      </c>
      <c r="F20" s="71">
        <v>0</v>
      </c>
      <c r="G20" s="71">
        <v>91</v>
      </c>
      <c r="H20" s="71">
        <v>71</v>
      </c>
      <c r="I20" s="71">
        <v>20</v>
      </c>
      <c r="J20" s="71">
        <v>0</v>
      </c>
    </row>
    <row r="21" spans="1:10" s="68" customFormat="1" ht="12" customHeight="1">
      <c r="A21" s="69" t="s">
        <v>98</v>
      </c>
      <c r="B21" s="70" t="s">
        <v>110</v>
      </c>
      <c r="C21" s="64" t="s">
        <v>111</v>
      </c>
      <c r="D21" s="71">
        <v>5</v>
      </c>
      <c r="E21" s="71">
        <v>4</v>
      </c>
      <c r="F21" s="71">
        <v>1</v>
      </c>
      <c r="G21" s="71">
        <v>133</v>
      </c>
      <c r="H21" s="71">
        <v>133</v>
      </c>
      <c r="I21" s="71">
        <v>0</v>
      </c>
      <c r="J21" s="71">
        <v>0</v>
      </c>
    </row>
    <row r="22" spans="1:10" s="68" customFormat="1" ht="12" customHeight="1">
      <c r="A22" s="69" t="s">
        <v>98</v>
      </c>
      <c r="B22" s="70" t="s">
        <v>130</v>
      </c>
      <c r="C22" s="64" t="s">
        <v>131</v>
      </c>
      <c r="D22" s="71">
        <v>7</v>
      </c>
      <c r="E22" s="71">
        <v>6</v>
      </c>
      <c r="F22" s="71">
        <v>1</v>
      </c>
      <c r="G22" s="71">
        <v>157</v>
      </c>
      <c r="H22" s="71">
        <v>118</v>
      </c>
      <c r="I22" s="71">
        <v>39</v>
      </c>
      <c r="J22" s="71">
        <v>0</v>
      </c>
    </row>
    <row r="23" spans="1:10" s="68" customFormat="1" ht="12" customHeight="1">
      <c r="A23" s="69" t="s">
        <v>98</v>
      </c>
      <c r="B23" s="70" t="s">
        <v>146</v>
      </c>
      <c r="C23" s="64" t="s">
        <v>147</v>
      </c>
      <c r="D23" s="71">
        <v>64</v>
      </c>
      <c r="E23" s="71">
        <v>58</v>
      </c>
      <c r="F23" s="71">
        <v>6</v>
      </c>
      <c r="G23" s="71">
        <v>314</v>
      </c>
      <c r="H23" s="71">
        <v>306</v>
      </c>
      <c r="I23" s="71">
        <v>8</v>
      </c>
      <c r="J23" s="71">
        <v>0</v>
      </c>
    </row>
    <row r="24" spans="1:10" s="68" customFormat="1" ht="12" customHeight="1">
      <c r="A24" s="69" t="s">
        <v>98</v>
      </c>
      <c r="B24" s="70" t="s">
        <v>112</v>
      </c>
      <c r="C24" s="64" t="s">
        <v>113</v>
      </c>
      <c r="D24" s="71">
        <v>12</v>
      </c>
      <c r="E24" s="71">
        <v>10</v>
      </c>
      <c r="F24" s="71">
        <v>2</v>
      </c>
      <c r="G24" s="71">
        <v>106</v>
      </c>
      <c r="H24" s="71">
        <v>100</v>
      </c>
      <c r="I24" s="71">
        <v>6</v>
      </c>
      <c r="J24" s="71">
        <v>0</v>
      </c>
    </row>
    <row r="25" spans="1:10" s="68" customFormat="1" ht="12" customHeight="1">
      <c r="A25" s="69" t="s">
        <v>98</v>
      </c>
      <c r="B25" s="70" t="s">
        <v>162</v>
      </c>
      <c r="C25" s="64" t="s">
        <v>163</v>
      </c>
      <c r="D25" s="71">
        <v>15</v>
      </c>
      <c r="E25" s="71">
        <v>14</v>
      </c>
      <c r="F25" s="71">
        <v>1</v>
      </c>
      <c r="G25" s="71">
        <v>287</v>
      </c>
      <c r="H25" s="71">
        <v>278</v>
      </c>
      <c r="I25" s="71">
        <v>8</v>
      </c>
      <c r="J25" s="71">
        <v>1</v>
      </c>
    </row>
    <row r="26" spans="1:10" s="68" customFormat="1" ht="12" customHeight="1">
      <c r="A26" s="69" t="s">
        <v>98</v>
      </c>
      <c r="B26" s="70" t="s">
        <v>57</v>
      </c>
      <c r="C26" s="64" t="s">
        <v>58</v>
      </c>
      <c r="D26" s="71">
        <v>7</v>
      </c>
      <c r="E26" s="71">
        <v>7</v>
      </c>
      <c r="F26" s="71">
        <v>2</v>
      </c>
      <c r="G26" s="71">
        <v>159</v>
      </c>
      <c r="H26" s="71">
        <v>159</v>
      </c>
      <c r="I26" s="71">
        <v>18</v>
      </c>
      <c r="J26" s="71">
        <v>0</v>
      </c>
    </row>
    <row r="27" spans="1:10" s="68" customFormat="1" ht="12" customHeight="1">
      <c r="A27" s="69" t="s">
        <v>98</v>
      </c>
      <c r="B27" s="70" t="s">
        <v>59</v>
      </c>
      <c r="C27" s="64" t="s">
        <v>60</v>
      </c>
      <c r="D27" s="71">
        <v>0</v>
      </c>
      <c r="E27" s="71">
        <v>0</v>
      </c>
      <c r="F27" s="71">
        <v>0</v>
      </c>
      <c r="G27" s="71">
        <f>+H27+I27+J27</f>
        <v>0</v>
      </c>
      <c r="H27" s="71">
        <v>0</v>
      </c>
      <c r="I27" s="71">
        <v>0</v>
      </c>
      <c r="J27" s="71">
        <v>0</v>
      </c>
    </row>
    <row r="28" spans="1:10" s="68" customFormat="1" ht="12" customHeight="1">
      <c r="A28" s="69" t="s">
        <v>98</v>
      </c>
      <c r="B28" s="70" t="s">
        <v>61</v>
      </c>
      <c r="C28" s="64" t="s">
        <v>62</v>
      </c>
      <c r="D28" s="71">
        <v>0</v>
      </c>
      <c r="E28" s="71">
        <v>0</v>
      </c>
      <c r="F28" s="71">
        <v>0</v>
      </c>
      <c r="G28" s="71">
        <f>+H28+I28+J28</f>
        <v>0</v>
      </c>
      <c r="H28" s="71">
        <v>0</v>
      </c>
      <c r="I28" s="71">
        <v>0</v>
      </c>
      <c r="J28" s="71">
        <v>0</v>
      </c>
    </row>
    <row r="29" spans="1:10" s="68" customFormat="1" ht="12" customHeight="1">
      <c r="A29" s="69" t="s">
        <v>98</v>
      </c>
      <c r="B29" s="70" t="s">
        <v>63</v>
      </c>
      <c r="C29" s="64" t="s">
        <v>64</v>
      </c>
      <c r="D29" s="71">
        <v>14</v>
      </c>
      <c r="E29" s="71">
        <v>12</v>
      </c>
      <c r="F29" s="71">
        <v>2</v>
      </c>
      <c r="G29" s="71">
        <v>52</v>
      </c>
      <c r="H29" s="71">
        <v>45</v>
      </c>
      <c r="I29" s="71">
        <v>0</v>
      </c>
      <c r="J29" s="71">
        <v>7</v>
      </c>
    </row>
    <row r="30" spans="1:10" s="68" customFormat="1" ht="12" customHeight="1">
      <c r="A30" s="69" t="s">
        <v>98</v>
      </c>
      <c r="B30" s="70" t="s">
        <v>174</v>
      </c>
      <c r="C30" s="64" t="s">
        <v>175</v>
      </c>
      <c r="D30" s="71">
        <v>8</v>
      </c>
      <c r="E30" s="71">
        <v>5</v>
      </c>
      <c r="F30" s="71">
        <v>5</v>
      </c>
      <c r="G30" s="71">
        <v>42</v>
      </c>
      <c r="H30" s="71">
        <v>42</v>
      </c>
      <c r="I30" s="71">
        <v>2</v>
      </c>
      <c r="J30" s="71">
        <v>2</v>
      </c>
    </row>
    <row r="31" spans="1:10" s="68" customFormat="1" ht="12" customHeight="1">
      <c r="A31" s="69" t="s">
        <v>98</v>
      </c>
      <c r="B31" s="70" t="s">
        <v>166</v>
      </c>
      <c r="C31" s="64" t="s">
        <v>167</v>
      </c>
      <c r="D31" s="71">
        <v>6</v>
      </c>
      <c r="E31" s="71">
        <v>5</v>
      </c>
      <c r="F31" s="71">
        <v>1</v>
      </c>
      <c r="G31" s="71">
        <v>20</v>
      </c>
      <c r="H31" s="71">
        <v>13</v>
      </c>
      <c r="I31" s="71">
        <v>4</v>
      </c>
      <c r="J31" s="71">
        <v>3</v>
      </c>
    </row>
    <row r="32" spans="1:10" s="68" customFormat="1" ht="12" customHeight="1">
      <c r="A32" s="69" t="s">
        <v>98</v>
      </c>
      <c r="B32" s="70" t="s">
        <v>178</v>
      </c>
      <c r="C32" s="64" t="s">
        <v>179</v>
      </c>
      <c r="D32" s="71">
        <v>5</v>
      </c>
      <c r="E32" s="71">
        <v>4</v>
      </c>
      <c r="F32" s="71">
        <v>1</v>
      </c>
      <c r="G32" s="71">
        <v>35</v>
      </c>
      <c r="H32" s="71">
        <v>16</v>
      </c>
      <c r="I32" s="71">
        <v>19</v>
      </c>
      <c r="J32" s="71">
        <v>0</v>
      </c>
    </row>
    <row r="33" spans="1:10" s="68" customFormat="1" ht="12" customHeight="1">
      <c r="A33" s="69" t="s">
        <v>98</v>
      </c>
      <c r="B33" s="70" t="s">
        <v>118</v>
      </c>
      <c r="C33" s="64" t="s">
        <v>119</v>
      </c>
      <c r="D33" s="71">
        <v>1</v>
      </c>
      <c r="E33" s="71">
        <v>1</v>
      </c>
      <c r="F33" s="71">
        <v>0</v>
      </c>
      <c r="G33" s="71">
        <v>24</v>
      </c>
      <c r="H33" s="71">
        <v>24</v>
      </c>
      <c r="I33" s="71">
        <v>0</v>
      </c>
      <c r="J33" s="71">
        <v>0</v>
      </c>
    </row>
    <row r="34" spans="1:10" s="68" customFormat="1" ht="12" customHeight="1">
      <c r="A34" s="69" t="s">
        <v>98</v>
      </c>
      <c r="B34" s="70" t="s">
        <v>134</v>
      </c>
      <c r="C34" s="64" t="s">
        <v>135</v>
      </c>
      <c r="D34" s="71">
        <v>3</v>
      </c>
      <c r="E34" s="71">
        <v>2</v>
      </c>
      <c r="F34" s="71">
        <v>1</v>
      </c>
      <c r="G34" s="71">
        <v>75</v>
      </c>
      <c r="H34" s="71">
        <v>63</v>
      </c>
      <c r="I34" s="71">
        <v>12</v>
      </c>
      <c r="J34" s="71">
        <v>0</v>
      </c>
    </row>
    <row r="35" spans="1:10" s="68" customFormat="1" ht="12" customHeight="1">
      <c r="A35" s="69" t="s">
        <v>98</v>
      </c>
      <c r="B35" s="70" t="s">
        <v>136</v>
      </c>
      <c r="C35" s="64" t="s">
        <v>137</v>
      </c>
      <c r="D35" s="71">
        <v>5</v>
      </c>
      <c r="E35" s="71">
        <v>4</v>
      </c>
      <c r="F35" s="71">
        <v>1</v>
      </c>
      <c r="G35" s="71">
        <v>14</v>
      </c>
      <c r="H35" s="71">
        <v>11</v>
      </c>
      <c r="I35" s="71">
        <v>3</v>
      </c>
      <c r="J35" s="71">
        <v>0</v>
      </c>
    </row>
    <row r="36" spans="1:10" s="68" customFormat="1" ht="12" customHeight="1">
      <c r="A36" s="69" t="s">
        <v>98</v>
      </c>
      <c r="B36" s="70" t="s">
        <v>188</v>
      </c>
      <c r="C36" s="64" t="s">
        <v>121</v>
      </c>
      <c r="D36" s="71">
        <v>4</v>
      </c>
      <c r="E36" s="71">
        <v>3</v>
      </c>
      <c r="F36" s="71">
        <v>1</v>
      </c>
      <c r="G36" s="71">
        <v>30</v>
      </c>
      <c r="H36" s="71">
        <v>25</v>
      </c>
      <c r="I36" s="71">
        <v>0</v>
      </c>
      <c r="J36" s="71">
        <v>5</v>
      </c>
    </row>
    <row r="37" spans="1:10" s="68" customFormat="1" ht="12" customHeight="1">
      <c r="A37" s="69" t="s">
        <v>98</v>
      </c>
      <c r="B37" s="70" t="s">
        <v>140</v>
      </c>
      <c r="C37" s="64" t="s">
        <v>141</v>
      </c>
      <c r="D37" s="71">
        <v>2</v>
      </c>
      <c r="E37" s="71">
        <v>1</v>
      </c>
      <c r="F37" s="71">
        <v>1</v>
      </c>
      <c r="G37" s="71">
        <v>17</v>
      </c>
      <c r="H37" s="71">
        <v>17</v>
      </c>
      <c r="I37" s="71">
        <v>0</v>
      </c>
      <c r="J37" s="71">
        <v>0</v>
      </c>
    </row>
    <row r="38" spans="1:10" s="68" customFormat="1" ht="12" customHeight="1">
      <c r="A38" s="69" t="s">
        <v>98</v>
      </c>
      <c r="B38" s="70" t="s">
        <v>142</v>
      </c>
      <c r="C38" s="64" t="s">
        <v>143</v>
      </c>
      <c r="D38" s="71">
        <v>6</v>
      </c>
      <c r="E38" s="71">
        <v>5</v>
      </c>
      <c r="F38" s="71">
        <v>1</v>
      </c>
      <c r="G38" s="71">
        <v>106</v>
      </c>
      <c r="H38" s="71">
        <v>106</v>
      </c>
      <c r="I38" s="71">
        <v>0</v>
      </c>
      <c r="J38" s="71">
        <v>0</v>
      </c>
    </row>
    <row r="39" spans="1:10" s="68" customFormat="1" ht="12" customHeight="1">
      <c r="A39" s="69" t="s">
        <v>98</v>
      </c>
      <c r="B39" s="70" t="s">
        <v>65</v>
      </c>
      <c r="C39" s="64" t="s">
        <v>66</v>
      </c>
      <c r="D39" s="71">
        <v>11</v>
      </c>
      <c r="E39" s="71">
        <v>8</v>
      </c>
      <c r="F39" s="71">
        <v>3</v>
      </c>
      <c r="G39" s="71">
        <v>95</v>
      </c>
      <c r="H39" s="71">
        <v>82</v>
      </c>
      <c r="I39" s="71">
        <v>13</v>
      </c>
      <c r="J39" s="71">
        <v>0</v>
      </c>
    </row>
    <row r="40" spans="1:10" s="68" customFormat="1" ht="12" customHeight="1">
      <c r="A40" s="69" t="s">
        <v>98</v>
      </c>
      <c r="B40" s="70" t="s">
        <v>148</v>
      </c>
      <c r="C40" s="64" t="s">
        <v>149</v>
      </c>
      <c r="D40" s="71">
        <v>2</v>
      </c>
      <c r="E40" s="71">
        <v>1</v>
      </c>
      <c r="F40" s="71">
        <v>1</v>
      </c>
      <c r="G40" s="71">
        <v>3</v>
      </c>
      <c r="H40" s="71">
        <v>3</v>
      </c>
      <c r="I40" s="71">
        <v>0</v>
      </c>
      <c r="J40" s="71">
        <v>0</v>
      </c>
    </row>
    <row r="41" spans="1:10" s="68" customFormat="1" ht="12" customHeight="1">
      <c r="A41" s="69" t="s">
        <v>98</v>
      </c>
      <c r="B41" s="70" t="s">
        <v>152</v>
      </c>
      <c r="C41" s="64" t="s">
        <v>153</v>
      </c>
      <c r="D41" s="71">
        <v>2</v>
      </c>
      <c r="E41" s="71">
        <v>1</v>
      </c>
      <c r="F41" s="71">
        <v>1</v>
      </c>
      <c r="G41" s="71">
        <v>1</v>
      </c>
      <c r="H41" s="71">
        <v>1</v>
      </c>
      <c r="I41" s="71">
        <v>0</v>
      </c>
      <c r="J41" s="71">
        <v>0</v>
      </c>
    </row>
    <row r="42" spans="1:10" s="68" customFormat="1" ht="12" customHeight="1">
      <c r="A42" s="69" t="s">
        <v>98</v>
      </c>
      <c r="B42" s="70" t="s">
        <v>67</v>
      </c>
      <c r="C42" s="64" t="s">
        <v>68</v>
      </c>
      <c r="D42" s="71">
        <v>24</v>
      </c>
      <c r="E42" s="71">
        <v>19</v>
      </c>
      <c r="F42" s="71">
        <v>5</v>
      </c>
      <c r="G42" s="71">
        <v>49</v>
      </c>
      <c r="H42" s="71">
        <v>49</v>
      </c>
      <c r="I42" s="71">
        <v>0</v>
      </c>
      <c r="J42" s="71">
        <v>0</v>
      </c>
    </row>
    <row r="43" spans="1:10" s="68" customFormat="1" ht="12" customHeight="1">
      <c r="A43" s="69" t="s">
        <v>98</v>
      </c>
      <c r="B43" s="70" t="s">
        <v>150</v>
      </c>
      <c r="C43" s="64" t="s">
        <v>151</v>
      </c>
      <c r="D43" s="71">
        <v>7</v>
      </c>
      <c r="E43" s="71">
        <v>6</v>
      </c>
      <c r="F43" s="71">
        <v>1</v>
      </c>
      <c r="G43" s="71">
        <v>10</v>
      </c>
      <c r="H43" s="71">
        <v>10</v>
      </c>
      <c r="I43" s="71">
        <v>0</v>
      </c>
      <c r="J43" s="71">
        <v>0</v>
      </c>
    </row>
    <row r="44" spans="1:10" s="68" customFormat="1" ht="12" customHeight="1">
      <c r="A44" s="69" t="s">
        <v>98</v>
      </c>
      <c r="B44" s="70" t="s">
        <v>69</v>
      </c>
      <c r="C44" s="64" t="s">
        <v>70</v>
      </c>
      <c r="D44" s="71">
        <v>3</v>
      </c>
      <c r="E44" s="71">
        <v>1</v>
      </c>
      <c r="F44" s="71">
        <v>2</v>
      </c>
      <c r="G44" s="71">
        <v>16</v>
      </c>
      <c r="H44" s="71">
        <v>10</v>
      </c>
      <c r="I44" s="71">
        <v>6</v>
      </c>
      <c r="J44" s="71">
        <v>0</v>
      </c>
    </row>
    <row r="45" spans="1:10" s="68" customFormat="1" ht="12" customHeight="1">
      <c r="A45" s="69" t="s">
        <v>98</v>
      </c>
      <c r="B45" s="70" t="s">
        <v>191</v>
      </c>
      <c r="C45" s="64" t="s">
        <v>192</v>
      </c>
      <c r="D45" s="71">
        <v>12</v>
      </c>
      <c r="E45" s="71">
        <v>10</v>
      </c>
      <c r="F45" s="71">
        <v>2</v>
      </c>
      <c r="G45" s="71">
        <v>47</v>
      </c>
      <c r="H45" s="71">
        <v>47</v>
      </c>
      <c r="I45" s="71">
        <v>0</v>
      </c>
      <c r="J45" s="71">
        <v>0</v>
      </c>
    </row>
    <row r="46" spans="1:10" s="68" customFormat="1" ht="12" customHeight="1">
      <c r="A46" s="69" t="s">
        <v>98</v>
      </c>
      <c r="B46" s="70" t="s">
        <v>193</v>
      </c>
      <c r="C46" s="64" t="s">
        <v>194</v>
      </c>
      <c r="D46" s="71">
        <v>11</v>
      </c>
      <c r="E46" s="71">
        <v>10</v>
      </c>
      <c r="F46" s="71">
        <v>1</v>
      </c>
      <c r="G46" s="71">
        <v>32</v>
      </c>
      <c r="H46" s="71">
        <v>32</v>
      </c>
      <c r="I46" s="71">
        <v>0</v>
      </c>
      <c r="J46" s="71">
        <v>0</v>
      </c>
    </row>
    <row r="47" spans="1:10" s="68" customFormat="1" ht="12" customHeight="1">
      <c r="A47" s="69" t="s">
        <v>98</v>
      </c>
      <c r="B47" s="70" t="s">
        <v>195</v>
      </c>
      <c r="C47" s="64" t="s">
        <v>196</v>
      </c>
      <c r="D47" s="71">
        <v>6</v>
      </c>
      <c r="E47" s="71">
        <v>5</v>
      </c>
      <c r="F47" s="71">
        <v>1</v>
      </c>
      <c r="G47" s="71">
        <v>18</v>
      </c>
      <c r="H47" s="71">
        <v>18</v>
      </c>
      <c r="I47" s="71">
        <v>0</v>
      </c>
      <c r="J47" s="71">
        <v>0</v>
      </c>
    </row>
    <row r="48" spans="1:10" s="68" customFormat="1" ht="12" customHeight="1">
      <c r="A48" s="69" t="s">
        <v>98</v>
      </c>
      <c r="B48" s="70" t="s">
        <v>156</v>
      </c>
      <c r="C48" s="64" t="s">
        <v>157</v>
      </c>
      <c r="D48" s="71">
        <v>2</v>
      </c>
      <c r="E48" s="71">
        <v>1</v>
      </c>
      <c r="F48" s="71">
        <v>1</v>
      </c>
      <c r="G48" s="71">
        <v>6</v>
      </c>
      <c r="H48" s="71">
        <v>6</v>
      </c>
      <c r="I48" s="71">
        <v>0</v>
      </c>
      <c r="J48" s="71">
        <v>0</v>
      </c>
    </row>
    <row r="49" spans="1:10" s="68" customFormat="1" ht="12" customHeight="1">
      <c r="A49" s="69" t="s">
        <v>98</v>
      </c>
      <c r="B49" s="70" t="s">
        <v>158</v>
      </c>
      <c r="C49" s="64" t="s">
        <v>159</v>
      </c>
      <c r="D49" s="71">
        <v>6</v>
      </c>
      <c r="E49" s="71">
        <v>5</v>
      </c>
      <c r="F49" s="71">
        <v>1</v>
      </c>
      <c r="G49" s="71">
        <v>25</v>
      </c>
      <c r="H49" s="71">
        <v>25</v>
      </c>
      <c r="I49" s="71">
        <v>0</v>
      </c>
      <c r="J49" s="71">
        <v>0</v>
      </c>
    </row>
    <row r="50" spans="1:10" s="68" customFormat="1" ht="12" customHeight="1">
      <c r="A50" s="69" t="s">
        <v>98</v>
      </c>
      <c r="B50" s="70" t="s">
        <v>71</v>
      </c>
      <c r="C50" s="64" t="s">
        <v>72</v>
      </c>
      <c r="D50" s="71">
        <v>3</v>
      </c>
      <c r="E50" s="71">
        <v>2</v>
      </c>
      <c r="F50" s="71">
        <v>1</v>
      </c>
      <c r="G50" s="71">
        <v>21</v>
      </c>
      <c r="H50" s="71">
        <v>6</v>
      </c>
      <c r="I50" s="71">
        <v>15</v>
      </c>
      <c r="J50" s="71">
        <v>0</v>
      </c>
    </row>
  </sheetData>
  <sheetProtection/>
  <autoFilter ref="A6:J50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2012-03-30T03:01:44Z</dcterms:modified>
  <cp:category/>
  <cp:version/>
  <cp:contentType/>
  <cp:contentStatus/>
</cp:coreProperties>
</file>