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'委託許可件数（市町村）'!$A$6:$S$37</definedName>
    <definedName name="_xlnm._FilterDatabase" localSheetId="6" hidden="1">'委託許可件数（組合）'!$A$6:$S$22</definedName>
    <definedName name="_xlnm._FilterDatabase" localSheetId="3" hidden="1">'収集運搬機材（市町村）'!$A$6:$AY$37</definedName>
    <definedName name="_xlnm._FilterDatabase" localSheetId="4" hidden="1">'収集運搬機材（組合）'!$A$6:$AY$22</definedName>
    <definedName name="_xlnm._FilterDatabase" localSheetId="7" hidden="1">'処理業者と従業員数'!$A$6:$J$37</definedName>
    <definedName name="_xlnm._FilterDatabase" localSheetId="0" hidden="1">'組合状況'!$A$6:$CC$22</definedName>
    <definedName name="_xlnm._FilterDatabase" localSheetId="1" hidden="1">'廃棄物処理従事職員数（市町村）'!$A$6:$AE$37</definedName>
    <definedName name="_xlnm._FilterDatabase" localSheetId="2" hidden="1">'廃棄物処理従事職員数（組合）'!$A$6:$AE$22</definedName>
    <definedName name="_xlnm.Print_Area" localSheetId="5">'委託許可件数（市町村）'!$A$2:$S$37</definedName>
    <definedName name="_xlnm.Print_Area" localSheetId="6">'委託許可件数（組合）'!$A$2:$S$22</definedName>
    <definedName name="_xlnm.Print_Area" localSheetId="3">'収集運搬機材（市町村）'!$A$2:$AY$37</definedName>
    <definedName name="_xlnm.Print_Area" localSheetId="4">'収集運搬機材（組合）'!$A$2:$AY$22</definedName>
    <definedName name="_xlnm.Print_Area" localSheetId="7">'処理業者と従業員数'!$A$2:$J$37</definedName>
    <definedName name="_xlnm.Print_Area" localSheetId="0">'組合状況'!$A$2:$CC$22</definedName>
    <definedName name="_xlnm.Print_Area" localSheetId="1">'廃棄物処理従事職員数（市町村）'!$A$2:$AD$37</definedName>
    <definedName name="_xlnm.Print_Area" localSheetId="2">'廃棄物処理従事職員数（組合）'!$A$2:$AD$22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<sst xmlns="http://schemas.openxmlformats.org/spreadsheetml/2006/main" count="1221" uniqueCount="183">
  <si>
    <t>30850</t>
  </si>
  <si>
    <t>紀南環境衛生施設事務組合</t>
  </si>
  <si>
    <t>30207</t>
  </si>
  <si>
    <t>新宮市</t>
  </si>
  <si>
    <t>30206</t>
  </si>
  <si>
    <t>田辺市</t>
  </si>
  <si>
    <t>30427</t>
  </si>
  <si>
    <t>北山村</t>
  </si>
  <si>
    <t>30856</t>
  </si>
  <si>
    <t>那智勝浦町・太地町環境衛生施設一部事務組合</t>
  </si>
  <si>
    <t>30421</t>
  </si>
  <si>
    <t>那智勝浦町</t>
  </si>
  <si>
    <t>30422</t>
  </si>
  <si>
    <t>太地町</t>
  </si>
  <si>
    <t>30864</t>
  </si>
  <si>
    <t>御坊広域行政事務組合</t>
  </si>
  <si>
    <t>30205</t>
  </si>
  <si>
    <t>御坊市</t>
  </si>
  <si>
    <t>30381</t>
  </si>
  <si>
    <t>30382</t>
  </si>
  <si>
    <t>30383</t>
  </si>
  <si>
    <t>由良町</t>
  </si>
  <si>
    <t>30390</t>
  </si>
  <si>
    <t>印南町</t>
  </si>
  <si>
    <t>30392</t>
  </si>
  <si>
    <t>日高川町</t>
  </si>
  <si>
    <t>30868</t>
  </si>
  <si>
    <t>上大中清掃施設組合</t>
  </si>
  <si>
    <t>30404</t>
  </si>
  <si>
    <t>上富田町</t>
  </si>
  <si>
    <t>30880</t>
  </si>
  <si>
    <t>有田周辺広域圏事務組合</t>
  </si>
  <si>
    <t>30204</t>
  </si>
  <si>
    <t>有田市</t>
  </si>
  <si>
    <t>30366</t>
  </si>
  <si>
    <t>有田川町</t>
  </si>
  <si>
    <t>30881</t>
  </si>
  <si>
    <t>田辺市周辺衛生施設組合</t>
  </si>
  <si>
    <t>30391</t>
  </si>
  <si>
    <t>みなべ町</t>
  </si>
  <si>
    <t>30884</t>
  </si>
  <si>
    <t>富田川衛生施設組合</t>
  </si>
  <si>
    <t>30886</t>
  </si>
  <si>
    <t>海南海草環境衛生施設組合</t>
  </si>
  <si>
    <t>30202</t>
  </si>
  <si>
    <t>海南市</t>
  </si>
  <si>
    <t>紀美野町</t>
  </si>
  <si>
    <t>30893</t>
  </si>
  <si>
    <t>橋本周辺広域市町村圏組合</t>
  </si>
  <si>
    <t>30344</t>
  </si>
  <si>
    <t>高野町</t>
  </si>
  <si>
    <t>30897</t>
  </si>
  <si>
    <t>紀の海広域施設組合</t>
  </si>
  <si>
    <t>30304</t>
  </si>
  <si>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</si>
  <si>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</si>
  <si>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</si>
  <si>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</si>
  <si>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</si>
  <si>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</si>
  <si>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</si>
  <si>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</si>
  <si>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</si>
  <si>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</si>
  <si>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</si>
  <si>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</si>
  <si>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</si>
  <si>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</si>
  <si>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</si>
  <si>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</si>
  <si>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</si>
  <si>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</si>
  <si>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</si>
  <si>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</si>
  <si>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</si>
  <si>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</si>
  <si>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</si>
  <si>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</si>
  <si>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</si>
  <si>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</si>
  <si>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</si>
  <si>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</si>
  <si>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</si>
  <si>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</si>
  <si>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</si>
  <si>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</si>
  <si>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</si>
  <si>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</si>
  <si>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</si>
  <si>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</si>
  <si>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</si>
  <si>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</si>
  <si>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</si>
  <si>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</si>
  <si>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</si>
  <si>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</si>
  <si>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</si>
  <si>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</si>
  <si>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</si>
  <si>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</si>
  <si>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</si>
  <si>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</si>
  <si>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</si>
  <si>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</si>
  <si>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</si>
  <si>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</si>
  <si>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</si>
  <si>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日高町</t>
  </si>
  <si>
    <t>美浜町</t>
  </si>
  <si>
    <t>24561</t>
  </si>
  <si>
    <t>御浜町</t>
  </si>
  <si>
    <t>24562</t>
  </si>
  <si>
    <t>紀宝町</t>
  </si>
  <si>
    <t>和歌山県</t>
  </si>
  <si>
    <t>30000</t>
  </si>
  <si>
    <t>30811</t>
  </si>
  <si>
    <t>那賀衛生環境整備組合</t>
  </si>
  <si>
    <t>30208</t>
  </si>
  <si>
    <t>紀の川市</t>
  </si>
  <si>
    <t>30209</t>
  </si>
  <si>
    <t>岩出市</t>
  </si>
  <si>
    <t>30813</t>
  </si>
  <si>
    <t>橋本伊都衛生施設組合</t>
  </si>
  <si>
    <t>30203</t>
  </si>
  <si>
    <t>橋本市</t>
  </si>
  <si>
    <t>30341</t>
  </si>
  <si>
    <t>かつらぎ町</t>
  </si>
  <si>
    <t>30343</t>
  </si>
  <si>
    <t>九度山町</t>
  </si>
  <si>
    <t>30816</t>
  </si>
  <si>
    <t>有田衛生施設事務組合</t>
  </si>
  <si>
    <t>30361</t>
  </si>
  <si>
    <t>湯浅町</t>
  </si>
  <si>
    <t>30362</t>
  </si>
  <si>
    <t>広川町</t>
  </si>
  <si>
    <t>30845</t>
  </si>
  <si>
    <t>串本町古座川町衛生施設事務組合</t>
  </si>
  <si>
    <t>30428</t>
  </si>
  <si>
    <t>串本町</t>
  </si>
  <si>
    <t>30424</t>
  </si>
  <si>
    <t>古座川町</t>
  </si>
  <si>
    <t>30846</t>
  </si>
  <si>
    <t>大辺路衛生施設組合</t>
  </si>
  <si>
    <t>30401</t>
  </si>
  <si>
    <t>白浜町</t>
  </si>
  <si>
    <t>30406</t>
  </si>
  <si>
    <t>すさみ町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</si>
  <si>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</si>
  <si>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</si>
  <si>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</si>
  <si>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</si>
  <si>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</si>
  <si>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</si>
  <si>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</si>
  <si>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</si>
  <si>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</si>
  <si>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</si>
  <si>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</si>
  <si>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</si>
  <si>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</si>
  <si>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</si>
  <si>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</si>
  <si>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</si>
  <si>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</si>
  <si>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</si>
  <si>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</si>
  <si>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</si>
  <si>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</si>
  <si>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</si>
  <si>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</si>
  <si>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</si>
  <si>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</si>
  <si>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</si>
  <si>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</si>
  <si>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</si>
  <si>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</si>
  <si>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</si>
  <si>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</si>
  <si>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</si>
  <si>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</si>
  <si>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</si>
  <si>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30201</t>
  </si>
  <si>
    <t>和歌山市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</si>
</sst>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54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55</v>
      </c>
      <c r="B2" s="81" t="s">
        <v>56</v>
      </c>
      <c r="C2" s="78" t="s">
        <v>57</v>
      </c>
      <c r="D2" s="84" t="s">
        <v>58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59</v>
      </c>
      <c r="V2" s="74" t="s">
        <v>60</v>
      </c>
      <c r="W2" s="75"/>
      <c r="X2" s="74" t="s">
        <v>61</v>
      </c>
      <c r="Y2" s="75"/>
      <c r="Z2" s="74" t="s">
        <v>62</v>
      </c>
      <c r="AA2" s="75"/>
      <c r="AB2" s="74" t="s">
        <v>63</v>
      </c>
      <c r="AC2" s="75"/>
      <c r="AD2" s="74" t="s">
        <v>64</v>
      </c>
      <c r="AE2" s="75"/>
      <c r="AF2" s="74" t="s">
        <v>65</v>
      </c>
      <c r="AG2" s="75"/>
      <c r="AH2" s="74" t="s">
        <v>66</v>
      </c>
      <c r="AI2" s="75"/>
      <c r="AJ2" s="74" t="s">
        <v>67</v>
      </c>
      <c r="AK2" s="75"/>
      <c r="AL2" s="74" t="s">
        <v>68</v>
      </c>
      <c r="AM2" s="75"/>
      <c r="AN2" s="74" t="s">
        <v>69</v>
      </c>
      <c r="AO2" s="75"/>
      <c r="AP2" s="74" t="s">
        <v>70</v>
      </c>
      <c r="AQ2" s="75"/>
      <c r="AR2" s="74" t="s">
        <v>71</v>
      </c>
      <c r="AS2" s="75"/>
      <c r="AT2" s="74" t="s">
        <v>72</v>
      </c>
      <c r="AU2" s="75"/>
      <c r="AV2" s="74" t="s">
        <v>73</v>
      </c>
      <c r="AW2" s="75"/>
      <c r="AX2" s="74" t="s">
        <v>74</v>
      </c>
      <c r="AY2" s="75"/>
      <c r="AZ2" s="74" t="s">
        <v>75</v>
      </c>
      <c r="BA2" s="75"/>
      <c r="BB2" s="74" t="s">
        <v>76</v>
      </c>
      <c r="BC2" s="75"/>
      <c r="BD2" s="74" t="s">
        <v>77</v>
      </c>
      <c r="BE2" s="75"/>
      <c r="BF2" s="74" t="s">
        <v>78</v>
      </c>
      <c r="BG2" s="75"/>
      <c r="BH2" s="74" t="s">
        <v>79</v>
      </c>
      <c r="BI2" s="75"/>
      <c r="BJ2" s="74" t="s">
        <v>80</v>
      </c>
      <c r="BK2" s="75"/>
      <c r="BL2" s="74" t="s">
        <v>81</v>
      </c>
      <c r="BM2" s="75"/>
      <c r="BN2" s="74" t="s">
        <v>82</v>
      </c>
      <c r="BO2" s="75"/>
      <c r="BP2" s="74" t="s">
        <v>83</v>
      </c>
      <c r="BQ2" s="75"/>
      <c r="BR2" s="74" t="s">
        <v>84</v>
      </c>
      <c r="BS2" s="75"/>
      <c r="BT2" s="74" t="s">
        <v>85</v>
      </c>
      <c r="BU2" s="75"/>
      <c r="BV2" s="74" t="s">
        <v>86</v>
      </c>
      <c r="BW2" s="75"/>
      <c r="BX2" s="74" t="s">
        <v>87</v>
      </c>
      <c r="BY2" s="75"/>
      <c r="BZ2" s="74" t="s">
        <v>88</v>
      </c>
      <c r="CA2" s="75"/>
      <c r="CB2" s="74" t="s">
        <v>89</v>
      </c>
      <c r="CC2" s="75"/>
    </row>
    <row r="3" spans="1:81" s="8" customFormat="1" ht="13.5">
      <c r="A3" s="79"/>
      <c r="B3" s="82"/>
      <c r="C3" s="79"/>
      <c r="D3" s="84" t="s">
        <v>90</v>
      </c>
      <c r="E3" s="85"/>
      <c r="F3" s="85"/>
      <c r="G3" s="85"/>
      <c r="H3" s="85"/>
      <c r="I3" s="85"/>
      <c r="J3" s="85"/>
      <c r="K3" s="85"/>
      <c r="L3" s="86"/>
      <c r="M3" s="84" t="s">
        <v>91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92</v>
      </c>
      <c r="E4" s="87" t="s">
        <v>93</v>
      </c>
      <c r="F4" s="87" t="s">
        <v>94</v>
      </c>
      <c r="G4" s="87" t="s">
        <v>95</v>
      </c>
      <c r="H4" s="87" t="s">
        <v>96</v>
      </c>
      <c r="I4" s="87" t="s">
        <v>97</v>
      </c>
      <c r="J4" s="87" t="s">
        <v>98</v>
      </c>
      <c r="K4" s="87" t="s">
        <v>99</v>
      </c>
      <c r="L4" s="87" t="s">
        <v>100</v>
      </c>
      <c r="M4" s="87" t="s">
        <v>92</v>
      </c>
      <c r="N4" s="87" t="s">
        <v>93</v>
      </c>
      <c r="O4" s="87" t="s">
        <v>94</v>
      </c>
      <c r="P4" s="87" t="s">
        <v>101</v>
      </c>
      <c r="Q4" s="87" t="s">
        <v>96</v>
      </c>
      <c r="R4" s="87" t="s">
        <v>97</v>
      </c>
      <c r="S4" s="87" t="s">
        <v>102</v>
      </c>
      <c r="T4" s="87" t="s">
        <v>100</v>
      </c>
      <c r="U4" s="79"/>
      <c r="V4" s="88" t="s">
        <v>103</v>
      </c>
      <c r="W4" s="91" t="s">
        <v>104</v>
      </c>
      <c r="X4" s="88" t="s">
        <v>103</v>
      </c>
      <c r="Y4" s="91" t="s">
        <v>104</v>
      </c>
      <c r="Z4" s="88" t="s">
        <v>103</v>
      </c>
      <c r="AA4" s="91" t="s">
        <v>104</v>
      </c>
      <c r="AB4" s="88" t="s">
        <v>103</v>
      </c>
      <c r="AC4" s="91" t="s">
        <v>104</v>
      </c>
      <c r="AD4" s="88" t="s">
        <v>103</v>
      </c>
      <c r="AE4" s="91" t="s">
        <v>104</v>
      </c>
      <c r="AF4" s="88" t="s">
        <v>103</v>
      </c>
      <c r="AG4" s="91" t="s">
        <v>104</v>
      </c>
      <c r="AH4" s="88" t="s">
        <v>103</v>
      </c>
      <c r="AI4" s="91" t="s">
        <v>104</v>
      </c>
      <c r="AJ4" s="88" t="s">
        <v>103</v>
      </c>
      <c r="AK4" s="91" t="s">
        <v>104</v>
      </c>
      <c r="AL4" s="88" t="s">
        <v>103</v>
      </c>
      <c r="AM4" s="91" t="s">
        <v>104</v>
      </c>
      <c r="AN4" s="88" t="s">
        <v>103</v>
      </c>
      <c r="AO4" s="91" t="s">
        <v>104</v>
      </c>
      <c r="AP4" s="88" t="s">
        <v>103</v>
      </c>
      <c r="AQ4" s="91" t="s">
        <v>104</v>
      </c>
      <c r="AR4" s="88" t="s">
        <v>103</v>
      </c>
      <c r="AS4" s="91" t="s">
        <v>104</v>
      </c>
      <c r="AT4" s="88" t="s">
        <v>103</v>
      </c>
      <c r="AU4" s="91" t="s">
        <v>104</v>
      </c>
      <c r="AV4" s="88" t="s">
        <v>103</v>
      </c>
      <c r="AW4" s="91" t="s">
        <v>104</v>
      </c>
      <c r="AX4" s="88" t="s">
        <v>103</v>
      </c>
      <c r="AY4" s="91" t="s">
        <v>104</v>
      </c>
      <c r="AZ4" s="88" t="s">
        <v>103</v>
      </c>
      <c r="BA4" s="91" t="s">
        <v>104</v>
      </c>
      <c r="BB4" s="88" t="s">
        <v>103</v>
      </c>
      <c r="BC4" s="91" t="s">
        <v>104</v>
      </c>
      <c r="BD4" s="88" t="s">
        <v>103</v>
      </c>
      <c r="BE4" s="91" t="s">
        <v>104</v>
      </c>
      <c r="BF4" s="88" t="s">
        <v>103</v>
      </c>
      <c r="BG4" s="91" t="s">
        <v>104</v>
      </c>
      <c r="BH4" s="88" t="s">
        <v>103</v>
      </c>
      <c r="BI4" s="91" t="s">
        <v>104</v>
      </c>
      <c r="BJ4" s="88" t="s">
        <v>103</v>
      </c>
      <c r="BK4" s="91" t="s">
        <v>104</v>
      </c>
      <c r="BL4" s="88" t="s">
        <v>103</v>
      </c>
      <c r="BM4" s="91" t="s">
        <v>104</v>
      </c>
      <c r="BN4" s="88" t="s">
        <v>103</v>
      </c>
      <c r="BO4" s="91" t="s">
        <v>104</v>
      </c>
      <c r="BP4" s="88" t="s">
        <v>103</v>
      </c>
      <c r="BQ4" s="91" t="s">
        <v>104</v>
      </c>
      <c r="BR4" s="88" t="s">
        <v>103</v>
      </c>
      <c r="BS4" s="91" t="s">
        <v>104</v>
      </c>
      <c r="BT4" s="88" t="s">
        <v>103</v>
      </c>
      <c r="BU4" s="91" t="s">
        <v>104</v>
      </c>
      <c r="BV4" s="88" t="s">
        <v>103</v>
      </c>
      <c r="BW4" s="91" t="s">
        <v>104</v>
      </c>
      <c r="BX4" s="88" t="s">
        <v>103</v>
      </c>
      <c r="BY4" s="91" t="s">
        <v>104</v>
      </c>
      <c r="BZ4" s="88" t="s">
        <v>103</v>
      </c>
      <c r="CA4" s="91" t="s">
        <v>104</v>
      </c>
      <c r="CB4" s="88" t="s">
        <v>103</v>
      </c>
      <c r="CC4" s="91" t="s">
        <v>104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113</v>
      </c>
      <c r="B7" s="117" t="s">
        <v>114</v>
      </c>
      <c r="C7" s="116" t="s">
        <v>105</v>
      </c>
      <c r="D7" s="118">
        <f>COUNTIF(D8:D52,"○")</f>
        <v>7</v>
      </c>
      <c r="E7" s="118">
        <f>COUNTIF(E8:E52,"○")</f>
        <v>1</v>
      </c>
      <c r="F7" s="118">
        <f>COUNTIF(F8:F52,"○")</f>
        <v>6</v>
      </c>
      <c r="G7" s="118">
        <f>COUNTIF(G8:G52,"○")</f>
        <v>2</v>
      </c>
      <c r="H7" s="118">
        <f>COUNTIF(H8:H52,"○")</f>
        <v>0</v>
      </c>
      <c r="I7" s="118">
        <f>COUNTIF(I8:I52,"○")</f>
        <v>4</v>
      </c>
      <c r="J7" s="118">
        <f>COUNTIF(J8:J52,"○")</f>
        <v>2</v>
      </c>
      <c r="K7" s="118">
        <f>COUNTIF(K8:K52,"○")</f>
        <v>3</v>
      </c>
      <c r="L7" s="118">
        <f>COUNTIF(L8:L52,"○")</f>
        <v>1</v>
      </c>
      <c r="M7" s="118">
        <f>COUNTIF(M8:M52,"○")</f>
        <v>3</v>
      </c>
      <c r="N7" s="118">
        <f>COUNTIF(N8:N52,"○")</f>
        <v>0</v>
      </c>
      <c r="O7" s="118">
        <f>COUNTIF(O8:O52,"○")</f>
        <v>12</v>
      </c>
      <c r="P7" s="118">
        <f>COUNTIF(P8:P52,"○")</f>
        <v>1</v>
      </c>
      <c r="Q7" s="118">
        <f>COUNTIF(Q8:Q52,"○")</f>
        <v>1</v>
      </c>
      <c r="R7" s="118">
        <f>COUNTIF(R8:R52,"○")</f>
        <v>4</v>
      </c>
      <c r="S7" s="118">
        <f>COUNTIF(S8:S52,"○")</f>
        <v>1</v>
      </c>
      <c r="T7" s="118">
        <f>COUNTIF(T8:T52,"○")</f>
        <v>0</v>
      </c>
      <c r="U7" s="118">
        <f>COUNTIF(U8:U52,"&lt;&gt;")</f>
        <v>15</v>
      </c>
      <c r="V7" s="118">
        <f>COUNTIF(V8:V52,"&lt;&gt;")</f>
        <v>15</v>
      </c>
      <c r="W7" s="118">
        <f>COUNTIF(W8:W52,"&lt;&gt;")</f>
        <v>15</v>
      </c>
      <c r="X7" s="118">
        <f>COUNTIF(X8:X52,"&lt;&gt;")</f>
        <v>15</v>
      </c>
      <c r="Y7" s="118">
        <f>COUNTIF(Y8:Y52,"&lt;&gt;")</f>
        <v>15</v>
      </c>
      <c r="Z7" s="118">
        <f>COUNTIF(Z8:Z52,"&lt;&gt;")</f>
        <v>6</v>
      </c>
      <c r="AA7" s="118">
        <f>COUNTIF(AA8:AA52,"&lt;&gt;")</f>
        <v>6</v>
      </c>
      <c r="AB7" s="118">
        <f>COUNTIF(AB8:AB52,"&lt;&gt;")</f>
        <v>3</v>
      </c>
      <c r="AC7" s="118">
        <f>COUNTIF(AC8:AC52,"&lt;&gt;")</f>
        <v>3</v>
      </c>
      <c r="AD7" s="118">
        <f>COUNTIF(AD8:AD52,"&lt;&gt;")</f>
        <v>2</v>
      </c>
      <c r="AE7" s="118">
        <f>COUNTIF(AE8:AE52,"&lt;&gt;")</f>
        <v>2</v>
      </c>
      <c r="AF7" s="118">
        <f>COUNTIF(AF8:AF52,"&lt;&gt;")</f>
        <v>1</v>
      </c>
      <c r="AG7" s="118">
        <f>COUNTIF(AG8:AG52,"&lt;&gt;")</f>
        <v>1</v>
      </c>
      <c r="AH7" s="118">
        <f>COUNTIF(AH8:AH52,"&lt;&gt;")</f>
        <v>0</v>
      </c>
      <c r="AI7" s="118">
        <f>COUNTIF(AI8:AI52,"&lt;&gt;")</f>
        <v>0</v>
      </c>
      <c r="AJ7" s="118">
        <f>COUNTIF(AJ8:AJ52,"&lt;&gt;")</f>
        <v>0</v>
      </c>
      <c r="AK7" s="118">
        <f>COUNTIF(AK8:AK52,"&lt;&gt;")</f>
        <v>0</v>
      </c>
      <c r="AL7" s="118">
        <f>COUNTIF(AL8:AL52,"&lt;&gt;")</f>
        <v>0</v>
      </c>
      <c r="AM7" s="118">
        <f>COUNTIF(AM8:AM52,"&lt;&gt;")</f>
        <v>0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113</v>
      </c>
      <c r="B8" s="63" t="s">
        <v>115</v>
      </c>
      <c r="C8" s="62" t="s">
        <v>116</v>
      </c>
      <c r="D8" s="62" t="s">
        <v>106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106</v>
      </c>
      <c r="P8" s="62"/>
      <c r="Q8" s="62"/>
      <c r="R8" s="62"/>
      <c r="S8" s="62"/>
      <c r="T8" s="62"/>
      <c r="U8" s="62">
        <v>2</v>
      </c>
      <c r="V8" s="63" t="s">
        <v>117</v>
      </c>
      <c r="W8" s="62" t="s">
        <v>118</v>
      </c>
      <c r="X8" s="63" t="s">
        <v>119</v>
      </c>
      <c r="Y8" s="62" t="s">
        <v>120</v>
      </c>
      <c r="Z8" s="63"/>
      <c r="AA8" s="62"/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113</v>
      </c>
      <c r="B9" s="63" t="s">
        <v>121</v>
      </c>
      <c r="C9" s="62" t="s">
        <v>122</v>
      </c>
      <c r="D9" s="62" t="s">
        <v>106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106</v>
      </c>
      <c r="P9" s="62" t="s">
        <v>106</v>
      </c>
      <c r="Q9" s="62"/>
      <c r="R9" s="62"/>
      <c r="S9" s="62"/>
      <c r="T9" s="62"/>
      <c r="U9" s="62">
        <v>3</v>
      </c>
      <c r="V9" s="63" t="s">
        <v>123</v>
      </c>
      <c r="W9" s="62" t="s">
        <v>124</v>
      </c>
      <c r="X9" s="63" t="s">
        <v>125</v>
      </c>
      <c r="Y9" s="62" t="s">
        <v>126</v>
      </c>
      <c r="Z9" s="63" t="s">
        <v>127</v>
      </c>
      <c r="AA9" s="62" t="s">
        <v>128</v>
      </c>
      <c r="AB9" s="63"/>
      <c r="AC9" s="62"/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113</v>
      </c>
      <c r="B10" s="63" t="s">
        <v>129</v>
      </c>
      <c r="C10" s="62" t="s">
        <v>130</v>
      </c>
      <c r="D10" s="62"/>
      <c r="E10" s="62" t="s">
        <v>106</v>
      </c>
      <c r="F10" s="62" t="s">
        <v>106</v>
      </c>
      <c r="G10" s="62"/>
      <c r="H10" s="62"/>
      <c r="I10" s="62"/>
      <c r="J10" s="62"/>
      <c r="K10" s="62"/>
      <c r="L10" s="62"/>
      <c r="M10" s="62"/>
      <c r="N10" s="62"/>
      <c r="O10" s="62" t="s">
        <v>106</v>
      </c>
      <c r="P10" s="62"/>
      <c r="Q10" s="62"/>
      <c r="R10" s="62"/>
      <c r="S10" s="62" t="s">
        <v>106</v>
      </c>
      <c r="T10" s="62"/>
      <c r="U10" s="62">
        <v>2</v>
      </c>
      <c r="V10" s="63" t="s">
        <v>131</v>
      </c>
      <c r="W10" s="62" t="s">
        <v>132</v>
      </c>
      <c r="X10" s="63" t="s">
        <v>133</v>
      </c>
      <c r="Y10" s="62" t="s">
        <v>134</v>
      </c>
      <c r="Z10" s="63"/>
      <c r="AA10" s="62"/>
      <c r="AB10" s="63"/>
      <c r="AC10" s="62"/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113</v>
      </c>
      <c r="B11" s="63" t="s">
        <v>135</v>
      </c>
      <c r="C11" s="62" t="s">
        <v>136</v>
      </c>
      <c r="D11" s="62"/>
      <c r="E11" s="62"/>
      <c r="F11" s="62" t="s">
        <v>106</v>
      </c>
      <c r="G11" s="62"/>
      <c r="H11" s="62"/>
      <c r="I11" s="62"/>
      <c r="J11" s="62"/>
      <c r="K11" s="62"/>
      <c r="L11" s="62"/>
      <c r="M11" s="62"/>
      <c r="N11" s="62"/>
      <c r="O11" s="62" t="s">
        <v>106</v>
      </c>
      <c r="P11" s="62"/>
      <c r="Q11" s="62"/>
      <c r="R11" s="62" t="s">
        <v>106</v>
      </c>
      <c r="S11" s="62"/>
      <c r="T11" s="62"/>
      <c r="U11" s="62">
        <v>2</v>
      </c>
      <c r="V11" s="63" t="s">
        <v>137</v>
      </c>
      <c r="W11" s="62" t="s">
        <v>138</v>
      </c>
      <c r="X11" s="63" t="s">
        <v>139</v>
      </c>
      <c r="Y11" s="62" t="s">
        <v>140</v>
      </c>
      <c r="Z11" s="63"/>
      <c r="AA11" s="62"/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113</v>
      </c>
      <c r="B12" s="63" t="s">
        <v>141</v>
      </c>
      <c r="C12" s="62" t="s">
        <v>142</v>
      </c>
      <c r="D12" s="62"/>
      <c r="E12" s="62"/>
      <c r="F12" s="62"/>
      <c r="G12" s="62" t="s">
        <v>106</v>
      </c>
      <c r="H12" s="62"/>
      <c r="I12" s="62"/>
      <c r="J12" s="62"/>
      <c r="K12" s="62"/>
      <c r="L12" s="62"/>
      <c r="M12" s="62"/>
      <c r="N12" s="62"/>
      <c r="O12" s="62" t="s">
        <v>106</v>
      </c>
      <c r="P12" s="62"/>
      <c r="Q12" s="62"/>
      <c r="R12" s="62"/>
      <c r="S12" s="62"/>
      <c r="T12" s="62"/>
      <c r="U12" s="62">
        <v>2</v>
      </c>
      <c r="V12" s="63" t="s">
        <v>143</v>
      </c>
      <c r="W12" s="62" t="s">
        <v>144</v>
      </c>
      <c r="X12" s="63" t="s">
        <v>145</v>
      </c>
      <c r="Y12" s="62" t="s">
        <v>146</v>
      </c>
      <c r="Z12" s="63"/>
      <c r="AA12" s="62"/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113</v>
      </c>
      <c r="B13" s="63" t="s">
        <v>0</v>
      </c>
      <c r="C13" s="62" t="s">
        <v>1</v>
      </c>
      <c r="D13" s="62" t="s">
        <v>106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106</v>
      </c>
      <c r="P13" s="62"/>
      <c r="Q13" s="62"/>
      <c r="R13" s="62"/>
      <c r="S13" s="62"/>
      <c r="T13" s="62"/>
      <c r="U13" s="62">
        <v>5</v>
      </c>
      <c r="V13" s="63" t="s">
        <v>2</v>
      </c>
      <c r="W13" s="62" t="s">
        <v>3</v>
      </c>
      <c r="X13" s="63" t="s">
        <v>4</v>
      </c>
      <c r="Y13" s="62" t="s">
        <v>5</v>
      </c>
      <c r="Z13" s="63" t="s">
        <v>6</v>
      </c>
      <c r="AA13" s="62" t="s">
        <v>7</v>
      </c>
      <c r="AB13" s="63" t="s">
        <v>109</v>
      </c>
      <c r="AC13" s="62" t="s">
        <v>110</v>
      </c>
      <c r="AD13" s="63" t="s">
        <v>111</v>
      </c>
      <c r="AE13" s="62" t="s">
        <v>112</v>
      </c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113</v>
      </c>
      <c r="B14" s="63" t="s">
        <v>8</v>
      </c>
      <c r="C14" s="62" t="s">
        <v>9</v>
      </c>
      <c r="D14" s="62" t="s">
        <v>106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106</v>
      </c>
      <c r="P14" s="62"/>
      <c r="Q14" s="62" t="s">
        <v>106</v>
      </c>
      <c r="R14" s="62" t="s">
        <v>106</v>
      </c>
      <c r="S14" s="62"/>
      <c r="T14" s="62"/>
      <c r="U14" s="62">
        <v>2</v>
      </c>
      <c r="V14" s="63" t="s">
        <v>10</v>
      </c>
      <c r="W14" s="62" t="s">
        <v>11</v>
      </c>
      <c r="X14" s="63" t="s">
        <v>12</v>
      </c>
      <c r="Y14" s="62" t="s">
        <v>13</v>
      </c>
      <c r="Z14" s="63"/>
      <c r="AA14" s="62"/>
      <c r="AB14" s="63"/>
      <c r="AC14" s="62"/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3" customFormat="1" ht="12" customHeight="1">
      <c r="A15" s="62" t="s">
        <v>113</v>
      </c>
      <c r="B15" s="63" t="s">
        <v>14</v>
      </c>
      <c r="C15" s="62" t="s">
        <v>15</v>
      </c>
      <c r="D15" s="62"/>
      <c r="E15" s="62"/>
      <c r="F15" s="62" t="s">
        <v>106</v>
      </c>
      <c r="G15" s="62" t="s">
        <v>106</v>
      </c>
      <c r="H15" s="62"/>
      <c r="I15" s="62" t="s">
        <v>106</v>
      </c>
      <c r="J15" s="62" t="s">
        <v>106</v>
      </c>
      <c r="K15" s="62" t="s">
        <v>106</v>
      </c>
      <c r="L15" s="62"/>
      <c r="M15" s="62"/>
      <c r="N15" s="62"/>
      <c r="O15" s="62" t="s">
        <v>106</v>
      </c>
      <c r="P15" s="62"/>
      <c r="Q15" s="62"/>
      <c r="R15" s="62" t="s">
        <v>106</v>
      </c>
      <c r="S15" s="62"/>
      <c r="T15" s="62"/>
      <c r="U15" s="62">
        <v>6</v>
      </c>
      <c r="V15" s="63" t="s">
        <v>16</v>
      </c>
      <c r="W15" s="62" t="s">
        <v>17</v>
      </c>
      <c r="X15" s="63" t="s">
        <v>18</v>
      </c>
      <c r="Y15" s="62" t="s">
        <v>108</v>
      </c>
      <c r="Z15" s="63" t="s">
        <v>19</v>
      </c>
      <c r="AA15" s="62" t="s">
        <v>107</v>
      </c>
      <c r="AB15" s="63" t="s">
        <v>20</v>
      </c>
      <c r="AC15" s="62" t="s">
        <v>21</v>
      </c>
      <c r="AD15" s="63" t="s">
        <v>22</v>
      </c>
      <c r="AE15" s="62" t="s">
        <v>23</v>
      </c>
      <c r="AF15" s="63" t="s">
        <v>24</v>
      </c>
      <c r="AG15" s="62" t="s">
        <v>25</v>
      </c>
      <c r="AH15" s="63"/>
      <c r="AI15" s="62"/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  <row r="16" spans="1:81" s="73" customFormat="1" ht="12" customHeight="1">
      <c r="A16" s="62" t="s">
        <v>113</v>
      </c>
      <c r="B16" s="63" t="s">
        <v>26</v>
      </c>
      <c r="C16" s="62" t="s">
        <v>27</v>
      </c>
      <c r="D16" s="62"/>
      <c r="E16" s="62"/>
      <c r="F16" s="62" t="s">
        <v>106</v>
      </c>
      <c r="G16" s="62"/>
      <c r="H16" s="62"/>
      <c r="I16" s="62" t="s">
        <v>106</v>
      </c>
      <c r="J16" s="62"/>
      <c r="K16" s="62" t="s">
        <v>106</v>
      </c>
      <c r="L16" s="62"/>
      <c r="M16" s="62" t="s">
        <v>106</v>
      </c>
      <c r="N16" s="62"/>
      <c r="O16" s="62"/>
      <c r="P16" s="62"/>
      <c r="Q16" s="62"/>
      <c r="R16" s="62"/>
      <c r="S16" s="62"/>
      <c r="T16" s="62"/>
      <c r="U16" s="62">
        <v>2</v>
      </c>
      <c r="V16" s="63" t="s">
        <v>4</v>
      </c>
      <c r="W16" s="62" t="s">
        <v>5</v>
      </c>
      <c r="X16" s="63" t="s">
        <v>28</v>
      </c>
      <c r="Y16" s="62" t="s">
        <v>29</v>
      </c>
      <c r="Z16" s="63"/>
      <c r="AA16" s="62"/>
      <c r="AB16" s="63"/>
      <c r="AC16" s="62"/>
      <c r="AD16" s="63"/>
      <c r="AE16" s="62"/>
      <c r="AF16" s="63"/>
      <c r="AG16" s="62"/>
      <c r="AH16" s="63"/>
      <c r="AI16" s="62"/>
      <c r="AJ16" s="63"/>
      <c r="AK16" s="62"/>
      <c r="AL16" s="63"/>
      <c r="AM16" s="62"/>
      <c r="AN16" s="63"/>
      <c r="AO16" s="62"/>
      <c r="AP16" s="63"/>
      <c r="AQ16" s="62"/>
      <c r="AR16" s="63"/>
      <c r="AS16" s="62"/>
      <c r="AT16" s="63"/>
      <c r="AU16" s="62"/>
      <c r="AV16" s="63"/>
      <c r="AW16" s="62"/>
      <c r="AX16" s="63"/>
      <c r="AY16" s="62"/>
      <c r="AZ16" s="63"/>
      <c r="BA16" s="62"/>
      <c r="BB16" s="63"/>
      <c r="BC16" s="62"/>
      <c r="BD16" s="63"/>
      <c r="BE16" s="62"/>
      <c r="BF16" s="63"/>
      <c r="BG16" s="62"/>
      <c r="BH16" s="63"/>
      <c r="BI16" s="62"/>
      <c r="BJ16" s="63"/>
      <c r="BK16" s="62"/>
      <c r="BL16" s="63"/>
      <c r="BM16" s="62"/>
      <c r="BN16" s="63"/>
      <c r="BO16" s="62"/>
      <c r="BP16" s="63"/>
      <c r="BQ16" s="62"/>
      <c r="BR16" s="63"/>
      <c r="BS16" s="62"/>
      <c r="BT16" s="63"/>
      <c r="BU16" s="62"/>
      <c r="BV16" s="63"/>
      <c r="BW16" s="62"/>
      <c r="BX16" s="63"/>
      <c r="BY16" s="62"/>
      <c r="BZ16" s="63"/>
      <c r="CA16" s="62"/>
      <c r="CB16" s="63"/>
      <c r="CC16" s="62"/>
    </row>
    <row r="17" spans="1:81" s="73" customFormat="1" ht="12" customHeight="1">
      <c r="A17" s="62" t="s">
        <v>113</v>
      </c>
      <c r="B17" s="63" t="s">
        <v>30</v>
      </c>
      <c r="C17" s="62" t="s">
        <v>31</v>
      </c>
      <c r="D17" s="62"/>
      <c r="E17" s="62"/>
      <c r="F17" s="62" t="s">
        <v>106</v>
      </c>
      <c r="G17" s="62"/>
      <c r="H17" s="62"/>
      <c r="I17" s="62"/>
      <c r="J17" s="62"/>
      <c r="K17" s="62"/>
      <c r="L17" s="62"/>
      <c r="M17" s="62"/>
      <c r="N17" s="62"/>
      <c r="O17" s="62" t="s">
        <v>106</v>
      </c>
      <c r="P17" s="62"/>
      <c r="Q17" s="62"/>
      <c r="R17" s="62"/>
      <c r="S17" s="62"/>
      <c r="T17" s="62"/>
      <c r="U17" s="62">
        <v>2</v>
      </c>
      <c r="V17" s="63" t="s">
        <v>32</v>
      </c>
      <c r="W17" s="62" t="s">
        <v>33</v>
      </c>
      <c r="X17" s="63" t="s">
        <v>34</v>
      </c>
      <c r="Y17" s="62" t="s">
        <v>35</v>
      </c>
      <c r="Z17" s="63"/>
      <c r="AA17" s="62"/>
      <c r="AB17" s="63"/>
      <c r="AC17" s="62"/>
      <c r="AD17" s="63"/>
      <c r="AE17" s="62"/>
      <c r="AF17" s="63"/>
      <c r="AG17" s="62"/>
      <c r="AH17" s="63"/>
      <c r="AI17" s="62"/>
      <c r="AJ17" s="63"/>
      <c r="AK17" s="62"/>
      <c r="AL17" s="6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  <c r="CC17" s="62"/>
    </row>
    <row r="18" spans="1:81" s="73" customFormat="1" ht="12" customHeight="1">
      <c r="A18" s="62" t="s">
        <v>113</v>
      </c>
      <c r="B18" s="63" t="s">
        <v>36</v>
      </c>
      <c r="C18" s="62" t="s">
        <v>37</v>
      </c>
      <c r="D18" s="62" t="s">
        <v>106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 t="s">
        <v>106</v>
      </c>
      <c r="P18" s="62"/>
      <c r="Q18" s="62"/>
      <c r="R18" s="62"/>
      <c r="S18" s="62"/>
      <c r="T18" s="62"/>
      <c r="U18" s="62">
        <v>2</v>
      </c>
      <c r="V18" s="63" t="s">
        <v>4</v>
      </c>
      <c r="W18" s="62" t="s">
        <v>5</v>
      </c>
      <c r="X18" s="63" t="s">
        <v>38</v>
      </c>
      <c r="Y18" s="62" t="s">
        <v>39</v>
      </c>
      <c r="Z18" s="63"/>
      <c r="AA18" s="62"/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2"/>
      <c r="BT18" s="63"/>
      <c r="BU18" s="62"/>
      <c r="BV18" s="63"/>
      <c r="BW18" s="62"/>
      <c r="BX18" s="63"/>
      <c r="BY18" s="62"/>
      <c r="BZ18" s="63"/>
      <c r="CA18" s="62"/>
      <c r="CB18" s="63"/>
      <c r="CC18" s="62"/>
    </row>
    <row r="19" spans="1:81" s="73" customFormat="1" ht="12" customHeight="1">
      <c r="A19" s="62" t="s">
        <v>113</v>
      </c>
      <c r="B19" s="63" t="s">
        <v>40</v>
      </c>
      <c r="C19" s="62" t="s">
        <v>41</v>
      </c>
      <c r="D19" s="62" t="s">
        <v>106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 t="s">
        <v>106</v>
      </c>
      <c r="P19" s="62"/>
      <c r="Q19" s="62"/>
      <c r="R19" s="62"/>
      <c r="S19" s="62"/>
      <c r="T19" s="62"/>
      <c r="U19" s="62">
        <v>3</v>
      </c>
      <c r="V19" s="63" t="s">
        <v>4</v>
      </c>
      <c r="W19" s="62" t="s">
        <v>5</v>
      </c>
      <c r="X19" s="63" t="s">
        <v>143</v>
      </c>
      <c r="Y19" s="62" t="s">
        <v>144</v>
      </c>
      <c r="Z19" s="63" t="s">
        <v>28</v>
      </c>
      <c r="AA19" s="62" t="s">
        <v>29</v>
      </c>
      <c r="AB19" s="63"/>
      <c r="AC19" s="62"/>
      <c r="AD19" s="63"/>
      <c r="AE19" s="62"/>
      <c r="AF19" s="63"/>
      <c r="AG19" s="62"/>
      <c r="AH19" s="63"/>
      <c r="AI19" s="62"/>
      <c r="AJ19" s="63"/>
      <c r="AK19" s="62"/>
      <c r="AL19" s="63"/>
      <c r="AM19" s="62"/>
      <c r="AN19" s="63"/>
      <c r="AO19" s="62"/>
      <c r="AP19" s="63"/>
      <c r="AQ19" s="62"/>
      <c r="AR19" s="63"/>
      <c r="AS19" s="62"/>
      <c r="AT19" s="63"/>
      <c r="AU19" s="62"/>
      <c r="AV19" s="63"/>
      <c r="AW19" s="62"/>
      <c r="AX19" s="63"/>
      <c r="AY19" s="62"/>
      <c r="AZ19" s="63"/>
      <c r="BA19" s="62"/>
      <c r="BB19" s="63"/>
      <c r="BC19" s="62"/>
      <c r="BD19" s="63"/>
      <c r="BE19" s="62"/>
      <c r="BF19" s="63"/>
      <c r="BG19" s="62"/>
      <c r="BH19" s="63"/>
      <c r="BI19" s="62"/>
      <c r="BJ19" s="63"/>
      <c r="BK19" s="62"/>
      <c r="BL19" s="63"/>
      <c r="BM19" s="62"/>
      <c r="BN19" s="63"/>
      <c r="BO19" s="62"/>
      <c r="BP19" s="63"/>
      <c r="BQ19" s="62"/>
      <c r="BR19" s="63"/>
      <c r="BS19" s="62"/>
      <c r="BT19" s="63"/>
      <c r="BU19" s="62"/>
      <c r="BV19" s="63"/>
      <c r="BW19" s="62"/>
      <c r="BX19" s="63"/>
      <c r="BY19" s="62"/>
      <c r="BZ19" s="63"/>
      <c r="CA19" s="62"/>
      <c r="CB19" s="63"/>
      <c r="CC19" s="62"/>
    </row>
    <row r="20" spans="1:81" s="73" customFormat="1" ht="12" customHeight="1">
      <c r="A20" s="62" t="s">
        <v>113</v>
      </c>
      <c r="B20" s="63" t="s">
        <v>42</v>
      </c>
      <c r="C20" s="62" t="s">
        <v>43</v>
      </c>
      <c r="D20" s="62" t="s">
        <v>106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 t="s">
        <v>106</v>
      </c>
      <c r="P20" s="62"/>
      <c r="Q20" s="62"/>
      <c r="R20" s="62" t="s">
        <v>106</v>
      </c>
      <c r="S20" s="62"/>
      <c r="T20" s="62"/>
      <c r="U20" s="62">
        <v>2</v>
      </c>
      <c r="V20" s="63" t="s">
        <v>44</v>
      </c>
      <c r="W20" s="62" t="s">
        <v>45</v>
      </c>
      <c r="X20" s="63" t="s">
        <v>32</v>
      </c>
      <c r="Y20" s="62" t="s">
        <v>46</v>
      </c>
      <c r="Z20" s="63"/>
      <c r="AA20" s="62"/>
      <c r="AB20" s="63"/>
      <c r="AC20" s="62"/>
      <c r="AD20" s="63"/>
      <c r="AE20" s="62"/>
      <c r="AF20" s="63"/>
      <c r="AG20" s="62"/>
      <c r="AH20" s="63"/>
      <c r="AI20" s="62"/>
      <c r="AJ20" s="63"/>
      <c r="AK20" s="62"/>
      <c r="AL20" s="63"/>
      <c r="AM20" s="62"/>
      <c r="AN20" s="63"/>
      <c r="AO20" s="62"/>
      <c r="AP20" s="63"/>
      <c r="AQ20" s="62"/>
      <c r="AR20" s="63"/>
      <c r="AS20" s="62"/>
      <c r="AT20" s="63"/>
      <c r="AU20" s="62"/>
      <c r="AV20" s="63"/>
      <c r="AW20" s="62"/>
      <c r="AX20" s="63"/>
      <c r="AY20" s="62"/>
      <c r="AZ20" s="63"/>
      <c r="BA20" s="62"/>
      <c r="BB20" s="63"/>
      <c r="BC20" s="62"/>
      <c r="BD20" s="63"/>
      <c r="BE20" s="62"/>
      <c r="BF20" s="63"/>
      <c r="BG20" s="62"/>
      <c r="BH20" s="63"/>
      <c r="BI20" s="62"/>
      <c r="BJ20" s="63"/>
      <c r="BK20" s="62"/>
      <c r="BL20" s="63"/>
      <c r="BM20" s="62"/>
      <c r="BN20" s="63"/>
      <c r="BO20" s="62"/>
      <c r="BP20" s="63"/>
      <c r="BQ20" s="62"/>
      <c r="BR20" s="63"/>
      <c r="BS20" s="62"/>
      <c r="BT20" s="63"/>
      <c r="BU20" s="62"/>
      <c r="BV20" s="63"/>
      <c r="BW20" s="62"/>
      <c r="BX20" s="63"/>
      <c r="BY20" s="62"/>
      <c r="BZ20" s="63"/>
      <c r="CA20" s="62"/>
      <c r="CB20" s="63"/>
      <c r="CC20" s="62"/>
    </row>
    <row r="21" spans="1:81" s="73" customFormat="1" ht="12" customHeight="1">
      <c r="A21" s="62" t="s">
        <v>113</v>
      </c>
      <c r="B21" s="63" t="s">
        <v>47</v>
      </c>
      <c r="C21" s="62" t="s">
        <v>48</v>
      </c>
      <c r="D21" s="62"/>
      <c r="E21" s="62"/>
      <c r="F21" s="62" t="s">
        <v>106</v>
      </c>
      <c r="G21" s="62"/>
      <c r="H21" s="62"/>
      <c r="I21" s="62" t="s">
        <v>106</v>
      </c>
      <c r="J21" s="62" t="s">
        <v>106</v>
      </c>
      <c r="K21" s="62" t="s">
        <v>106</v>
      </c>
      <c r="L21" s="62"/>
      <c r="M21" s="62" t="s">
        <v>106</v>
      </c>
      <c r="N21" s="62"/>
      <c r="O21" s="62"/>
      <c r="P21" s="62"/>
      <c r="Q21" s="62"/>
      <c r="R21" s="62"/>
      <c r="S21" s="62"/>
      <c r="T21" s="62"/>
      <c r="U21" s="62">
        <v>4</v>
      </c>
      <c r="V21" s="63" t="s">
        <v>123</v>
      </c>
      <c r="W21" s="62" t="s">
        <v>124</v>
      </c>
      <c r="X21" s="63" t="s">
        <v>125</v>
      </c>
      <c r="Y21" s="62" t="s">
        <v>126</v>
      </c>
      <c r="Z21" s="63" t="s">
        <v>127</v>
      </c>
      <c r="AA21" s="62" t="s">
        <v>128</v>
      </c>
      <c r="AB21" s="63" t="s">
        <v>49</v>
      </c>
      <c r="AC21" s="62" t="s">
        <v>50</v>
      </c>
      <c r="AD21" s="63"/>
      <c r="AE21" s="62"/>
      <c r="AF21" s="63"/>
      <c r="AG21" s="62"/>
      <c r="AH21" s="63"/>
      <c r="AI21" s="62"/>
      <c r="AJ21" s="63"/>
      <c r="AK21" s="62"/>
      <c r="AL21" s="63"/>
      <c r="AM21" s="62"/>
      <c r="AN21" s="63"/>
      <c r="AO21" s="62"/>
      <c r="AP21" s="63"/>
      <c r="AQ21" s="62"/>
      <c r="AR21" s="63"/>
      <c r="AS21" s="62"/>
      <c r="AT21" s="63"/>
      <c r="AU21" s="62"/>
      <c r="AV21" s="63"/>
      <c r="AW21" s="62"/>
      <c r="AX21" s="63"/>
      <c r="AY21" s="62"/>
      <c r="AZ21" s="63"/>
      <c r="BA21" s="62"/>
      <c r="BB21" s="63"/>
      <c r="BC21" s="62"/>
      <c r="BD21" s="63"/>
      <c r="BE21" s="62"/>
      <c r="BF21" s="63"/>
      <c r="BG21" s="62"/>
      <c r="BH21" s="63"/>
      <c r="BI21" s="62"/>
      <c r="BJ21" s="63"/>
      <c r="BK21" s="62"/>
      <c r="BL21" s="63"/>
      <c r="BM21" s="62"/>
      <c r="BN21" s="63"/>
      <c r="BO21" s="62"/>
      <c r="BP21" s="63"/>
      <c r="BQ21" s="62"/>
      <c r="BR21" s="63"/>
      <c r="BS21" s="62"/>
      <c r="BT21" s="63"/>
      <c r="BU21" s="62"/>
      <c r="BV21" s="63"/>
      <c r="BW21" s="62"/>
      <c r="BX21" s="63"/>
      <c r="BY21" s="62"/>
      <c r="BZ21" s="63"/>
      <c r="CA21" s="62"/>
      <c r="CB21" s="63"/>
      <c r="CC21" s="62"/>
    </row>
    <row r="22" spans="1:81" s="73" customFormat="1" ht="12" customHeight="1">
      <c r="A22" s="62" t="s">
        <v>113</v>
      </c>
      <c r="B22" s="63" t="s">
        <v>51</v>
      </c>
      <c r="C22" s="62" t="s">
        <v>52</v>
      </c>
      <c r="D22" s="62"/>
      <c r="E22" s="62"/>
      <c r="F22" s="62"/>
      <c r="G22" s="62"/>
      <c r="H22" s="62"/>
      <c r="I22" s="62" t="s">
        <v>106</v>
      </c>
      <c r="J22" s="62"/>
      <c r="K22" s="62"/>
      <c r="L22" s="62" t="s">
        <v>106</v>
      </c>
      <c r="M22" s="62" t="s">
        <v>106</v>
      </c>
      <c r="N22" s="62"/>
      <c r="O22" s="62"/>
      <c r="P22" s="62"/>
      <c r="Q22" s="62"/>
      <c r="R22" s="62"/>
      <c r="S22" s="62"/>
      <c r="T22" s="62"/>
      <c r="U22" s="62">
        <v>3</v>
      </c>
      <c r="V22" s="63" t="s">
        <v>44</v>
      </c>
      <c r="W22" s="62" t="s">
        <v>45</v>
      </c>
      <c r="X22" s="63" t="s">
        <v>117</v>
      </c>
      <c r="Y22" s="62" t="s">
        <v>118</v>
      </c>
      <c r="Z22" s="63" t="s">
        <v>53</v>
      </c>
      <c r="AA22" s="62" t="s">
        <v>46</v>
      </c>
      <c r="AB22" s="63"/>
      <c r="AC22" s="62"/>
      <c r="AD22" s="63"/>
      <c r="AE22" s="62"/>
      <c r="AF22" s="63"/>
      <c r="AG22" s="62"/>
      <c r="AH22" s="63"/>
      <c r="AI22" s="62"/>
      <c r="AJ22" s="63"/>
      <c r="AK22" s="62"/>
      <c r="AL22" s="63"/>
      <c r="AM22" s="62"/>
      <c r="AN22" s="63"/>
      <c r="AO22" s="62"/>
      <c r="AP22" s="63"/>
      <c r="AQ22" s="62"/>
      <c r="AR22" s="63"/>
      <c r="AS22" s="62"/>
      <c r="AT22" s="63"/>
      <c r="AU22" s="62"/>
      <c r="AV22" s="63"/>
      <c r="AW22" s="62"/>
      <c r="AX22" s="63"/>
      <c r="AY22" s="62"/>
      <c r="AZ22" s="63"/>
      <c r="BA22" s="62"/>
      <c r="BB22" s="63"/>
      <c r="BC22" s="62"/>
      <c r="BD22" s="63"/>
      <c r="BE22" s="62"/>
      <c r="BF22" s="63"/>
      <c r="BG22" s="62"/>
      <c r="BH22" s="63"/>
      <c r="BI22" s="62"/>
      <c r="BJ22" s="63"/>
      <c r="BK22" s="62"/>
      <c r="BL22" s="63"/>
      <c r="BM22" s="62"/>
      <c r="BN22" s="63"/>
      <c r="BO22" s="62"/>
      <c r="BP22" s="63"/>
      <c r="BQ22" s="62"/>
      <c r="BR22" s="63"/>
      <c r="BS22" s="62"/>
      <c r="BT22" s="63"/>
      <c r="BU22" s="62"/>
      <c r="BV22" s="63"/>
      <c r="BW22" s="62"/>
      <c r="BX22" s="63"/>
      <c r="BY22" s="62"/>
      <c r="BZ22" s="63"/>
      <c r="CA22" s="62"/>
      <c r="CB22" s="63"/>
      <c r="CC22" s="62"/>
    </row>
  </sheetData>
  <sheetProtection/>
  <autoFilter ref="A6:CC22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172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55</v>
      </c>
      <c r="B2" s="78" t="s">
        <v>56</v>
      </c>
      <c r="C2" s="97" t="s">
        <v>104</v>
      </c>
      <c r="D2" s="56" t="s">
        <v>173</v>
      </c>
      <c r="E2" s="33"/>
      <c r="F2" s="26"/>
      <c r="G2" s="33"/>
      <c r="H2" s="33"/>
      <c r="I2" s="33"/>
      <c r="J2" s="33"/>
      <c r="K2" s="33"/>
      <c r="L2" s="34"/>
      <c r="M2" s="56" t="s">
        <v>174</v>
      </c>
      <c r="N2" s="33"/>
      <c r="O2" s="26"/>
      <c r="P2" s="33"/>
      <c r="Q2" s="33"/>
      <c r="R2" s="33"/>
      <c r="S2" s="33"/>
      <c r="T2" s="33"/>
      <c r="U2" s="34"/>
      <c r="V2" s="56" t="s">
        <v>175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105</v>
      </c>
      <c r="E3" s="57" t="s">
        <v>176</v>
      </c>
      <c r="F3" s="26"/>
      <c r="G3" s="34"/>
      <c r="H3" s="57" t="s">
        <v>177</v>
      </c>
      <c r="I3" s="33"/>
      <c r="J3" s="33"/>
      <c r="K3" s="33"/>
      <c r="L3" s="34"/>
      <c r="M3" s="27" t="s">
        <v>105</v>
      </c>
      <c r="N3" s="57" t="s">
        <v>176</v>
      </c>
      <c r="O3" s="26"/>
      <c r="P3" s="34"/>
      <c r="Q3" s="57" t="s">
        <v>177</v>
      </c>
      <c r="R3" s="33"/>
      <c r="S3" s="33"/>
      <c r="T3" s="33"/>
      <c r="U3" s="34"/>
      <c r="V3" s="27"/>
      <c r="W3" s="57" t="s">
        <v>176</v>
      </c>
      <c r="X3" s="26"/>
      <c r="Y3" s="34"/>
      <c r="Z3" s="57" t="s">
        <v>177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105</v>
      </c>
      <c r="F4" s="78" t="s">
        <v>178</v>
      </c>
      <c r="G4" s="78" t="s">
        <v>179</v>
      </c>
      <c r="H4" s="95" t="s">
        <v>105</v>
      </c>
      <c r="I4" s="78" t="s">
        <v>93</v>
      </c>
      <c r="J4" s="78" t="s">
        <v>94</v>
      </c>
      <c r="K4" s="78" t="s">
        <v>95</v>
      </c>
      <c r="L4" s="78" t="s">
        <v>100</v>
      </c>
      <c r="M4" s="27"/>
      <c r="N4" s="95" t="s">
        <v>105</v>
      </c>
      <c r="O4" s="78" t="s">
        <v>178</v>
      </c>
      <c r="P4" s="78" t="s">
        <v>179</v>
      </c>
      <c r="Q4" s="95" t="s">
        <v>105</v>
      </c>
      <c r="R4" s="78" t="s">
        <v>93</v>
      </c>
      <c r="S4" s="78" t="s">
        <v>94</v>
      </c>
      <c r="T4" s="78" t="s">
        <v>95</v>
      </c>
      <c r="U4" s="78" t="s">
        <v>100</v>
      </c>
      <c r="V4" s="27"/>
      <c r="W4" s="95" t="s">
        <v>105</v>
      </c>
      <c r="X4" s="78" t="s">
        <v>178</v>
      </c>
      <c r="Y4" s="78" t="s">
        <v>179</v>
      </c>
      <c r="Z4" s="95" t="s">
        <v>105</v>
      </c>
      <c r="AA4" s="78" t="s">
        <v>93</v>
      </c>
      <c r="AB4" s="78" t="s">
        <v>94</v>
      </c>
      <c r="AC4" s="78" t="s">
        <v>95</v>
      </c>
      <c r="AD4" s="78" t="s">
        <v>100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180</v>
      </c>
      <c r="E6" s="35" t="s">
        <v>180</v>
      </c>
      <c r="F6" s="54" t="s">
        <v>180</v>
      </c>
      <c r="G6" s="54" t="s">
        <v>180</v>
      </c>
      <c r="H6" s="35" t="s">
        <v>180</v>
      </c>
      <c r="I6" s="54" t="s">
        <v>180</v>
      </c>
      <c r="J6" s="54" t="s">
        <v>180</v>
      </c>
      <c r="K6" s="54" t="s">
        <v>180</v>
      </c>
      <c r="L6" s="54" t="s">
        <v>180</v>
      </c>
      <c r="M6" s="35" t="s">
        <v>180</v>
      </c>
      <c r="N6" s="35" t="s">
        <v>180</v>
      </c>
      <c r="O6" s="54" t="s">
        <v>180</v>
      </c>
      <c r="P6" s="54" t="s">
        <v>180</v>
      </c>
      <c r="Q6" s="35" t="s">
        <v>180</v>
      </c>
      <c r="R6" s="54" t="s">
        <v>180</v>
      </c>
      <c r="S6" s="54" t="s">
        <v>180</v>
      </c>
      <c r="T6" s="54" t="s">
        <v>180</v>
      </c>
      <c r="U6" s="54" t="s">
        <v>180</v>
      </c>
      <c r="V6" s="35" t="s">
        <v>180</v>
      </c>
      <c r="W6" s="35" t="s">
        <v>180</v>
      </c>
      <c r="X6" s="54" t="s">
        <v>180</v>
      </c>
      <c r="Y6" s="54" t="s">
        <v>180</v>
      </c>
      <c r="Z6" s="35" t="s">
        <v>180</v>
      </c>
      <c r="AA6" s="54" t="s">
        <v>180</v>
      </c>
      <c r="AB6" s="54" t="s">
        <v>180</v>
      </c>
      <c r="AC6" s="54" t="s">
        <v>180</v>
      </c>
      <c r="AD6" s="54" t="s">
        <v>180</v>
      </c>
    </row>
    <row r="7" spans="1:30" s="67" customFormat="1" ht="12" customHeight="1">
      <c r="A7" s="119" t="s">
        <v>113</v>
      </c>
      <c r="B7" s="120" t="s">
        <v>114</v>
      </c>
      <c r="C7" s="119" t="s">
        <v>105</v>
      </c>
      <c r="D7" s="121">
        <f>SUM(D8:D186)</f>
        <v>629</v>
      </c>
      <c r="E7" s="121">
        <f>SUM(E8:E186)</f>
        <v>170</v>
      </c>
      <c r="F7" s="121">
        <f>SUM(F8:F186)</f>
        <v>121</v>
      </c>
      <c r="G7" s="121">
        <f>SUM(G8:G186)</f>
        <v>49</v>
      </c>
      <c r="H7" s="121">
        <f>SUM(H8:H186)</f>
        <v>459</v>
      </c>
      <c r="I7" s="121">
        <f>SUM(I8:I186)</f>
        <v>338</v>
      </c>
      <c r="J7" s="121">
        <f>SUM(J8:J186)</f>
        <v>93</v>
      </c>
      <c r="K7" s="121">
        <f>SUM(K8:K186)</f>
        <v>5</v>
      </c>
      <c r="L7" s="121">
        <f>SUM(L8:L186)</f>
        <v>23</v>
      </c>
      <c r="M7" s="121">
        <f>SUM(M8:M186)</f>
        <v>45</v>
      </c>
      <c r="N7" s="121">
        <f>SUM(N8:N186)</f>
        <v>32</v>
      </c>
      <c r="O7" s="121">
        <f>SUM(O8:O186)</f>
        <v>26</v>
      </c>
      <c r="P7" s="121">
        <f>SUM(P8:P186)</f>
        <v>6</v>
      </c>
      <c r="Q7" s="121">
        <f>SUM(Q8:Q186)</f>
        <v>13</v>
      </c>
      <c r="R7" s="121">
        <f>SUM(R8:R186)</f>
        <v>6</v>
      </c>
      <c r="S7" s="121">
        <f>SUM(S8:S186)</f>
        <v>7</v>
      </c>
      <c r="T7" s="121">
        <f>SUM(T8:T186)</f>
        <v>0</v>
      </c>
      <c r="U7" s="121">
        <f>SUM(U8:U186)</f>
        <v>0</v>
      </c>
      <c r="V7" s="121">
        <f>SUM(V8:V186)</f>
        <v>674</v>
      </c>
      <c r="W7" s="121">
        <f>SUM(W8:W186)</f>
        <v>202</v>
      </c>
      <c r="X7" s="121">
        <f>SUM(X8:X186)</f>
        <v>147</v>
      </c>
      <c r="Y7" s="121">
        <f>SUM(Y8:Y186)</f>
        <v>55</v>
      </c>
      <c r="Z7" s="121">
        <f>SUM(Z8:Z186)</f>
        <v>472</v>
      </c>
      <c r="AA7" s="121">
        <f>SUM(AA8:AA186)</f>
        <v>344</v>
      </c>
      <c r="AB7" s="121">
        <f>SUM(AB8:AB186)</f>
        <v>100</v>
      </c>
      <c r="AC7" s="121">
        <f>SUM(AC8:AC186)</f>
        <v>5</v>
      </c>
      <c r="AD7" s="121">
        <f>SUM(AD8:AD186)</f>
        <v>23</v>
      </c>
    </row>
    <row r="8" spans="1:30" s="68" customFormat="1" ht="12" customHeight="1">
      <c r="A8" s="64" t="s">
        <v>113</v>
      </c>
      <c r="B8" s="65" t="s">
        <v>181</v>
      </c>
      <c r="C8" s="64" t="s">
        <v>182</v>
      </c>
      <c r="D8" s="66">
        <f aca="true" t="shared" si="0" ref="D8:D37">SUM(E8,+H8)</f>
        <v>280</v>
      </c>
      <c r="E8" s="66">
        <f aca="true" t="shared" si="1" ref="E8:E37">SUM(F8:G8)</f>
        <v>68</v>
      </c>
      <c r="F8" s="66">
        <v>26</v>
      </c>
      <c r="G8" s="66">
        <v>42</v>
      </c>
      <c r="H8" s="66">
        <f aca="true" t="shared" si="2" ref="H8:H37">SUM(I8:L8)</f>
        <v>212</v>
      </c>
      <c r="I8" s="66">
        <v>174</v>
      </c>
      <c r="J8" s="66">
        <v>38</v>
      </c>
      <c r="K8" s="66">
        <v>0</v>
      </c>
      <c r="L8" s="66">
        <v>0</v>
      </c>
      <c r="M8" s="66">
        <f aca="true" t="shared" si="3" ref="M8:M37">SUM(N8,+Q8)</f>
        <v>20</v>
      </c>
      <c r="N8" s="66">
        <f aca="true" t="shared" si="4" ref="N8:N37">SUM(O8:P8)</f>
        <v>13</v>
      </c>
      <c r="O8" s="66">
        <v>7</v>
      </c>
      <c r="P8" s="66">
        <v>6</v>
      </c>
      <c r="Q8" s="66">
        <f aca="true" t="shared" si="5" ref="Q8:Q37">SUM(R8:U8)</f>
        <v>7</v>
      </c>
      <c r="R8" s="66">
        <v>0</v>
      </c>
      <c r="S8" s="66">
        <v>7</v>
      </c>
      <c r="T8" s="66">
        <v>0</v>
      </c>
      <c r="U8" s="66">
        <v>0</v>
      </c>
      <c r="V8" s="66">
        <f aca="true" t="shared" si="6" ref="V8:AD36">SUM(D8,+M8)</f>
        <v>300</v>
      </c>
      <c r="W8" s="66">
        <f t="shared" si="6"/>
        <v>81</v>
      </c>
      <c r="X8" s="66">
        <f t="shared" si="6"/>
        <v>33</v>
      </c>
      <c r="Y8" s="66">
        <f t="shared" si="6"/>
        <v>48</v>
      </c>
      <c r="Z8" s="66">
        <f t="shared" si="6"/>
        <v>219</v>
      </c>
      <c r="AA8" s="66">
        <f t="shared" si="6"/>
        <v>174</v>
      </c>
      <c r="AB8" s="66">
        <f t="shared" si="6"/>
        <v>45</v>
      </c>
      <c r="AC8" s="66">
        <f t="shared" si="6"/>
        <v>0</v>
      </c>
      <c r="AD8" s="66">
        <f t="shared" si="6"/>
        <v>0</v>
      </c>
    </row>
    <row r="9" spans="1:30" s="68" customFormat="1" ht="12" customHeight="1">
      <c r="A9" s="64" t="s">
        <v>113</v>
      </c>
      <c r="B9" s="65" t="s">
        <v>44</v>
      </c>
      <c r="C9" s="64" t="s">
        <v>45</v>
      </c>
      <c r="D9" s="66">
        <f t="shared" si="0"/>
        <v>39</v>
      </c>
      <c r="E9" s="66">
        <f t="shared" si="1"/>
        <v>8</v>
      </c>
      <c r="F9" s="66">
        <v>8</v>
      </c>
      <c r="G9" s="66">
        <v>0</v>
      </c>
      <c r="H9" s="66">
        <f t="shared" si="2"/>
        <v>31</v>
      </c>
      <c r="I9" s="66">
        <v>31</v>
      </c>
      <c r="J9" s="66">
        <v>0</v>
      </c>
      <c r="K9" s="66">
        <v>0</v>
      </c>
      <c r="L9" s="66">
        <v>0</v>
      </c>
      <c r="M9" s="66">
        <f t="shared" si="3"/>
        <v>4</v>
      </c>
      <c r="N9" s="66">
        <f t="shared" si="4"/>
        <v>4</v>
      </c>
      <c r="O9" s="66">
        <v>4</v>
      </c>
      <c r="P9" s="66">
        <v>0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43</v>
      </c>
      <c r="W9" s="66">
        <f t="shared" si="6"/>
        <v>12</v>
      </c>
      <c r="X9" s="66">
        <f t="shared" si="6"/>
        <v>12</v>
      </c>
      <c r="Y9" s="66">
        <f t="shared" si="6"/>
        <v>0</v>
      </c>
      <c r="Z9" s="66">
        <f t="shared" si="6"/>
        <v>31</v>
      </c>
      <c r="AA9" s="66">
        <f t="shared" si="6"/>
        <v>31</v>
      </c>
      <c r="AB9" s="66">
        <f t="shared" si="6"/>
        <v>0</v>
      </c>
      <c r="AC9" s="66">
        <f t="shared" si="6"/>
        <v>0</v>
      </c>
      <c r="AD9" s="66">
        <f t="shared" si="6"/>
        <v>0</v>
      </c>
    </row>
    <row r="10" spans="1:30" s="68" customFormat="1" ht="12" customHeight="1">
      <c r="A10" s="64" t="s">
        <v>113</v>
      </c>
      <c r="B10" s="65" t="s">
        <v>123</v>
      </c>
      <c r="C10" s="64" t="s">
        <v>124</v>
      </c>
      <c r="D10" s="66">
        <f t="shared" si="0"/>
        <v>44</v>
      </c>
      <c r="E10" s="66">
        <f t="shared" si="1"/>
        <v>16</v>
      </c>
      <c r="F10" s="66">
        <v>16</v>
      </c>
      <c r="G10" s="66">
        <v>0</v>
      </c>
      <c r="H10" s="66">
        <f t="shared" si="2"/>
        <v>28</v>
      </c>
      <c r="I10" s="66">
        <v>26</v>
      </c>
      <c r="J10" s="66">
        <v>0</v>
      </c>
      <c r="K10" s="66">
        <v>1</v>
      </c>
      <c r="L10" s="66">
        <v>1</v>
      </c>
      <c r="M10" s="66">
        <f t="shared" si="3"/>
        <v>0</v>
      </c>
      <c r="N10" s="66">
        <f t="shared" si="4"/>
        <v>0</v>
      </c>
      <c r="O10" s="66">
        <v>0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44</v>
      </c>
      <c r="W10" s="66">
        <f t="shared" si="6"/>
        <v>16</v>
      </c>
      <c r="X10" s="66">
        <f t="shared" si="6"/>
        <v>16</v>
      </c>
      <c r="Y10" s="66">
        <f t="shared" si="6"/>
        <v>0</v>
      </c>
      <c r="Z10" s="66">
        <f t="shared" si="6"/>
        <v>28</v>
      </c>
      <c r="AA10" s="66">
        <f t="shared" si="6"/>
        <v>26</v>
      </c>
      <c r="AB10" s="66">
        <f t="shared" si="6"/>
        <v>0</v>
      </c>
      <c r="AC10" s="66">
        <f t="shared" si="6"/>
        <v>1</v>
      </c>
      <c r="AD10" s="66">
        <f t="shared" si="6"/>
        <v>1</v>
      </c>
    </row>
    <row r="11" spans="1:30" s="68" customFormat="1" ht="12" customHeight="1">
      <c r="A11" s="64" t="s">
        <v>113</v>
      </c>
      <c r="B11" s="65" t="s">
        <v>32</v>
      </c>
      <c r="C11" s="64" t="s">
        <v>33</v>
      </c>
      <c r="D11" s="66">
        <f t="shared" si="0"/>
        <v>7</v>
      </c>
      <c r="E11" s="66">
        <f t="shared" si="1"/>
        <v>4</v>
      </c>
      <c r="F11" s="66">
        <v>4</v>
      </c>
      <c r="G11" s="66">
        <v>0</v>
      </c>
      <c r="H11" s="66">
        <f t="shared" si="2"/>
        <v>3</v>
      </c>
      <c r="I11" s="66">
        <v>2</v>
      </c>
      <c r="J11" s="66">
        <v>0</v>
      </c>
      <c r="K11" s="66">
        <v>0</v>
      </c>
      <c r="L11" s="66">
        <v>1</v>
      </c>
      <c r="M11" s="66">
        <f t="shared" si="3"/>
        <v>4</v>
      </c>
      <c r="N11" s="66">
        <f t="shared" si="4"/>
        <v>2</v>
      </c>
      <c r="O11" s="66">
        <v>2</v>
      </c>
      <c r="P11" s="66">
        <v>0</v>
      </c>
      <c r="Q11" s="66">
        <f t="shared" si="5"/>
        <v>2</v>
      </c>
      <c r="R11" s="66">
        <v>2</v>
      </c>
      <c r="S11" s="66">
        <v>0</v>
      </c>
      <c r="T11" s="66">
        <v>0</v>
      </c>
      <c r="U11" s="66">
        <v>0</v>
      </c>
      <c r="V11" s="66">
        <f t="shared" si="6"/>
        <v>11</v>
      </c>
      <c r="W11" s="66">
        <f t="shared" si="6"/>
        <v>6</v>
      </c>
      <c r="X11" s="66">
        <f t="shared" si="6"/>
        <v>6</v>
      </c>
      <c r="Y11" s="66">
        <f t="shared" si="6"/>
        <v>0</v>
      </c>
      <c r="Z11" s="66">
        <f t="shared" si="6"/>
        <v>5</v>
      </c>
      <c r="AA11" s="66">
        <f t="shared" si="6"/>
        <v>4</v>
      </c>
      <c r="AB11" s="66">
        <f t="shared" si="6"/>
        <v>0</v>
      </c>
      <c r="AC11" s="66">
        <f t="shared" si="6"/>
        <v>0</v>
      </c>
      <c r="AD11" s="66">
        <f t="shared" si="6"/>
        <v>1</v>
      </c>
    </row>
    <row r="12" spans="1:30" s="68" customFormat="1" ht="12" customHeight="1">
      <c r="A12" s="69" t="s">
        <v>113</v>
      </c>
      <c r="B12" s="70" t="s">
        <v>16</v>
      </c>
      <c r="C12" s="64" t="s">
        <v>17</v>
      </c>
      <c r="D12" s="71">
        <f t="shared" si="0"/>
        <v>2</v>
      </c>
      <c r="E12" s="71">
        <f t="shared" si="1"/>
        <v>2</v>
      </c>
      <c r="F12" s="71">
        <v>2</v>
      </c>
      <c r="G12" s="71">
        <v>0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2</v>
      </c>
      <c r="W12" s="71">
        <f t="shared" si="6"/>
        <v>2</v>
      </c>
      <c r="X12" s="71">
        <f t="shared" si="6"/>
        <v>2</v>
      </c>
      <c r="Y12" s="71">
        <f t="shared" si="6"/>
        <v>0</v>
      </c>
      <c r="Z12" s="71">
        <f t="shared" si="6"/>
        <v>0</v>
      </c>
      <c r="AA12" s="71">
        <f t="shared" si="6"/>
        <v>0</v>
      </c>
      <c r="AB12" s="71">
        <f t="shared" si="6"/>
        <v>0</v>
      </c>
      <c r="AC12" s="71">
        <f t="shared" si="6"/>
        <v>0</v>
      </c>
      <c r="AD12" s="71">
        <f t="shared" si="6"/>
        <v>0</v>
      </c>
    </row>
    <row r="13" spans="1:30" s="68" customFormat="1" ht="12" customHeight="1">
      <c r="A13" s="69" t="s">
        <v>113</v>
      </c>
      <c r="B13" s="70" t="s">
        <v>4</v>
      </c>
      <c r="C13" s="64" t="s">
        <v>5</v>
      </c>
      <c r="D13" s="71">
        <f t="shared" si="0"/>
        <v>21</v>
      </c>
      <c r="E13" s="71">
        <f t="shared" si="1"/>
        <v>11</v>
      </c>
      <c r="F13" s="71">
        <v>5</v>
      </c>
      <c r="G13" s="71">
        <v>6</v>
      </c>
      <c r="H13" s="71">
        <f t="shared" si="2"/>
        <v>10</v>
      </c>
      <c r="I13" s="71">
        <v>6</v>
      </c>
      <c r="J13" s="71">
        <v>3</v>
      </c>
      <c r="K13" s="71">
        <v>1</v>
      </c>
      <c r="L13" s="71">
        <v>0</v>
      </c>
      <c r="M13" s="71">
        <f t="shared" si="3"/>
        <v>1</v>
      </c>
      <c r="N13" s="71">
        <f t="shared" si="4"/>
        <v>1</v>
      </c>
      <c r="O13" s="71">
        <v>1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22</v>
      </c>
      <c r="W13" s="71">
        <f t="shared" si="6"/>
        <v>12</v>
      </c>
      <c r="X13" s="71">
        <f t="shared" si="6"/>
        <v>6</v>
      </c>
      <c r="Y13" s="71">
        <f t="shared" si="6"/>
        <v>6</v>
      </c>
      <c r="Z13" s="71">
        <f t="shared" si="6"/>
        <v>10</v>
      </c>
      <c r="AA13" s="71">
        <f t="shared" si="6"/>
        <v>6</v>
      </c>
      <c r="AB13" s="71">
        <f t="shared" si="6"/>
        <v>3</v>
      </c>
      <c r="AC13" s="71">
        <f t="shared" si="6"/>
        <v>1</v>
      </c>
      <c r="AD13" s="71">
        <f t="shared" si="6"/>
        <v>0</v>
      </c>
    </row>
    <row r="14" spans="1:30" s="68" customFormat="1" ht="12" customHeight="1">
      <c r="A14" s="69" t="s">
        <v>113</v>
      </c>
      <c r="B14" s="70" t="s">
        <v>2</v>
      </c>
      <c r="C14" s="64" t="s">
        <v>3</v>
      </c>
      <c r="D14" s="71">
        <f t="shared" si="0"/>
        <v>16</v>
      </c>
      <c r="E14" s="71">
        <f t="shared" si="1"/>
        <v>6</v>
      </c>
      <c r="F14" s="71">
        <v>6</v>
      </c>
      <c r="G14" s="71">
        <v>0</v>
      </c>
      <c r="H14" s="71">
        <f t="shared" si="2"/>
        <v>10</v>
      </c>
      <c r="I14" s="71">
        <v>0</v>
      </c>
      <c r="J14" s="71">
        <v>10</v>
      </c>
      <c r="K14" s="71">
        <v>0</v>
      </c>
      <c r="L14" s="71">
        <v>0</v>
      </c>
      <c r="M14" s="71">
        <f t="shared" si="3"/>
        <v>0</v>
      </c>
      <c r="N14" s="71">
        <f t="shared" si="4"/>
        <v>0</v>
      </c>
      <c r="O14" s="71">
        <v>0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16</v>
      </c>
      <c r="W14" s="71">
        <f t="shared" si="6"/>
        <v>6</v>
      </c>
      <c r="X14" s="71">
        <f t="shared" si="6"/>
        <v>6</v>
      </c>
      <c r="Y14" s="71">
        <f t="shared" si="6"/>
        <v>0</v>
      </c>
      <c r="Z14" s="71">
        <f t="shared" si="6"/>
        <v>10</v>
      </c>
      <c r="AA14" s="71">
        <f t="shared" si="6"/>
        <v>0</v>
      </c>
      <c r="AB14" s="71">
        <f t="shared" si="6"/>
        <v>10</v>
      </c>
      <c r="AC14" s="71">
        <f t="shared" si="6"/>
        <v>0</v>
      </c>
      <c r="AD14" s="71">
        <f t="shared" si="6"/>
        <v>0</v>
      </c>
    </row>
    <row r="15" spans="1:30" s="68" customFormat="1" ht="12" customHeight="1">
      <c r="A15" s="69" t="s">
        <v>113</v>
      </c>
      <c r="B15" s="70" t="s">
        <v>117</v>
      </c>
      <c r="C15" s="64" t="s">
        <v>118</v>
      </c>
      <c r="D15" s="71">
        <f t="shared" si="0"/>
        <v>77</v>
      </c>
      <c r="E15" s="71">
        <f t="shared" si="1"/>
        <v>7</v>
      </c>
      <c r="F15" s="71">
        <v>7</v>
      </c>
      <c r="G15" s="71">
        <v>0</v>
      </c>
      <c r="H15" s="71">
        <f t="shared" si="2"/>
        <v>70</v>
      </c>
      <c r="I15" s="71">
        <v>46</v>
      </c>
      <c r="J15" s="71">
        <v>24</v>
      </c>
      <c r="K15" s="71">
        <v>0</v>
      </c>
      <c r="L15" s="71">
        <v>0</v>
      </c>
      <c r="M15" s="71">
        <f t="shared" si="3"/>
        <v>5</v>
      </c>
      <c r="N15" s="71">
        <f t="shared" si="4"/>
        <v>1</v>
      </c>
      <c r="O15" s="71">
        <v>1</v>
      </c>
      <c r="P15" s="71">
        <v>0</v>
      </c>
      <c r="Q15" s="71">
        <f t="shared" si="5"/>
        <v>4</v>
      </c>
      <c r="R15" s="71">
        <v>4</v>
      </c>
      <c r="S15" s="71">
        <v>0</v>
      </c>
      <c r="T15" s="71">
        <v>0</v>
      </c>
      <c r="U15" s="71">
        <v>0</v>
      </c>
      <c r="V15" s="71">
        <f t="shared" si="6"/>
        <v>82</v>
      </c>
      <c r="W15" s="71">
        <f t="shared" si="6"/>
        <v>8</v>
      </c>
      <c r="X15" s="71">
        <f t="shared" si="6"/>
        <v>8</v>
      </c>
      <c r="Y15" s="71">
        <f t="shared" si="6"/>
        <v>0</v>
      </c>
      <c r="Z15" s="71">
        <f t="shared" si="6"/>
        <v>74</v>
      </c>
      <c r="AA15" s="71">
        <f t="shared" si="6"/>
        <v>50</v>
      </c>
      <c r="AB15" s="71">
        <f t="shared" si="6"/>
        <v>24</v>
      </c>
      <c r="AC15" s="71">
        <f t="shared" si="6"/>
        <v>0</v>
      </c>
      <c r="AD15" s="71">
        <f t="shared" si="6"/>
        <v>0</v>
      </c>
    </row>
    <row r="16" spans="1:30" s="68" customFormat="1" ht="12" customHeight="1">
      <c r="A16" s="69" t="s">
        <v>113</v>
      </c>
      <c r="B16" s="70" t="s">
        <v>119</v>
      </c>
      <c r="C16" s="64" t="s">
        <v>120</v>
      </c>
      <c r="D16" s="71">
        <f t="shared" si="0"/>
        <v>35</v>
      </c>
      <c r="E16" s="71">
        <f t="shared" si="1"/>
        <v>2</v>
      </c>
      <c r="F16" s="71">
        <v>2</v>
      </c>
      <c r="G16" s="71">
        <v>0</v>
      </c>
      <c r="H16" s="71">
        <f t="shared" si="2"/>
        <v>33</v>
      </c>
      <c r="I16" s="71">
        <v>14</v>
      </c>
      <c r="J16" s="71">
        <v>0</v>
      </c>
      <c r="K16" s="71">
        <v>0</v>
      </c>
      <c r="L16" s="71">
        <v>19</v>
      </c>
      <c r="M16" s="71">
        <f t="shared" si="3"/>
        <v>0</v>
      </c>
      <c r="N16" s="71">
        <f t="shared" si="4"/>
        <v>0</v>
      </c>
      <c r="O16" s="71">
        <v>0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35</v>
      </c>
      <c r="W16" s="71">
        <f t="shared" si="6"/>
        <v>2</v>
      </c>
      <c r="X16" s="71">
        <f t="shared" si="6"/>
        <v>2</v>
      </c>
      <c r="Y16" s="71">
        <f t="shared" si="6"/>
        <v>0</v>
      </c>
      <c r="Z16" s="71">
        <f t="shared" si="6"/>
        <v>33</v>
      </c>
      <c r="AA16" s="71">
        <f t="shared" si="6"/>
        <v>14</v>
      </c>
      <c r="AB16" s="71">
        <f t="shared" si="6"/>
        <v>0</v>
      </c>
      <c r="AC16" s="71">
        <f t="shared" si="6"/>
        <v>0</v>
      </c>
      <c r="AD16" s="71">
        <f t="shared" si="6"/>
        <v>19</v>
      </c>
    </row>
    <row r="17" spans="1:30" s="68" customFormat="1" ht="12" customHeight="1">
      <c r="A17" s="69" t="s">
        <v>113</v>
      </c>
      <c r="B17" s="70" t="s">
        <v>53</v>
      </c>
      <c r="C17" s="64" t="s">
        <v>46</v>
      </c>
      <c r="D17" s="71">
        <f t="shared" si="0"/>
        <v>2</v>
      </c>
      <c r="E17" s="71">
        <f t="shared" si="1"/>
        <v>2</v>
      </c>
      <c r="F17" s="71">
        <v>2</v>
      </c>
      <c r="G17" s="71">
        <v>0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2</v>
      </c>
      <c r="N17" s="71">
        <f t="shared" si="4"/>
        <v>2</v>
      </c>
      <c r="O17" s="71">
        <v>2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4</v>
      </c>
      <c r="W17" s="71">
        <f t="shared" si="6"/>
        <v>4</v>
      </c>
      <c r="X17" s="71">
        <f t="shared" si="6"/>
        <v>4</v>
      </c>
      <c r="Y17" s="71">
        <f t="shared" si="6"/>
        <v>0</v>
      </c>
      <c r="Z17" s="71">
        <f t="shared" si="6"/>
        <v>0</v>
      </c>
      <c r="AA17" s="71">
        <f t="shared" si="6"/>
        <v>0</v>
      </c>
      <c r="AB17" s="71">
        <f t="shared" si="6"/>
        <v>0</v>
      </c>
      <c r="AC17" s="71">
        <f t="shared" si="6"/>
        <v>0</v>
      </c>
      <c r="AD17" s="71">
        <f t="shared" si="6"/>
        <v>0</v>
      </c>
    </row>
    <row r="18" spans="1:30" s="68" customFormat="1" ht="12" customHeight="1">
      <c r="A18" s="69" t="s">
        <v>113</v>
      </c>
      <c r="B18" s="70" t="s">
        <v>125</v>
      </c>
      <c r="C18" s="64" t="s">
        <v>126</v>
      </c>
      <c r="D18" s="71">
        <f t="shared" si="0"/>
        <v>6</v>
      </c>
      <c r="E18" s="71">
        <f t="shared" si="1"/>
        <v>4</v>
      </c>
      <c r="F18" s="71">
        <v>4</v>
      </c>
      <c r="G18" s="71">
        <v>0</v>
      </c>
      <c r="H18" s="71">
        <f t="shared" si="2"/>
        <v>2</v>
      </c>
      <c r="I18" s="71">
        <v>2</v>
      </c>
      <c r="J18" s="71">
        <v>0</v>
      </c>
      <c r="K18" s="71">
        <v>0</v>
      </c>
      <c r="L18" s="71">
        <v>0</v>
      </c>
      <c r="M18" s="71">
        <f t="shared" si="3"/>
        <v>1</v>
      </c>
      <c r="N18" s="71">
        <f t="shared" si="4"/>
        <v>1</v>
      </c>
      <c r="O18" s="71">
        <v>1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7</v>
      </c>
      <c r="W18" s="71">
        <f t="shared" si="6"/>
        <v>5</v>
      </c>
      <c r="X18" s="71">
        <f t="shared" si="6"/>
        <v>5</v>
      </c>
      <c r="Y18" s="71">
        <f t="shared" si="6"/>
        <v>0</v>
      </c>
      <c r="Z18" s="71">
        <f t="shared" si="6"/>
        <v>2</v>
      </c>
      <c r="AA18" s="71">
        <f t="shared" si="6"/>
        <v>2</v>
      </c>
      <c r="AB18" s="71">
        <f t="shared" si="6"/>
        <v>0</v>
      </c>
      <c r="AC18" s="71">
        <f t="shared" si="6"/>
        <v>0</v>
      </c>
      <c r="AD18" s="71">
        <f t="shared" si="6"/>
        <v>0</v>
      </c>
    </row>
    <row r="19" spans="1:30" s="68" customFormat="1" ht="12" customHeight="1">
      <c r="A19" s="69" t="s">
        <v>113</v>
      </c>
      <c r="B19" s="70" t="s">
        <v>127</v>
      </c>
      <c r="C19" s="64" t="s">
        <v>128</v>
      </c>
      <c r="D19" s="71">
        <f t="shared" si="0"/>
        <v>1</v>
      </c>
      <c r="E19" s="71">
        <f t="shared" si="1"/>
        <v>1</v>
      </c>
      <c r="F19" s="71">
        <v>1</v>
      </c>
      <c r="G19" s="71">
        <v>0</v>
      </c>
      <c r="H19" s="71">
        <f t="shared" si="2"/>
        <v>0</v>
      </c>
      <c r="I19" s="71">
        <v>0</v>
      </c>
      <c r="J19" s="71">
        <v>0</v>
      </c>
      <c r="K19" s="71">
        <v>0</v>
      </c>
      <c r="L19" s="71">
        <v>0</v>
      </c>
      <c r="M19" s="71">
        <f t="shared" si="3"/>
        <v>0</v>
      </c>
      <c r="N19" s="71">
        <f t="shared" si="4"/>
        <v>0</v>
      </c>
      <c r="O19" s="71">
        <v>0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1</v>
      </c>
      <c r="W19" s="71">
        <f t="shared" si="6"/>
        <v>1</v>
      </c>
      <c r="X19" s="71">
        <f t="shared" si="6"/>
        <v>1</v>
      </c>
      <c r="Y19" s="71">
        <f t="shared" si="6"/>
        <v>0</v>
      </c>
      <c r="Z19" s="71">
        <f t="shared" si="6"/>
        <v>0</v>
      </c>
      <c r="AA19" s="71">
        <f t="shared" si="6"/>
        <v>0</v>
      </c>
      <c r="AB19" s="71">
        <f t="shared" si="6"/>
        <v>0</v>
      </c>
      <c r="AC19" s="71">
        <f t="shared" si="6"/>
        <v>0</v>
      </c>
      <c r="AD19" s="71">
        <f t="shared" si="6"/>
        <v>0</v>
      </c>
    </row>
    <row r="20" spans="1:30" s="68" customFormat="1" ht="12" customHeight="1">
      <c r="A20" s="69" t="s">
        <v>113</v>
      </c>
      <c r="B20" s="70" t="s">
        <v>49</v>
      </c>
      <c r="C20" s="64" t="s">
        <v>50</v>
      </c>
      <c r="D20" s="71">
        <f t="shared" si="0"/>
        <v>4</v>
      </c>
      <c r="E20" s="71">
        <f t="shared" si="1"/>
        <v>2</v>
      </c>
      <c r="F20" s="71">
        <v>2</v>
      </c>
      <c r="G20" s="71">
        <v>0</v>
      </c>
      <c r="H20" s="71">
        <f t="shared" si="2"/>
        <v>2</v>
      </c>
      <c r="I20" s="71">
        <v>0</v>
      </c>
      <c r="J20" s="71">
        <v>0</v>
      </c>
      <c r="K20" s="71">
        <v>1</v>
      </c>
      <c r="L20" s="71">
        <v>1</v>
      </c>
      <c r="M20" s="71">
        <f t="shared" si="3"/>
        <v>1</v>
      </c>
      <c r="N20" s="71">
        <f t="shared" si="4"/>
        <v>1</v>
      </c>
      <c r="O20" s="71">
        <v>1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5</v>
      </c>
      <c r="W20" s="71">
        <f t="shared" si="6"/>
        <v>3</v>
      </c>
      <c r="X20" s="71">
        <f t="shared" si="6"/>
        <v>3</v>
      </c>
      <c r="Y20" s="71">
        <f t="shared" si="6"/>
        <v>0</v>
      </c>
      <c r="Z20" s="71">
        <f t="shared" si="6"/>
        <v>2</v>
      </c>
      <c r="AA20" s="71">
        <f t="shared" si="6"/>
        <v>0</v>
      </c>
      <c r="AB20" s="71">
        <f t="shared" si="6"/>
        <v>0</v>
      </c>
      <c r="AC20" s="71">
        <f t="shared" si="6"/>
        <v>1</v>
      </c>
      <c r="AD20" s="71">
        <f t="shared" si="6"/>
        <v>1</v>
      </c>
    </row>
    <row r="21" spans="1:30" s="68" customFormat="1" ht="12" customHeight="1">
      <c r="A21" s="69" t="s">
        <v>113</v>
      </c>
      <c r="B21" s="70" t="s">
        <v>131</v>
      </c>
      <c r="C21" s="64" t="s">
        <v>132</v>
      </c>
      <c r="D21" s="71">
        <f t="shared" si="0"/>
        <v>13</v>
      </c>
      <c r="E21" s="71">
        <f t="shared" si="1"/>
        <v>1</v>
      </c>
      <c r="F21" s="71">
        <v>1</v>
      </c>
      <c r="G21" s="71">
        <v>0</v>
      </c>
      <c r="H21" s="71">
        <f t="shared" si="2"/>
        <v>12</v>
      </c>
      <c r="I21" s="71">
        <v>12</v>
      </c>
      <c r="J21" s="71">
        <v>0</v>
      </c>
      <c r="K21" s="71">
        <v>0</v>
      </c>
      <c r="L21" s="71">
        <v>0</v>
      </c>
      <c r="M21" s="71">
        <f t="shared" si="3"/>
        <v>0</v>
      </c>
      <c r="N21" s="71">
        <f t="shared" si="4"/>
        <v>0</v>
      </c>
      <c r="O21" s="71">
        <v>0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13</v>
      </c>
      <c r="W21" s="71">
        <f t="shared" si="6"/>
        <v>1</v>
      </c>
      <c r="X21" s="71">
        <f t="shared" si="6"/>
        <v>1</v>
      </c>
      <c r="Y21" s="71">
        <f t="shared" si="6"/>
        <v>0</v>
      </c>
      <c r="Z21" s="71">
        <f t="shared" si="6"/>
        <v>12</v>
      </c>
      <c r="AA21" s="71">
        <f t="shared" si="6"/>
        <v>12</v>
      </c>
      <c r="AB21" s="71">
        <f t="shared" si="6"/>
        <v>0</v>
      </c>
      <c r="AC21" s="71">
        <f t="shared" si="6"/>
        <v>0</v>
      </c>
      <c r="AD21" s="71">
        <f t="shared" si="6"/>
        <v>0</v>
      </c>
    </row>
    <row r="22" spans="1:30" s="68" customFormat="1" ht="12" customHeight="1">
      <c r="A22" s="69" t="s">
        <v>113</v>
      </c>
      <c r="B22" s="70" t="s">
        <v>133</v>
      </c>
      <c r="C22" s="64" t="s">
        <v>134</v>
      </c>
      <c r="D22" s="71">
        <f t="shared" si="0"/>
        <v>1</v>
      </c>
      <c r="E22" s="71">
        <f t="shared" si="1"/>
        <v>1</v>
      </c>
      <c r="F22" s="71">
        <v>1</v>
      </c>
      <c r="G22" s="71">
        <v>0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1</v>
      </c>
      <c r="N22" s="71">
        <f t="shared" si="4"/>
        <v>1</v>
      </c>
      <c r="O22" s="71">
        <v>1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2</v>
      </c>
      <c r="W22" s="71">
        <f t="shared" si="6"/>
        <v>2</v>
      </c>
      <c r="X22" s="71">
        <f t="shared" si="6"/>
        <v>2</v>
      </c>
      <c r="Y22" s="71">
        <f t="shared" si="6"/>
        <v>0</v>
      </c>
      <c r="Z22" s="71">
        <f t="shared" si="6"/>
        <v>0</v>
      </c>
      <c r="AA22" s="71">
        <f t="shared" si="6"/>
        <v>0</v>
      </c>
      <c r="AB22" s="71">
        <f t="shared" si="6"/>
        <v>0</v>
      </c>
      <c r="AC22" s="71">
        <f t="shared" si="6"/>
        <v>0</v>
      </c>
      <c r="AD22" s="71">
        <f t="shared" si="6"/>
        <v>0</v>
      </c>
    </row>
    <row r="23" spans="1:30" s="68" customFormat="1" ht="12" customHeight="1">
      <c r="A23" s="69" t="s">
        <v>113</v>
      </c>
      <c r="B23" s="70" t="s">
        <v>34</v>
      </c>
      <c r="C23" s="64" t="s">
        <v>35</v>
      </c>
      <c r="D23" s="71">
        <f t="shared" si="0"/>
        <v>6</v>
      </c>
      <c r="E23" s="71">
        <f t="shared" si="1"/>
        <v>6</v>
      </c>
      <c r="F23" s="71">
        <v>6</v>
      </c>
      <c r="G23" s="71">
        <v>0</v>
      </c>
      <c r="H23" s="71">
        <f t="shared" si="2"/>
        <v>0</v>
      </c>
      <c r="I23" s="71">
        <v>0</v>
      </c>
      <c r="J23" s="71">
        <v>0</v>
      </c>
      <c r="K23" s="71">
        <v>0</v>
      </c>
      <c r="L23" s="71">
        <v>0</v>
      </c>
      <c r="M23" s="71">
        <f t="shared" si="3"/>
        <v>2</v>
      </c>
      <c r="N23" s="71">
        <f t="shared" si="4"/>
        <v>2</v>
      </c>
      <c r="O23" s="71">
        <v>2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8</v>
      </c>
      <c r="W23" s="71">
        <f t="shared" si="6"/>
        <v>8</v>
      </c>
      <c r="X23" s="71">
        <f t="shared" si="6"/>
        <v>8</v>
      </c>
      <c r="Y23" s="71">
        <f t="shared" si="6"/>
        <v>0</v>
      </c>
      <c r="Z23" s="71">
        <f t="shared" si="6"/>
        <v>0</v>
      </c>
      <c r="AA23" s="71">
        <f t="shared" si="6"/>
        <v>0</v>
      </c>
      <c r="AB23" s="71">
        <f t="shared" si="6"/>
        <v>0</v>
      </c>
      <c r="AC23" s="71">
        <f t="shared" si="6"/>
        <v>0</v>
      </c>
      <c r="AD23" s="71">
        <f t="shared" si="6"/>
        <v>0</v>
      </c>
    </row>
    <row r="24" spans="1:30" s="68" customFormat="1" ht="12" customHeight="1">
      <c r="A24" s="69" t="s">
        <v>113</v>
      </c>
      <c r="B24" s="70" t="s">
        <v>18</v>
      </c>
      <c r="C24" s="64" t="s">
        <v>108</v>
      </c>
      <c r="D24" s="71">
        <f t="shared" si="0"/>
        <v>1</v>
      </c>
      <c r="E24" s="71">
        <f t="shared" si="1"/>
        <v>1</v>
      </c>
      <c r="F24" s="71">
        <v>1</v>
      </c>
      <c r="G24" s="71">
        <v>0</v>
      </c>
      <c r="H24" s="71">
        <f t="shared" si="2"/>
        <v>0</v>
      </c>
      <c r="I24" s="71">
        <v>0</v>
      </c>
      <c r="J24" s="71">
        <v>0</v>
      </c>
      <c r="K24" s="71">
        <v>0</v>
      </c>
      <c r="L24" s="71">
        <v>0</v>
      </c>
      <c r="M24" s="71">
        <f t="shared" si="3"/>
        <v>0</v>
      </c>
      <c r="N24" s="71">
        <f t="shared" si="4"/>
        <v>0</v>
      </c>
      <c r="O24" s="71">
        <v>0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1</v>
      </c>
      <c r="W24" s="71">
        <f t="shared" si="6"/>
        <v>1</v>
      </c>
      <c r="X24" s="71">
        <f t="shared" si="6"/>
        <v>1</v>
      </c>
      <c r="Y24" s="71">
        <f t="shared" si="6"/>
        <v>0</v>
      </c>
      <c r="Z24" s="71">
        <f t="shared" si="6"/>
        <v>0</v>
      </c>
      <c r="AA24" s="71">
        <f t="shared" si="6"/>
        <v>0</v>
      </c>
      <c r="AB24" s="71">
        <f t="shared" si="6"/>
        <v>0</v>
      </c>
      <c r="AC24" s="71">
        <f t="shared" si="6"/>
        <v>0</v>
      </c>
      <c r="AD24" s="71">
        <f t="shared" si="6"/>
        <v>0</v>
      </c>
    </row>
    <row r="25" spans="1:30" s="68" customFormat="1" ht="12" customHeight="1">
      <c r="A25" s="69" t="s">
        <v>113</v>
      </c>
      <c r="B25" s="70" t="s">
        <v>19</v>
      </c>
      <c r="C25" s="64" t="s">
        <v>107</v>
      </c>
      <c r="D25" s="71">
        <f t="shared" si="0"/>
        <v>2</v>
      </c>
      <c r="E25" s="71">
        <f t="shared" si="1"/>
        <v>2</v>
      </c>
      <c r="F25" s="71">
        <v>2</v>
      </c>
      <c r="G25" s="71">
        <v>0</v>
      </c>
      <c r="H25" s="71">
        <f t="shared" si="2"/>
        <v>0</v>
      </c>
      <c r="I25" s="71">
        <v>0</v>
      </c>
      <c r="J25" s="71">
        <v>0</v>
      </c>
      <c r="K25" s="71">
        <v>0</v>
      </c>
      <c r="L25" s="71">
        <v>0</v>
      </c>
      <c r="M25" s="71">
        <f t="shared" si="3"/>
        <v>0</v>
      </c>
      <c r="N25" s="71">
        <f t="shared" si="4"/>
        <v>0</v>
      </c>
      <c r="O25" s="71">
        <v>0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2</v>
      </c>
      <c r="W25" s="71">
        <f t="shared" si="6"/>
        <v>2</v>
      </c>
      <c r="X25" s="71">
        <f t="shared" si="6"/>
        <v>2</v>
      </c>
      <c r="Y25" s="71">
        <f t="shared" si="6"/>
        <v>0</v>
      </c>
      <c r="Z25" s="71">
        <f t="shared" si="6"/>
        <v>0</v>
      </c>
      <c r="AA25" s="71">
        <f t="shared" si="6"/>
        <v>0</v>
      </c>
      <c r="AB25" s="71">
        <f t="shared" si="6"/>
        <v>0</v>
      </c>
      <c r="AC25" s="71">
        <f t="shared" si="6"/>
        <v>0</v>
      </c>
      <c r="AD25" s="71">
        <f t="shared" si="6"/>
        <v>0</v>
      </c>
    </row>
    <row r="26" spans="1:30" s="68" customFormat="1" ht="12" customHeight="1">
      <c r="A26" s="69" t="s">
        <v>113</v>
      </c>
      <c r="B26" s="70" t="s">
        <v>20</v>
      </c>
      <c r="C26" s="64" t="s">
        <v>21</v>
      </c>
      <c r="D26" s="71">
        <f t="shared" si="0"/>
        <v>1</v>
      </c>
      <c r="E26" s="71">
        <f t="shared" si="1"/>
        <v>1</v>
      </c>
      <c r="F26" s="71">
        <v>1</v>
      </c>
      <c r="G26" s="71">
        <v>0</v>
      </c>
      <c r="H26" s="71">
        <f t="shared" si="2"/>
        <v>0</v>
      </c>
      <c r="I26" s="71">
        <v>0</v>
      </c>
      <c r="J26" s="71">
        <v>0</v>
      </c>
      <c r="K26" s="71">
        <v>0</v>
      </c>
      <c r="L26" s="71">
        <v>0</v>
      </c>
      <c r="M26" s="71">
        <f t="shared" si="3"/>
        <v>0</v>
      </c>
      <c r="N26" s="71">
        <f t="shared" si="4"/>
        <v>0</v>
      </c>
      <c r="O26" s="71">
        <v>0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1</v>
      </c>
      <c r="W26" s="71">
        <f t="shared" si="6"/>
        <v>1</v>
      </c>
      <c r="X26" s="71">
        <f t="shared" si="6"/>
        <v>1</v>
      </c>
      <c r="Y26" s="71">
        <f t="shared" si="6"/>
        <v>0</v>
      </c>
      <c r="Z26" s="71">
        <f t="shared" si="6"/>
        <v>0</v>
      </c>
      <c r="AA26" s="71">
        <f t="shared" si="6"/>
        <v>0</v>
      </c>
      <c r="AB26" s="71">
        <f t="shared" si="6"/>
        <v>0</v>
      </c>
      <c r="AC26" s="71">
        <f t="shared" si="6"/>
        <v>0</v>
      </c>
      <c r="AD26" s="71">
        <f t="shared" si="6"/>
        <v>0</v>
      </c>
    </row>
    <row r="27" spans="1:30" s="68" customFormat="1" ht="12" customHeight="1">
      <c r="A27" s="69" t="s">
        <v>113</v>
      </c>
      <c r="B27" s="70" t="s">
        <v>22</v>
      </c>
      <c r="C27" s="64" t="s">
        <v>23</v>
      </c>
      <c r="D27" s="71">
        <f t="shared" si="0"/>
        <v>1</v>
      </c>
      <c r="E27" s="71">
        <f t="shared" si="1"/>
        <v>1</v>
      </c>
      <c r="F27" s="71">
        <v>1</v>
      </c>
      <c r="G27" s="71">
        <v>0</v>
      </c>
      <c r="H27" s="71">
        <f t="shared" si="2"/>
        <v>0</v>
      </c>
      <c r="I27" s="71">
        <v>0</v>
      </c>
      <c r="J27" s="71">
        <v>0</v>
      </c>
      <c r="K27" s="71">
        <v>0</v>
      </c>
      <c r="L27" s="71">
        <v>0</v>
      </c>
      <c r="M27" s="71">
        <f t="shared" si="3"/>
        <v>1</v>
      </c>
      <c r="N27" s="71">
        <f t="shared" si="4"/>
        <v>1</v>
      </c>
      <c r="O27" s="71">
        <v>1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2</v>
      </c>
      <c r="W27" s="71">
        <f t="shared" si="6"/>
        <v>2</v>
      </c>
      <c r="X27" s="71">
        <f t="shared" si="6"/>
        <v>2</v>
      </c>
      <c r="Y27" s="71">
        <f t="shared" si="6"/>
        <v>0</v>
      </c>
      <c r="Z27" s="71">
        <f t="shared" si="6"/>
        <v>0</v>
      </c>
      <c r="AA27" s="71">
        <f t="shared" si="6"/>
        <v>0</v>
      </c>
      <c r="AB27" s="71">
        <f t="shared" si="6"/>
        <v>0</v>
      </c>
      <c r="AC27" s="71">
        <f t="shared" si="6"/>
        <v>0</v>
      </c>
      <c r="AD27" s="71">
        <f t="shared" si="6"/>
        <v>0</v>
      </c>
    </row>
    <row r="28" spans="1:30" s="68" customFormat="1" ht="12" customHeight="1">
      <c r="A28" s="69" t="s">
        <v>113</v>
      </c>
      <c r="B28" s="70" t="s">
        <v>38</v>
      </c>
      <c r="C28" s="64" t="s">
        <v>39</v>
      </c>
      <c r="D28" s="71">
        <f t="shared" si="0"/>
        <v>3</v>
      </c>
      <c r="E28" s="71">
        <f t="shared" si="1"/>
        <v>3</v>
      </c>
      <c r="F28" s="71">
        <v>3</v>
      </c>
      <c r="G28" s="71">
        <v>0</v>
      </c>
      <c r="H28" s="71">
        <f t="shared" si="2"/>
        <v>0</v>
      </c>
      <c r="I28" s="71">
        <v>0</v>
      </c>
      <c r="J28" s="71">
        <v>0</v>
      </c>
      <c r="K28" s="71">
        <v>0</v>
      </c>
      <c r="L28" s="71">
        <v>0</v>
      </c>
      <c r="M28" s="71">
        <f t="shared" si="3"/>
        <v>1</v>
      </c>
      <c r="N28" s="71">
        <f t="shared" si="4"/>
        <v>1</v>
      </c>
      <c r="O28" s="71">
        <v>1</v>
      </c>
      <c r="P28" s="71">
        <v>0</v>
      </c>
      <c r="Q28" s="71">
        <f t="shared" si="5"/>
        <v>0</v>
      </c>
      <c r="R28" s="71">
        <v>0</v>
      </c>
      <c r="S28" s="71">
        <v>0</v>
      </c>
      <c r="T28" s="71">
        <v>0</v>
      </c>
      <c r="U28" s="71">
        <v>0</v>
      </c>
      <c r="V28" s="71">
        <f t="shared" si="6"/>
        <v>4</v>
      </c>
      <c r="W28" s="71">
        <f t="shared" si="6"/>
        <v>4</v>
      </c>
      <c r="X28" s="71">
        <f t="shared" si="6"/>
        <v>4</v>
      </c>
      <c r="Y28" s="71">
        <f t="shared" si="6"/>
        <v>0</v>
      </c>
      <c r="Z28" s="71">
        <f t="shared" si="6"/>
        <v>0</v>
      </c>
      <c r="AA28" s="71">
        <f t="shared" si="6"/>
        <v>0</v>
      </c>
      <c r="AB28" s="71">
        <f t="shared" si="6"/>
        <v>0</v>
      </c>
      <c r="AC28" s="71">
        <f t="shared" si="6"/>
        <v>0</v>
      </c>
      <c r="AD28" s="71">
        <f t="shared" si="6"/>
        <v>0</v>
      </c>
    </row>
    <row r="29" spans="1:30" s="68" customFormat="1" ht="12" customHeight="1">
      <c r="A29" s="69" t="s">
        <v>113</v>
      </c>
      <c r="B29" s="70" t="s">
        <v>24</v>
      </c>
      <c r="C29" s="64" t="s">
        <v>25</v>
      </c>
      <c r="D29" s="71">
        <f t="shared" si="0"/>
        <v>3</v>
      </c>
      <c r="E29" s="71">
        <f t="shared" si="1"/>
        <v>1</v>
      </c>
      <c r="F29" s="71">
        <v>1</v>
      </c>
      <c r="G29" s="71">
        <v>0</v>
      </c>
      <c r="H29" s="71">
        <f t="shared" si="2"/>
        <v>2</v>
      </c>
      <c r="I29" s="71">
        <v>2</v>
      </c>
      <c r="J29" s="71">
        <v>0</v>
      </c>
      <c r="K29" s="71">
        <v>0</v>
      </c>
      <c r="L29" s="71">
        <v>0</v>
      </c>
      <c r="M29" s="71">
        <f t="shared" si="3"/>
        <v>1</v>
      </c>
      <c r="N29" s="71">
        <f t="shared" si="4"/>
        <v>1</v>
      </c>
      <c r="O29" s="71">
        <v>1</v>
      </c>
      <c r="P29" s="71">
        <v>0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4</v>
      </c>
      <c r="W29" s="71">
        <f t="shared" si="6"/>
        <v>2</v>
      </c>
      <c r="X29" s="71">
        <f t="shared" si="6"/>
        <v>2</v>
      </c>
      <c r="Y29" s="71">
        <f t="shared" si="6"/>
        <v>0</v>
      </c>
      <c r="Z29" s="71">
        <f t="shared" si="6"/>
        <v>2</v>
      </c>
      <c r="AA29" s="71">
        <f t="shared" si="6"/>
        <v>2</v>
      </c>
      <c r="AB29" s="71">
        <f t="shared" si="6"/>
        <v>0</v>
      </c>
      <c r="AC29" s="71">
        <f t="shared" si="6"/>
        <v>0</v>
      </c>
      <c r="AD29" s="71">
        <f t="shared" si="6"/>
        <v>0</v>
      </c>
    </row>
    <row r="30" spans="1:30" s="68" customFormat="1" ht="12" customHeight="1">
      <c r="A30" s="69" t="s">
        <v>113</v>
      </c>
      <c r="B30" s="70" t="s">
        <v>143</v>
      </c>
      <c r="C30" s="64" t="s">
        <v>144</v>
      </c>
      <c r="D30" s="71">
        <f t="shared" si="0"/>
        <v>16</v>
      </c>
      <c r="E30" s="71">
        <f t="shared" si="1"/>
        <v>3</v>
      </c>
      <c r="F30" s="71">
        <v>2</v>
      </c>
      <c r="G30" s="71">
        <v>1</v>
      </c>
      <c r="H30" s="71">
        <f t="shared" si="2"/>
        <v>13</v>
      </c>
      <c r="I30" s="71">
        <v>4</v>
      </c>
      <c r="J30" s="71">
        <v>6</v>
      </c>
      <c r="K30" s="71">
        <v>2</v>
      </c>
      <c r="L30" s="71">
        <v>1</v>
      </c>
      <c r="M30" s="71">
        <f t="shared" si="3"/>
        <v>0</v>
      </c>
      <c r="N30" s="71">
        <f t="shared" si="4"/>
        <v>0</v>
      </c>
      <c r="O30" s="71">
        <v>0</v>
      </c>
      <c r="P30" s="71">
        <v>0</v>
      </c>
      <c r="Q30" s="71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71">
        <f t="shared" si="6"/>
        <v>16</v>
      </c>
      <c r="W30" s="71">
        <f t="shared" si="6"/>
        <v>3</v>
      </c>
      <c r="X30" s="71">
        <f t="shared" si="6"/>
        <v>2</v>
      </c>
      <c r="Y30" s="71">
        <f t="shared" si="6"/>
        <v>1</v>
      </c>
      <c r="Z30" s="71">
        <f t="shared" si="6"/>
        <v>13</v>
      </c>
      <c r="AA30" s="71">
        <f t="shared" si="6"/>
        <v>4</v>
      </c>
      <c r="AB30" s="71">
        <f t="shared" si="6"/>
        <v>6</v>
      </c>
      <c r="AC30" s="71">
        <f t="shared" si="6"/>
        <v>2</v>
      </c>
      <c r="AD30" s="71">
        <f t="shared" si="6"/>
        <v>1</v>
      </c>
    </row>
    <row r="31" spans="1:30" s="68" customFormat="1" ht="12" customHeight="1">
      <c r="A31" s="69" t="s">
        <v>113</v>
      </c>
      <c r="B31" s="70" t="s">
        <v>28</v>
      </c>
      <c r="C31" s="64" t="s">
        <v>29</v>
      </c>
      <c r="D31" s="71">
        <f t="shared" si="0"/>
        <v>1</v>
      </c>
      <c r="E31" s="71">
        <f t="shared" si="1"/>
        <v>1</v>
      </c>
      <c r="F31" s="71">
        <v>1</v>
      </c>
      <c r="G31" s="71">
        <v>0</v>
      </c>
      <c r="H31" s="71">
        <f t="shared" si="2"/>
        <v>0</v>
      </c>
      <c r="I31" s="71">
        <v>0</v>
      </c>
      <c r="J31" s="71">
        <v>0</v>
      </c>
      <c r="K31" s="71">
        <v>0</v>
      </c>
      <c r="L31" s="71">
        <v>0</v>
      </c>
      <c r="M31" s="71">
        <f t="shared" si="3"/>
        <v>0</v>
      </c>
      <c r="N31" s="71">
        <f t="shared" si="4"/>
        <v>0</v>
      </c>
      <c r="O31" s="71">
        <v>0</v>
      </c>
      <c r="P31" s="71">
        <v>0</v>
      </c>
      <c r="Q31" s="71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71">
        <f t="shared" si="6"/>
        <v>1</v>
      </c>
      <c r="W31" s="71">
        <f t="shared" si="6"/>
        <v>1</v>
      </c>
      <c r="X31" s="71">
        <f t="shared" si="6"/>
        <v>1</v>
      </c>
      <c r="Y31" s="71">
        <f t="shared" si="6"/>
        <v>0</v>
      </c>
      <c r="Z31" s="71">
        <f t="shared" si="6"/>
        <v>0</v>
      </c>
      <c r="AA31" s="71">
        <f t="shared" si="6"/>
        <v>0</v>
      </c>
      <c r="AB31" s="71">
        <f t="shared" si="6"/>
        <v>0</v>
      </c>
      <c r="AC31" s="71">
        <f t="shared" si="6"/>
        <v>0</v>
      </c>
      <c r="AD31" s="71">
        <f t="shared" si="6"/>
        <v>0</v>
      </c>
    </row>
    <row r="32" spans="1:30" s="68" customFormat="1" ht="12" customHeight="1">
      <c r="A32" s="69" t="s">
        <v>113</v>
      </c>
      <c r="B32" s="70" t="s">
        <v>145</v>
      </c>
      <c r="C32" s="64" t="s">
        <v>146</v>
      </c>
      <c r="D32" s="71">
        <f t="shared" si="0"/>
        <v>3</v>
      </c>
      <c r="E32" s="71">
        <f t="shared" si="1"/>
        <v>0</v>
      </c>
      <c r="F32" s="71">
        <v>0</v>
      </c>
      <c r="G32" s="71">
        <v>0</v>
      </c>
      <c r="H32" s="71">
        <f t="shared" si="2"/>
        <v>3</v>
      </c>
      <c r="I32" s="71">
        <v>0</v>
      </c>
      <c r="J32" s="71">
        <v>3</v>
      </c>
      <c r="K32" s="71">
        <v>0</v>
      </c>
      <c r="L32" s="71">
        <v>0</v>
      </c>
      <c r="M32" s="71">
        <f t="shared" si="3"/>
        <v>0</v>
      </c>
      <c r="N32" s="71">
        <f t="shared" si="4"/>
        <v>0</v>
      </c>
      <c r="O32" s="71">
        <v>0</v>
      </c>
      <c r="P32" s="71">
        <v>0</v>
      </c>
      <c r="Q32" s="71">
        <f t="shared" si="5"/>
        <v>0</v>
      </c>
      <c r="R32" s="71">
        <v>0</v>
      </c>
      <c r="S32" s="71">
        <v>0</v>
      </c>
      <c r="T32" s="71">
        <v>0</v>
      </c>
      <c r="U32" s="71">
        <v>0</v>
      </c>
      <c r="V32" s="71">
        <f t="shared" si="6"/>
        <v>3</v>
      </c>
      <c r="W32" s="71">
        <f t="shared" si="6"/>
        <v>0</v>
      </c>
      <c r="X32" s="71">
        <f t="shared" si="6"/>
        <v>0</v>
      </c>
      <c r="Y32" s="71">
        <f t="shared" si="6"/>
        <v>0</v>
      </c>
      <c r="Z32" s="71">
        <f t="shared" si="6"/>
        <v>3</v>
      </c>
      <c r="AA32" s="71">
        <f t="shared" si="6"/>
        <v>0</v>
      </c>
      <c r="AB32" s="71">
        <f t="shared" si="6"/>
        <v>3</v>
      </c>
      <c r="AC32" s="71">
        <f t="shared" si="6"/>
        <v>0</v>
      </c>
      <c r="AD32" s="71">
        <f t="shared" si="6"/>
        <v>0</v>
      </c>
    </row>
    <row r="33" spans="1:30" s="68" customFormat="1" ht="12" customHeight="1">
      <c r="A33" s="69" t="s">
        <v>113</v>
      </c>
      <c r="B33" s="70" t="s">
        <v>10</v>
      </c>
      <c r="C33" s="64" t="s">
        <v>11</v>
      </c>
      <c r="D33" s="71">
        <f t="shared" si="0"/>
        <v>9</v>
      </c>
      <c r="E33" s="71">
        <f t="shared" si="1"/>
        <v>3</v>
      </c>
      <c r="F33" s="71">
        <v>3</v>
      </c>
      <c r="G33" s="71">
        <v>0</v>
      </c>
      <c r="H33" s="71">
        <f t="shared" si="2"/>
        <v>6</v>
      </c>
      <c r="I33" s="71">
        <v>0</v>
      </c>
      <c r="J33" s="71">
        <v>6</v>
      </c>
      <c r="K33" s="71">
        <v>0</v>
      </c>
      <c r="L33" s="71">
        <v>0</v>
      </c>
      <c r="M33" s="71">
        <f t="shared" si="3"/>
        <v>0</v>
      </c>
      <c r="N33" s="71">
        <f t="shared" si="4"/>
        <v>0</v>
      </c>
      <c r="O33" s="71">
        <v>0</v>
      </c>
      <c r="P33" s="71">
        <v>0</v>
      </c>
      <c r="Q33" s="71">
        <f t="shared" si="5"/>
        <v>0</v>
      </c>
      <c r="R33" s="71">
        <v>0</v>
      </c>
      <c r="S33" s="71">
        <v>0</v>
      </c>
      <c r="T33" s="71">
        <v>0</v>
      </c>
      <c r="U33" s="71">
        <v>0</v>
      </c>
      <c r="V33" s="71">
        <f t="shared" si="6"/>
        <v>9</v>
      </c>
      <c r="W33" s="71">
        <f t="shared" si="6"/>
        <v>3</v>
      </c>
      <c r="X33" s="71">
        <f t="shared" si="6"/>
        <v>3</v>
      </c>
      <c r="Y33" s="71">
        <f t="shared" si="6"/>
        <v>0</v>
      </c>
      <c r="Z33" s="71">
        <f t="shared" si="6"/>
        <v>6</v>
      </c>
      <c r="AA33" s="71">
        <f t="shared" si="6"/>
        <v>0</v>
      </c>
      <c r="AB33" s="71">
        <f t="shared" si="6"/>
        <v>6</v>
      </c>
      <c r="AC33" s="71">
        <f t="shared" si="6"/>
        <v>0</v>
      </c>
      <c r="AD33" s="71">
        <f t="shared" si="6"/>
        <v>0</v>
      </c>
    </row>
    <row r="34" spans="1:30" s="68" customFormat="1" ht="12" customHeight="1">
      <c r="A34" s="69" t="s">
        <v>113</v>
      </c>
      <c r="B34" s="70" t="s">
        <v>12</v>
      </c>
      <c r="C34" s="64" t="s">
        <v>13</v>
      </c>
      <c r="D34" s="71">
        <f t="shared" si="0"/>
        <v>9</v>
      </c>
      <c r="E34" s="71">
        <f t="shared" si="1"/>
        <v>1</v>
      </c>
      <c r="F34" s="71">
        <v>1</v>
      </c>
      <c r="G34" s="71">
        <v>0</v>
      </c>
      <c r="H34" s="71">
        <f t="shared" si="2"/>
        <v>8</v>
      </c>
      <c r="I34" s="71">
        <v>5</v>
      </c>
      <c r="J34" s="71">
        <v>3</v>
      </c>
      <c r="K34" s="71">
        <v>0</v>
      </c>
      <c r="L34" s="71">
        <v>0</v>
      </c>
      <c r="M34" s="71">
        <f t="shared" si="3"/>
        <v>0</v>
      </c>
      <c r="N34" s="71">
        <f t="shared" si="4"/>
        <v>0</v>
      </c>
      <c r="O34" s="71">
        <v>0</v>
      </c>
      <c r="P34" s="71">
        <v>0</v>
      </c>
      <c r="Q34" s="71">
        <f t="shared" si="5"/>
        <v>0</v>
      </c>
      <c r="R34" s="71">
        <v>0</v>
      </c>
      <c r="S34" s="71">
        <v>0</v>
      </c>
      <c r="T34" s="71">
        <v>0</v>
      </c>
      <c r="U34" s="71">
        <v>0</v>
      </c>
      <c r="V34" s="71">
        <f t="shared" si="6"/>
        <v>9</v>
      </c>
      <c r="W34" s="71">
        <f t="shared" si="6"/>
        <v>1</v>
      </c>
      <c r="X34" s="71">
        <f t="shared" si="6"/>
        <v>1</v>
      </c>
      <c r="Y34" s="71">
        <f t="shared" si="6"/>
        <v>0</v>
      </c>
      <c r="Z34" s="71">
        <f t="shared" si="6"/>
        <v>8</v>
      </c>
      <c r="AA34" s="71">
        <f t="shared" si="6"/>
        <v>5</v>
      </c>
      <c r="AB34" s="71">
        <f t="shared" si="6"/>
        <v>3</v>
      </c>
      <c r="AC34" s="71">
        <f t="shared" si="6"/>
        <v>0</v>
      </c>
      <c r="AD34" s="71">
        <f t="shared" si="6"/>
        <v>0</v>
      </c>
    </row>
    <row r="35" spans="1:30" s="68" customFormat="1" ht="12" customHeight="1">
      <c r="A35" s="69" t="s">
        <v>113</v>
      </c>
      <c r="B35" s="70" t="s">
        <v>139</v>
      </c>
      <c r="C35" s="64" t="s">
        <v>140</v>
      </c>
      <c r="D35" s="71">
        <f t="shared" si="0"/>
        <v>1</v>
      </c>
      <c r="E35" s="71">
        <f t="shared" si="1"/>
        <v>1</v>
      </c>
      <c r="F35" s="71">
        <v>1</v>
      </c>
      <c r="G35" s="71">
        <v>0</v>
      </c>
      <c r="H35" s="71">
        <f t="shared" si="2"/>
        <v>0</v>
      </c>
      <c r="I35" s="71">
        <v>0</v>
      </c>
      <c r="J35" s="71">
        <v>0</v>
      </c>
      <c r="K35" s="71">
        <v>0</v>
      </c>
      <c r="L35" s="71">
        <v>0</v>
      </c>
      <c r="M35" s="71">
        <f t="shared" si="3"/>
        <v>0</v>
      </c>
      <c r="N35" s="71">
        <f t="shared" si="4"/>
        <v>0</v>
      </c>
      <c r="O35" s="71">
        <v>0</v>
      </c>
      <c r="P35" s="71">
        <v>0</v>
      </c>
      <c r="Q35" s="71">
        <f t="shared" si="5"/>
        <v>0</v>
      </c>
      <c r="R35" s="71">
        <v>0</v>
      </c>
      <c r="S35" s="71">
        <v>0</v>
      </c>
      <c r="T35" s="71">
        <v>0</v>
      </c>
      <c r="U35" s="71">
        <v>0</v>
      </c>
      <c r="V35" s="71">
        <f t="shared" si="6"/>
        <v>1</v>
      </c>
      <c r="W35" s="71">
        <f t="shared" si="6"/>
        <v>1</v>
      </c>
      <c r="X35" s="71">
        <f t="shared" si="6"/>
        <v>1</v>
      </c>
      <c r="Y35" s="71">
        <f t="shared" si="6"/>
        <v>0</v>
      </c>
      <c r="Z35" s="71">
        <f t="shared" si="6"/>
        <v>0</v>
      </c>
      <c r="AA35" s="71">
        <f t="shared" si="6"/>
        <v>0</v>
      </c>
      <c r="AB35" s="71">
        <f t="shared" si="6"/>
        <v>0</v>
      </c>
      <c r="AC35" s="71">
        <f t="shared" si="6"/>
        <v>0</v>
      </c>
      <c r="AD35" s="71">
        <f t="shared" si="6"/>
        <v>0</v>
      </c>
    </row>
    <row r="36" spans="1:30" s="68" customFormat="1" ht="12" customHeight="1">
      <c r="A36" s="69" t="s">
        <v>113</v>
      </c>
      <c r="B36" s="70" t="s">
        <v>6</v>
      </c>
      <c r="C36" s="64" t="s">
        <v>7</v>
      </c>
      <c r="D36" s="71">
        <f t="shared" si="0"/>
        <v>15</v>
      </c>
      <c r="E36" s="71">
        <f t="shared" si="1"/>
        <v>1</v>
      </c>
      <c r="F36" s="71">
        <v>1</v>
      </c>
      <c r="G36" s="71">
        <v>0</v>
      </c>
      <c r="H36" s="71">
        <f t="shared" si="2"/>
        <v>14</v>
      </c>
      <c r="I36" s="71">
        <v>14</v>
      </c>
      <c r="J36" s="71">
        <v>0</v>
      </c>
      <c r="K36" s="71">
        <v>0</v>
      </c>
      <c r="L36" s="71">
        <v>0</v>
      </c>
      <c r="M36" s="71">
        <f t="shared" si="3"/>
        <v>0</v>
      </c>
      <c r="N36" s="71">
        <f t="shared" si="4"/>
        <v>0</v>
      </c>
      <c r="O36" s="71">
        <v>0</v>
      </c>
      <c r="P36" s="71">
        <v>0</v>
      </c>
      <c r="Q36" s="71">
        <f t="shared" si="5"/>
        <v>0</v>
      </c>
      <c r="R36" s="71">
        <v>0</v>
      </c>
      <c r="S36" s="71">
        <v>0</v>
      </c>
      <c r="T36" s="71">
        <v>0</v>
      </c>
      <c r="U36" s="71">
        <v>0</v>
      </c>
      <c r="V36" s="71">
        <f t="shared" si="6"/>
        <v>15</v>
      </c>
      <c r="W36" s="71">
        <f t="shared" si="6"/>
        <v>1</v>
      </c>
      <c r="X36" s="71">
        <f t="shared" si="6"/>
        <v>1</v>
      </c>
      <c r="Y36" s="71">
        <f>SUM(G36,+P36)</f>
        <v>0</v>
      </c>
      <c r="Z36" s="71">
        <f>SUM(H36,+Q36)</f>
        <v>14</v>
      </c>
      <c r="AA36" s="71">
        <f>SUM(I36,+R36)</f>
        <v>14</v>
      </c>
      <c r="AB36" s="71">
        <f>SUM(J36,+S36)</f>
        <v>0</v>
      </c>
      <c r="AC36" s="71">
        <f>SUM(K36,+T36)</f>
        <v>0</v>
      </c>
      <c r="AD36" s="71">
        <f>SUM(L36,+U36)</f>
        <v>0</v>
      </c>
    </row>
    <row r="37" spans="1:30" s="68" customFormat="1" ht="12" customHeight="1">
      <c r="A37" s="69" t="s">
        <v>113</v>
      </c>
      <c r="B37" s="70" t="s">
        <v>137</v>
      </c>
      <c r="C37" s="64" t="s">
        <v>138</v>
      </c>
      <c r="D37" s="71">
        <f t="shared" si="0"/>
        <v>10</v>
      </c>
      <c r="E37" s="71">
        <f t="shared" si="1"/>
        <v>10</v>
      </c>
      <c r="F37" s="71">
        <v>10</v>
      </c>
      <c r="G37" s="71">
        <v>0</v>
      </c>
      <c r="H37" s="71">
        <f t="shared" si="2"/>
        <v>0</v>
      </c>
      <c r="I37" s="71">
        <v>0</v>
      </c>
      <c r="J37" s="71">
        <v>0</v>
      </c>
      <c r="K37" s="71">
        <v>0</v>
      </c>
      <c r="L37" s="71">
        <v>0</v>
      </c>
      <c r="M37" s="71">
        <f t="shared" si="3"/>
        <v>1</v>
      </c>
      <c r="N37" s="71">
        <f t="shared" si="4"/>
        <v>1</v>
      </c>
      <c r="O37" s="71">
        <v>1</v>
      </c>
      <c r="P37" s="71">
        <v>0</v>
      </c>
      <c r="Q37" s="71">
        <f t="shared" si="5"/>
        <v>0</v>
      </c>
      <c r="R37" s="71">
        <v>0</v>
      </c>
      <c r="S37" s="71">
        <v>0</v>
      </c>
      <c r="T37" s="71">
        <v>0</v>
      </c>
      <c r="U37" s="71">
        <v>0</v>
      </c>
      <c r="V37" s="71">
        <f>SUM(D37,+M37)</f>
        <v>11</v>
      </c>
      <c r="W37" s="71">
        <f>SUM(E37,+N37)</f>
        <v>11</v>
      </c>
      <c r="X37" s="71">
        <f>SUM(F37,+O37)</f>
        <v>11</v>
      </c>
      <c r="Y37" s="71">
        <f>SUM(G37,+P37)</f>
        <v>0</v>
      </c>
      <c r="Z37" s="71">
        <f>SUM(H37,+Q37)</f>
        <v>0</v>
      </c>
      <c r="AA37" s="71">
        <f>SUM(I37,+R37)</f>
        <v>0</v>
      </c>
      <c r="AB37" s="71">
        <f>SUM(J37,+S37)</f>
        <v>0</v>
      </c>
      <c r="AC37" s="71">
        <f>SUM(K37,+T37)</f>
        <v>0</v>
      </c>
      <c r="AD37" s="71">
        <f>SUM(L37,+U37)</f>
        <v>0</v>
      </c>
    </row>
  </sheetData>
  <sheetProtection/>
  <autoFilter ref="A6:AE37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147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55</v>
      </c>
      <c r="B2" s="78" t="s">
        <v>56</v>
      </c>
      <c r="C2" s="97" t="s">
        <v>57</v>
      </c>
      <c r="D2" s="56" t="s">
        <v>173</v>
      </c>
      <c r="E2" s="33"/>
      <c r="F2" s="26"/>
      <c r="G2" s="33"/>
      <c r="H2" s="33"/>
      <c r="I2" s="33"/>
      <c r="J2" s="33"/>
      <c r="K2" s="33"/>
      <c r="L2" s="34"/>
      <c r="M2" s="56" t="s">
        <v>174</v>
      </c>
      <c r="N2" s="33"/>
      <c r="O2" s="26"/>
      <c r="P2" s="33"/>
      <c r="Q2" s="33"/>
      <c r="R2" s="33"/>
      <c r="S2" s="33"/>
      <c r="T2" s="33"/>
      <c r="U2" s="34"/>
      <c r="V2" s="56" t="s">
        <v>175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105</v>
      </c>
      <c r="E3" s="57" t="s">
        <v>176</v>
      </c>
      <c r="F3" s="26"/>
      <c r="G3" s="34"/>
      <c r="H3" s="57" t="s">
        <v>177</v>
      </c>
      <c r="I3" s="33"/>
      <c r="J3" s="33"/>
      <c r="K3" s="33"/>
      <c r="L3" s="34"/>
      <c r="M3" s="27" t="s">
        <v>105</v>
      </c>
      <c r="N3" s="57" t="s">
        <v>176</v>
      </c>
      <c r="O3" s="26"/>
      <c r="P3" s="34"/>
      <c r="Q3" s="57" t="s">
        <v>177</v>
      </c>
      <c r="R3" s="33"/>
      <c r="S3" s="33"/>
      <c r="T3" s="33"/>
      <c r="U3" s="34"/>
      <c r="V3" s="27"/>
      <c r="W3" s="57" t="s">
        <v>176</v>
      </c>
      <c r="X3" s="26"/>
      <c r="Y3" s="34"/>
      <c r="Z3" s="57" t="s">
        <v>177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105</v>
      </c>
      <c r="F4" s="78" t="s">
        <v>178</v>
      </c>
      <c r="G4" s="78" t="s">
        <v>179</v>
      </c>
      <c r="H4" s="95" t="s">
        <v>105</v>
      </c>
      <c r="I4" s="78" t="s">
        <v>93</v>
      </c>
      <c r="J4" s="78" t="s">
        <v>94</v>
      </c>
      <c r="K4" s="78" t="s">
        <v>95</v>
      </c>
      <c r="L4" s="78" t="s">
        <v>100</v>
      </c>
      <c r="M4" s="27"/>
      <c r="N4" s="95" t="s">
        <v>105</v>
      </c>
      <c r="O4" s="78" t="s">
        <v>178</v>
      </c>
      <c r="P4" s="78" t="s">
        <v>179</v>
      </c>
      <c r="Q4" s="95" t="s">
        <v>105</v>
      </c>
      <c r="R4" s="78" t="s">
        <v>93</v>
      </c>
      <c r="S4" s="78" t="s">
        <v>94</v>
      </c>
      <c r="T4" s="78" t="s">
        <v>95</v>
      </c>
      <c r="U4" s="78" t="s">
        <v>100</v>
      </c>
      <c r="V4" s="27"/>
      <c r="W4" s="95" t="s">
        <v>105</v>
      </c>
      <c r="X4" s="78" t="s">
        <v>178</v>
      </c>
      <c r="Y4" s="78" t="s">
        <v>179</v>
      </c>
      <c r="Z4" s="95" t="s">
        <v>105</v>
      </c>
      <c r="AA4" s="78" t="s">
        <v>93</v>
      </c>
      <c r="AB4" s="78" t="s">
        <v>94</v>
      </c>
      <c r="AC4" s="78" t="s">
        <v>95</v>
      </c>
      <c r="AD4" s="78" t="s">
        <v>100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180</v>
      </c>
      <c r="E6" s="35" t="s">
        <v>180</v>
      </c>
      <c r="F6" s="54" t="s">
        <v>180</v>
      </c>
      <c r="G6" s="54" t="s">
        <v>180</v>
      </c>
      <c r="H6" s="35" t="s">
        <v>180</v>
      </c>
      <c r="I6" s="54" t="s">
        <v>180</v>
      </c>
      <c r="J6" s="54" t="s">
        <v>180</v>
      </c>
      <c r="K6" s="54" t="s">
        <v>180</v>
      </c>
      <c r="L6" s="54" t="s">
        <v>180</v>
      </c>
      <c r="M6" s="35" t="s">
        <v>180</v>
      </c>
      <c r="N6" s="35" t="s">
        <v>180</v>
      </c>
      <c r="O6" s="54" t="s">
        <v>180</v>
      </c>
      <c r="P6" s="54" t="s">
        <v>180</v>
      </c>
      <c r="Q6" s="35" t="s">
        <v>180</v>
      </c>
      <c r="R6" s="54" t="s">
        <v>180</v>
      </c>
      <c r="S6" s="54" t="s">
        <v>180</v>
      </c>
      <c r="T6" s="54" t="s">
        <v>180</v>
      </c>
      <c r="U6" s="54" t="s">
        <v>180</v>
      </c>
      <c r="V6" s="35" t="s">
        <v>180</v>
      </c>
      <c r="W6" s="35" t="s">
        <v>180</v>
      </c>
      <c r="X6" s="54" t="s">
        <v>180</v>
      </c>
      <c r="Y6" s="54" t="s">
        <v>180</v>
      </c>
      <c r="Z6" s="35" t="s">
        <v>180</v>
      </c>
      <c r="AA6" s="54" t="s">
        <v>180</v>
      </c>
      <c r="AB6" s="54" t="s">
        <v>180</v>
      </c>
      <c r="AC6" s="54" t="s">
        <v>180</v>
      </c>
      <c r="AD6" s="54" t="s">
        <v>180</v>
      </c>
    </row>
    <row r="7" spans="1:30" s="67" customFormat="1" ht="12" customHeight="1">
      <c r="A7" s="119" t="s">
        <v>113</v>
      </c>
      <c r="B7" s="120" t="s">
        <v>114</v>
      </c>
      <c r="C7" s="119" t="s">
        <v>105</v>
      </c>
      <c r="D7" s="121">
        <f>SUM(D8:D52)</f>
        <v>58</v>
      </c>
      <c r="E7" s="121">
        <f>SUM(E8:E52)</f>
        <v>28</v>
      </c>
      <c r="F7" s="121">
        <f>SUM(F8:F52)</f>
        <v>19</v>
      </c>
      <c r="G7" s="121">
        <f>SUM(G8:G52)</f>
        <v>9</v>
      </c>
      <c r="H7" s="121">
        <f>SUM(H8:H52)</f>
        <v>30</v>
      </c>
      <c r="I7" s="121">
        <f>SUM(I8:I52)</f>
        <v>3</v>
      </c>
      <c r="J7" s="121">
        <f>SUM(J8:J52)</f>
        <v>23</v>
      </c>
      <c r="K7" s="121">
        <f>SUM(K8:K52)</f>
        <v>3</v>
      </c>
      <c r="L7" s="121">
        <f>SUM(L8:L52)</f>
        <v>1</v>
      </c>
      <c r="M7" s="121">
        <f>SUM(M8:M52)</f>
        <v>82</v>
      </c>
      <c r="N7" s="121">
        <f>SUM(N8:N52)</f>
        <v>47</v>
      </c>
      <c r="O7" s="121">
        <f>SUM(O8:O52)</f>
        <v>26</v>
      </c>
      <c r="P7" s="121">
        <f>SUM(P8:P52)</f>
        <v>21</v>
      </c>
      <c r="Q7" s="121">
        <f>SUM(Q8:Q52)</f>
        <v>35</v>
      </c>
      <c r="R7" s="121">
        <f>SUM(R8:R52)</f>
        <v>0</v>
      </c>
      <c r="S7" s="121">
        <f>SUM(S8:S52)</f>
        <v>35</v>
      </c>
      <c r="T7" s="121">
        <f>SUM(T8:T52)</f>
        <v>0</v>
      </c>
      <c r="U7" s="121">
        <f>SUM(U8:U52)</f>
        <v>0</v>
      </c>
      <c r="V7" s="121">
        <f>SUM(V8:V52)</f>
        <v>140</v>
      </c>
      <c r="W7" s="121">
        <f>SUM(W8:W52)</f>
        <v>75</v>
      </c>
      <c r="X7" s="121">
        <f>SUM(X8:X52)</f>
        <v>45</v>
      </c>
      <c r="Y7" s="121">
        <f>SUM(Y8:Y52)</f>
        <v>30</v>
      </c>
      <c r="Z7" s="121">
        <f>SUM(Z8:Z52)</f>
        <v>65</v>
      </c>
      <c r="AA7" s="121">
        <f>SUM(AA8:AA52)</f>
        <v>3</v>
      </c>
      <c r="AB7" s="121">
        <f>SUM(AB8:AB52)</f>
        <v>58</v>
      </c>
      <c r="AC7" s="121">
        <f>SUM(AC8:AC52)</f>
        <v>3</v>
      </c>
      <c r="AD7" s="121">
        <f>SUM(AD8:AD52)</f>
        <v>1</v>
      </c>
    </row>
    <row r="8" spans="1:30" s="68" customFormat="1" ht="12" customHeight="1">
      <c r="A8" s="64" t="s">
        <v>113</v>
      </c>
      <c r="B8" s="65" t="s">
        <v>115</v>
      </c>
      <c r="C8" s="64" t="s">
        <v>116</v>
      </c>
      <c r="D8" s="66">
        <f aca="true" t="shared" si="0" ref="D8:D22">SUM(E8,+H8)</f>
        <v>0</v>
      </c>
      <c r="E8" s="66">
        <f aca="true" t="shared" si="1" ref="E8:E22">SUM(F8:G8)</f>
        <v>0</v>
      </c>
      <c r="F8" s="66">
        <v>0</v>
      </c>
      <c r="G8" s="66">
        <v>0</v>
      </c>
      <c r="H8" s="66">
        <f aca="true" t="shared" si="2" ref="H8:H22">SUM(I8:L8)</f>
        <v>0</v>
      </c>
      <c r="I8" s="66">
        <v>0</v>
      </c>
      <c r="J8" s="66">
        <v>0</v>
      </c>
      <c r="K8" s="66">
        <v>0</v>
      </c>
      <c r="L8" s="66">
        <v>0</v>
      </c>
      <c r="M8" s="66">
        <f aca="true" t="shared" si="3" ref="M8:M22">SUM(N8,+Q8)</f>
        <v>15</v>
      </c>
      <c r="N8" s="66">
        <f aca="true" t="shared" si="4" ref="N8:N22">SUM(O8:P8)</f>
        <v>11</v>
      </c>
      <c r="O8" s="66">
        <v>5</v>
      </c>
      <c r="P8" s="66">
        <v>6</v>
      </c>
      <c r="Q8" s="66">
        <f aca="true" t="shared" si="5" ref="Q8:Q22">SUM(R8:U8)</f>
        <v>4</v>
      </c>
      <c r="R8" s="66">
        <v>0</v>
      </c>
      <c r="S8" s="66">
        <v>4</v>
      </c>
      <c r="T8" s="66">
        <v>0</v>
      </c>
      <c r="U8" s="66">
        <v>0</v>
      </c>
      <c r="V8" s="66">
        <f aca="true" t="shared" si="6" ref="V8:V22">SUM(D8,+M8)</f>
        <v>15</v>
      </c>
      <c r="W8" s="66">
        <f aca="true" t="shared" si="7" ref="W8:W22">SUM(E8,+N8)</f>
        <v>11</v>
      </c>
      <c r="X8" s="66">
        <f aca="true" t="shared" si="8" ref="X8:X22">SUM(F8,+O8)</f>
        <v>5</v>
      </c>
      <c r="Y8" s="66">
        <f aca="true" t="shared" si="9" ref="Y8:Y22">SUM(G8,+P8)</f>
        <v>6</v>
      </c>
      <c r="Z8" s="66">
        <f aca="true" t="shared" si="10" ref="Z8:Z22">SUM(H8,+Q8)</f>
        <v>4</v>
      </c>
      <c r="AA8" s="66">
        <f aca="true" t="shared" si="11" ref="AA8:AA22">SUM(I8,+R8)</f>
        <v>0</v>
      </c>
      <c r="AB8" s="66">
        <f aca="true" t="shared" si="12" ref="AB8:AB22">SUM(J8,+S8)</f>
        <v>4</v>
      </c>
      <c r="AC8" s="66">
        <f aca="true" t="shared" si="13" ref="AC8:AC22">SUM(K8,+T8)</f>
        <v>0</v>
      </c>
      <c r="AD8" s="66">
        <f aca="true" t="shared" si="14" ref="AD8:AD22">SUM(L8,+U8)</f>
        <v>0</v>
      </c>
    </row>
    <row r="9" spans="1:30" s="68" customFormat="1" ht="12" customHeight="1">
      <c r="A9" s="64" t="s">
        <v>113</v>
      </c>
      <c r="B9" s="65" t="s">
        <v>121</v>
      </c>
      <c r="C9" s="64" t="s">
        <v>122</v>
      </c>
      <c r="D9" s="66">
        <f t="shared" si="0"/>
        <v>0</v>
      </c>
      <c r="E9" s="66">
        <f t="shared" si="1"/>
        <v>0</v>
      </c>
      <c r="F9" s="66">
        <v>0</v>
      </c>
      <c r="G9" s="66">
        <v>0</v>
      </c>
      <c r="H9" s="66">
        <f t="shared" si="2"/>
        <v>0</v>
      </c>
      <c r="I9" s="66">
        <v>0</v>
      </c>
      <c r="J9" s="66">
        <v>0</v>
      </c>
      <c r="K9" s="66">
        <v>0</v>
      </c>
      <c r="L9" s="66">
        <v>0</v>
      </c>
      <c r="M9" s="66">
        <f t="shared" si="3"/>
        <v>12</v>
      </c>
      <c r="N9" s="66">
        <f t="shared" si="4"/>
        <v>5</v>
      </c>
      <c r="O9" s="66">
        <v>3</v>
      </c>
      <c r="P9" s="66">
        <v>2</v>
      </c>
      <c r="Q9" s="66">
        <f t="shared" si="5"/>
        <v>7</v>
      </c>
      <c r="R9" s="66">
        <v>0</v>
      </c>
      <c r="S9" s="66">
        <v>7</v>
      </c>
      <c r="T9" s="66">
        <v>0</v>
      </c>
      <c r="U9" s="66">
        <v>0</v>
      </c>
      <c r="V9" s="66">
        <f t="shared" si="6"/>
        <v>12</v>
      </c>
      <c r="W9" s="66">
        <f t="shared" si="7"/>
        <v>5</v>
      </c>
      <c r="X9" s="66">
        <f t="shared" si="8"/>
        <v>3</v>
      </c>
      <c r="Y9" s="66">
        <f t="shared" si="9"/>
        <v>2</v>
      </c>
      <c r="Z9" s="66">
        <f t="shared" si="10"/>
        <v>7</v>
      </c>
      <c r="AA9" s="66">
        <f t="shared" si="11"/>
        <v>0</v>
      </c>
      <c r="AB9" s="66">
        <f t="shared" si="12"/>
        <v>7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113</v>
      </c>
      <c r="B10" s="65" t="s">
        <v>129</v>
      </c>
      <c r="C10" s="64" t="s">
        <v>130</v>
      </c>
      <c r="D10" s="66">
        <f t="shared" si="0"/>
        <v>5</v>
      </c>
      <c r="E10" s="66">
        <f t="shared" si="1"/>
        <v>1</v>
      </c>
      <c r="F10" s="66">
        <v>1</v>
      </c>
      <c r="G10" s="66">
        <v>0</v>
      </c>
      <c r="H10" s="66">
        <f t="shared" si="2"/>
        <v>4</v>
      </c>
      <c r="I10" s="66">
        <v>3</v>
      </c>
      <c r="J10" s="66">
        <v>1</v>
      </c>
      <c r="K10" s="66">
        <v>0</v>
      </c>
      <c r="L10" s="66">
        <v>0</v>
      </c>
      <c r="M10" s="66">
        <f t="shared" si="3"/>
        <v>7</v>
      </c>
      <c r="N10" s="66">
        <f t="shared" si="4"/>
        <v>2</v>
      </c>
      <c r="O10" s="66">
        <v>2</v>
      </c>
      <c r="P10" s="66">
        <v>0</v>
      </c>
      <c r="Q10" s="66">
        <f t="shared" si="5"/>
        <v>5</v>
      </c>
      <c r="R10" s="66">
        <v>0</v>
      </c>
      <c r="S10" s="66">
        <v>5</v>
      </c>
      <c r="T10" s="66">
        <v>0</v>
      </c>
      <c r="U10" s="66">
        <v>0</v>
      </c>
      <c r="V10" s="66">
        <f t="shared" si="6"/>
        <v>12</v>
      </c>
      <c r="W10" s="66">
        <f t="shared" si="7"/>
        <v>3</v>
      </c>
      <c r="X10" s="66">
        <f t="shared" si="8"/>
        <v>3</v>
      </c>
      <c r="Y10" s="66">
        <f t="shared" si="9"/>
        <v>0</v>
      </c>
      <c r="Z10" s="66">
        <f t="shared" si="10"/>
        <v>9</v>
      </c>
      <c r="AA10" s="66">
        <f t="shared" si="11"/>
        <v>3</v>
      </c>
      <c r="AB10" s="66">
        <f t="shared" si="12"/>
        <v>6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113</v>
      </c>
      <c r="B11" s="65" t="s">
        <v>135</v>
      </c>
      <c r="C11" s="64" t="s">
        <v>136</v>
      </c>
      <c r="D11" s="66">
        <f t="shared" si="0"/>
        <v>2</v>
      </c>
      <c r="E11" s="66">
        <f t="shared" si="1"/>
        <v>2</v>
      </c>
      <c r="F11" s="66">
        <v>2</v>
      </c>
      <c r="G11" s="66">
        <v>0</v>
      </c>
      <c r="H11" s="66">
        <f t="shared" si="2"/>
        <v>0</v>
      </c>
      <c r="I11" s="66">
        <v>0</v>
      </c>
      <c r="J11" s="66">
        <v>0</v>
      </c>
      <c r="K11" s="66">
        <v>0</v>
      </c>
      <c r="L11" s="66">
        <v>0</v>
      </c>
      <c r="M11" s="66">
        <f t="shared" si="3"/>
        <v>2</v>
      </c>
      <c r="N11" s="66">
        <f t="shared" si="4"/>
        <v>2</v>
      </c>
      <c r="O11" s="66">
        <v>2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4</v>
      </c>
      <c r="W11" s="66">
        <f t="shared" si="7"/>
        <v>4</v>
      </c>
      <c r="X11" s="66">
        <f t="shared" si="8"/>
        <v>4</v>
      </c>
      <c r="Y11" s="66">
        <f t="shared" si="9"/>
        <v>0</v>
      </c>
      <c r="Z11" s="66">
        <f t="shared" si="10"/>
        <v>0</v>
      </c>
      <c r="AA11" s="66">
        <f t="shared" si="11"/>
        <v>0</v>
      </c>
      <c r="AB11" s="66">
        <f t="shared" si="12"/>
        <v>0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113</v>
      </c>
      <c r="B12" s="70" t="s">
        <v>141</v>
      </c>
      <c r="C12" s="64" t="s">
        <v>142</v>
      </c>
      <c r="D12" s="71">
        <f t="shared" si="0"/>
        <v>2</v>
      </c>
      <c r="E12" s="71">
        <f t="shared" si="1"/>
        <v>0</v>
      </c>
      <c r="F12" s="71">
        <v>0</v>
      </c>
      <c r="G12" s="71">
        <v>0</v>
      </c>
      <c r="H12" s="71">
        <f t="shared" si="2"/>
        <v>2</v>
      </c>
      <c r="I12" s="71">
        <v>0</v>
      </c>
      <c r="J12" s="71">
        <v>0</v>
      </c>
      <c r="K12" s="71">
        <v>2</v>
      </c>
      <c r="L12" s="71">
        <v>0</v>
      </c>
      <c r="M12" s="71">
        <f t="shared" si="3"/>
        <v>4</v>
      </c>
      <c r="N12" s="71">
        <f t="shared" si="4"/>
        <v>0</v>
      </c>
      <c r="O12" s="71">
        <v>0</v>
      </c>
      <c r="P12" s="71">
        <v>0</v>
      </c>
      <c r="Q12" s="71">
        <f t="shared" si="5"/>
        <v>4</v>
      </c>
      <c r="R12" s="71">
        <v>0</v>
      </c>
      <c r="S12" s="71">
        <v>4</v>
      </c>
      <c r="T12" s="71">
        <v>0</v>
      </c>
      <c r="U12" s="71">
        <v>0</v>
      </c>
      <c r="V12" s="71">
        <f t="shared" si="6"/>
        <v>6</v>
      </c>
      <c r="W12" s="71">
        <f t="shared" si="7"/>
        <v>0</v>
      </c>
      <c r="X12" s="71">
        <f t="shared" si="8"/>
        <v>0</v>
      </c>
      <c r="Y12" s="71">
        <f t="shared" si="9"/>
        <v>0</v>
      </c>
      <c r="Z12" s="71">
        <f t="shared" si="10"/>
        <v>6</v>
      </c>
      <c r="AA12" s="71">
        <f t="shared" si="11"/>
        <v>0</v>
      </c>
      <c r="AB12" s="71">
        <f t="shared" si="12"/>
        <v>4</v>
      </c>
      <c r="AC12" s="71">
        <f t="shared" si="13"/>
        <v>2</v>
      </c>
      <c r="AD12" s="71">
        <f t="shared" si="14"/>
        <v>0</v>
      </c>
    </row>
    <row r="13" spans="1:30" s="68" customFormat="1" ht="12" customHeight="1">
      <c r="A13" s="69" t="s">
        <v>113</v>
      </c>
      <c r="B13" s="70" t="s">
        <v>0</v>
      </c>
      <c r="C13" s="64" t="s">
        <v>1</v>
      </c>
      <c r="D13" s="71">
        <f t="shared" si="0"/>
        <v>0</v>
      </c>
      <c r="E13" s="71">
        <f t="shared" si="1"/>
        <v>0</v>
      </c>
      <c r="F13" s="71">
        <v>0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6</v>
      </c>
      <c r="N13" s="71">
        <f t="shared" si="4"/>
        <v>6</v>
      </c>
      <c r="O13" s="71">
        <v>1</v>
      </c>
      <c r="P13" s="71">
        <v>5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6</v>
      </c>
      <c r="W13" s="71">
        <f t="shared" si="7"/>
        <v>6</v>
      </c>
      <c r="X13" s="71">
        <f t="shared" si="8"/>
        <v>1</v>
      </c>
      <c r="Y13" s="71">
        <f t="shared" si="9"/>
        <v>5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113</v>
      </c>
      <c r="B14" s="70" t="s">
        <v>8</v>
      </c>
      <c r="C14" s="64" t="s">
        <v>9</v>
      </c>
      <c r="D14" s="71">
        <f t="shared" si="0"/>
        <v>0</v>
      </c>
      <c r="E14" s="71">
        <f t="shared" si="1"/>
        <v>0</v>
      </c>
      <c r="F14" s="71">
        <v>0</v>
      </c>
      <c r="G14" s="71">
        <v>0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6</v>
      </c>
      <c r="N14" s="71">
        <f t="shared" si="4"/>
        <v>2</v>
      </c>
      <c r="O14" s="71">
        <v>2</v>
      </c>
      <c r="P14" s="71">
        <v>0</v>
      </c>
      <c r="Q14" s="71">
        <f t="shared" si="5"/>
        <v>4</v>
      </c>
      <c r="R14" s="71">
        <v>0</v>
      </c>
      <c r="S14" s="71">
        <v>4</v>
      </c>
      <c r="T14" s="71">
        <v>0</v>
      </c>
      <c r="U14" s="71">
        <v>0</v>
      </c>
      <c r="V14" s="71">
        <f t="shared" si="6"/>
        <v>6</v>
      </c>
      <c r="W14" s="71">
        <f t="shared" si="7"/>
        <v>2</v>
      </c>
      <c r="X14" s="71">
        <f t="shared" si="8"/>
        <v>2</v>
      </c>
      <c r="Y14" s="71">
        <f t="shared" si="9"/>
        <v>0</v>
      </c>
      <c r="Z14" s="71">
        <f t="shared" si="10"/>
        <v>4</v>
      </c>
      <c r="AA14" s="71">
        <f t="shared" si="11"/>
        <v>0</v>
      </c>
      <c r="AB14" s="71">
        <f t="shared" si="12"/>
        <v>4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113</v>
      </c>
      <c r="B15" s="70" t="s">
        <v>14</v>
      </c>
      <c r="C15" s="64" t="s">
        <v>15</v>
      </c>
      <c r="D15" s="71">
        <f t="shared" si="0"/>
        <v>24</v>
      </c>
      <c r="E15" s="71">
        <f t="shared" si="1"/>
        <v>3</v>
      </c>
      <c r="F15" s="71">
        <v>2</v>
      </c>
      <c r="G15" s="71">
        <v>1</v>
      </c>
      <c r="H15" s="71">
        <f t="shared" si="2"/>
        <v>21</v>
      </c>
      <c r="I15" s="71">
        <v>0</v>
      </c>
      <c r="J15" s="71">
        <v>19</v>
      </c>
      <c r="K15" s="71">
        <v>1</v>
      </c>
      <c r="L15" s="71">
        <v>1</v>
      </c>
      <c r="M15" s="71">
        <f t="shared" si="3"/>
        <v>11</v>
      </c>
      <c r="N15" s="71">
        <f t="shared" si="4"/>
        <v>2</v>
      </c>
      <c r="O15" s="71">
        <v>1</v>
      </c>
      <c r="P15" s="71">
        <v>1</v>
      </c>
      <c r="Q15" s="71">
        <f t="shared" si="5"/>
        <v>9</v>
      </c>
      <c r="R15" s="71">
        <v>0</v>
      </c>
      <c r="S15" s="71">
        <v>9</v>
      </c>
      <c r="T15" s="71">
        <v>0</v>
      </c>
      <c r="U15" s="71">
        <v>0</v>
      </c>
      <c r="V15" s="71">
        <f t="shared" si="6"/>
        <v>35</v>
      </c>
      <c r="W15" s="71">
        <f t="shared" si="7"/>
        <v>5</v>
      </c>
      <c r="X15" s="71">
        <f t="shared" si="8"/>
        <v>3</v>
      </c>
      <c r="Y15" s="71">
        <f t="shared" si="9"/>
        <v>2</v>
      </c>
      <c r="Z15" s="71">
        <f t="shared" si="10"/>
        <v>30</v>
      </c>
      <c r="AA15" s="71">
        <f t="shared" si="11"/>
        <v>0</v>
      </c>
      <c r="AB15" s="71">
        <f t="shared" si="12"/>
        <v>28</v>
      </c>
      <c r="AC15" s="71">
        <f t="shared" si="13"/>
        <v>1</v>
      </c>
      <c r="AD15" s="71">
        <f t="shared" si="14"/>
        <v>1</v>
      </c>
    </row>
    <row r="16" spans="1:30" s="68" customFormat="1" ht="12" customHeight="1">
      <c r="A16" s="69" t="s">
        <v>113</v>
      </c>
      <c r="B16" s="70" t="s">
        <v>26</v>
      </c>
      <c r="C16" s="64" t="s">
        <v>27</v>
      </c>
      <c r="D16" s="71">
        <f t="shared" si="0"/>
        <v>5</v>
      </c>
      <c r="E16" s="71">
        <f t="shared" si="1"/>
        <v>2</v>
      </c>
      <c r="F16" s="71">
        <v>1</v>
      </c>
      <c r="G16" s="71">
        <v>1</v>
      </c>
      <c r="H16" s="71">
        <f t="shared" si="2"/>
        <v>3</v>
      </c>
      <c r="I16" s="71">
        <v>0</v>
      </c>
      <c r="J16" s="71">
        <v>3</v>
      </c>
      <c r="K16" s="71">
        <v>0</v>
      </c>
      <c r="L16" s="71">
        <v>0</v>
      </c>
      <c r="M16" s="71">
        <f t="shared" si="3"/>
        <v>0</v>
      </c>
      <c r="N16" s="71">
        <f t="shared" si="4"/>
        <v>0</v>
      </c>
      <c r="O16" s="71">
        <v>0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5</v>
      </c>
      <c r="W16" s="71">
        <f t="shared" si="7"/>
        <v>2</v>
      </c>
      <c r="X16" s="71">
        <f t="shared" si="8"/>
        <v>1</v>
      </c>
      <c r="Y16" s="71">
        <f t="shared" si="9"/>
        <v>1</v>
      </c>
      <c r="Z16" s="71">
        <f t="shared" si="10"/>
        <v>3</v>
      </c>
      <c r="AA16" s="71">
        <f t="shared" si="11"/>
        <v>0</v>
      </c>
      <c r="AB16" s="71">
        <f t="shared" si="12"/>
        <v>3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113</v>
      </c>
      <c r="B17" s="70" t="s">
        <v>30</v>
      </c>
      <c r="C17" s="64" t="s">
        <v>31</v>
      </c>
      <c r="D17" s="71">
        <f t="shared" si="0"/>
        <v>3</v>
      </c>
      <c r="E17" s="71">
        <f t="shared" si="1"/>
        <v>3</v>
      </c>
      <c r="F17" s="71">
        <v>2</v>
      </c>
      <c r="G17" s="71">
        <v>1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3</v>
      </c>
      <c r="N17" s="71">
        <f t="shared" si="4"/>
        <v>1</v>
      </c>
      <c r="O17" s="71">
        <v>1</v>
      </c>
      <c r="P17" s="71">
        <v>0</v>
      </c>
      <c r="Q17" s="71">
        <f t="shared" si="5"/>
        <v>2</v>
      </c>
      <c r="R17" s="71">
        <v>0</v>
      </c>
      <c r="S17" s="71">
        <v>2</v>
      </c>
      <c r="T17" s="71">
        <v>0</v>
      </c>
      <c r="U17" s="71">
        <v>0</v>
      </c>
      <c r="V17" s="71">
        <f t="shared" si="6"/>
        <v>6</v>
      </c>
      <c r="W17" s="71">
        <f t="shared" si="7"/>
        <v>4</v>
      </c>
      <c r="X17" s="71">
        <f t="shared" si="8"/>
        <v>3</v>
      </c>
      <c r="Y17" s="71">
        <f t="shared" si="9"/>
        <v>1</v>
      </c>
      <c r="Z17" s="71">
        <f t="shared" si="10"/>
        <v>2</v>
      </c>
      <c r="AA17" s="71">
        <f t="shared" si="11"/>
        <v>0</v>
      </c>
      <c r="AB17" s="71">
        <f t="shared" si="12"/>
        <v>2</v>
      </c>
      <c r="AC17" s="71">
        <f t="shared" si="13"/>
        <v>0</v>
      </c>
      <c r="AD17" s="71">
        <f t="shared" si="14"/>
        <v>0</v>
      </c>
    </row>
    <row r="18" spans="1:30" s="68" customFormat="1" ht="12" customHeight="1">
      <c r="A18" s="69" t="s">
        <v>113</v>
      </c>
      <c r="B18" s="70" t="s">
        <v>36</v>
      </c>
      <c r="C18" s="64" t="s">
        <v>37</v>
      </c>
      <c r="D18" s="71">
        <f t="shared" si="0"/>
        <v>0</v>
      </c>
      <c r="E18" s="71">
        <f t="shared" si="1"/>
        <v>0</v>
      </c>
      <c r="F18" s="71">
        <v>0</v>
      </c>
      <c r="G18" s="71">
        <v>0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3</v>
      </c>
      <c r="N18" s="71">
        <f t="shared" si="4"/>
        <v>3</v>
      </c>
      <c r="O18" s="71">
        <v>3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3</v>
      </c>
      <c r="W18" s="71">
        <f t="shared" si="7"/>
        <v>3</v>
      </c>
      <c r="X18" s="71">
        <f t="shared" si="8"/>
        <v>3</v>
      </c>
      <c r="Y18" s="71">
        <f t="shared" si="9"/>
        <v>0</v>
      </c>
      <c r="Z18" s="71">
        <f t="shared" si="10"/>
        <v>0</v>
      </c>
      <c r="AA18" s="71">
        <f t="shared" si="11"/>
        <v>0</v>
      </c>
      <c r="AB18" s="71">
        <f t="shared" si="12"/>
        <v>0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113</v>
      </c>
      <c r="B19" s="70" t="s">
        <v>40</v>
      </c>
      <c r="C19" s="64" t="s">
        <v>41</v>
      </c>
      <c r="D19" s="71">
        <f t="shared" si="0"/>
        <v>0</v>
      </c>
      <c r="E19" s="71">
        <f t="shared" si="1"/>
        <v>0</v>
      </c>
      <c r="F19" s="71">
        <v>0</v>
      </c>
      <c r="G19" s="71">
        <v>0</v>
      </c>
      <c r="H19" s="71">
        <f t="shared" si="2"/>
        <v>0</v>
      </c>
      <c r="I19" s="71">
        <v>0</v>
      </c>
      <c r="J19" s="71">
        <v>0</v>
      </c>
      <c r="K19" s="71">
        <v>0</v>
      </c>
      <c r="L19" s="71">
        <v>0</v>
      </c>
      <c r="M19" s="71">
        <f t="shared" si="3"/>
        <v>9</v>
      </c>
      <c r="N19" s="71">
        <f t="shared" si="4"/>
        <v>9</v>
      </c>
      <c r="O19" s="71">
        <v>2</v>
      </c>
      <c r="P19" s="71">
        <v>7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9</v>
      </c>
      <c r="W19" s="71">
        <f t="shared" si="7"/>
        <v>9</v>
      </c>
      <c r="X19" s="71">
        <f t="shared" si="8"/>
        <v>2</v>
      </c>
      <c r="Y19" s="71">
        <f t="shared" si="9"/>
        <v>7</v>
      </c>
      <c r="Z19" s="71">
        <f t="shared" si="10"/>
        <v>0</v>
      </c>
      <c r="AA19" s="71">
        <f t="shared" si="11"/>
        <v>0</v>
      </c>
      <c r="AB19" s="71">
        <f t="shared" si="12"/>
        <v>0</v>
      </c>
      <c r="AC19" s="71">
        <f t="shared" si="13"/>
        <v>0</v>
      </c>
      <c r="AD19" s="71">
        <f t="shared" si="14"/>
        <v>0</v>
      </c>
    </row>
    <row r="20" spans="1:30" s="68" customFormat="1" ht="12" customHeight="1">
      <c r="A20" s="69" t="s">
        <v>113</v>
      </c>
      <c r="B20" s="70" t="s">
        <v>42</v>
      </c>
      <c r="C20" s="64" t="s">
        <v>43</v>
      </c>
      <c r="D20" s="71">
        <f t="shared" si="0"/>
        <v>0</v>
      </c>
      <c r="E20" s="71">
        <f t="shared" si="1"/>
        <v>0</v>
      </c>
      <c r="F20" s="71">
        <v>0</v>
      </c>
      <c r="G20" s="71">
        <v>0</v>
      </c>
      <c r="H20" s="71">
        <f t="shared" si="2"/>
        <v>0</v>
      </c>
      <c r="I20" s="71">
        <v>0</v>
      </c>
      <c r="J20" s="71">
        <v>0</v>
      </c>
      <c r="K20" s="71">
        <v>0</v>
      </c>
      <c r="L20" s="71">
        <v>0</v>
      </c>
      <c r="M20" s="71">
        <f t="shared" si="3"/>
        <v>4</v>
      </c>
      <c r="N20" s="71">
        <f t="shared" si="4"/>
        <v>4</v>
      </c>
      <c r="O20" s="71">
        <v>4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4</v>
      </c>
      <c r="W20" s="71">
        <f t="shared" si="7"/>
        <v>4</v>
      </c>
      <c r="X20" s="71">
        <f t="shared" si="8"/>
        <v>4</v>
      </c>
      <c r="Y20" s="71">
        <f t="shared" si="9"/>
        <v>0</v>
      </c>
      <c r="Z20" s="71">
        <f t="shared" si="10"/>
        <v>0</v>
      </c>
      <c r="AA20" s="71">
        <f t="shared" si="11"/>
        <v>0</v>
      </c>
      <c r="AB20" s="71">
        <f t="shared" si="12"/>
        <v>0</v>
      </c>
      <c r="AC20" s="71">
        <f t="shared" si="13"/>
        <v>0</v>
      </c>
      <c r="AD20" s="71">
        <f t="shared" si="14"/>
        <v>0</v>
      </c>
    </row>
    <row r="21" spans="1:30" s="68" customFormat="1" ht="12" customHeight="1">
      <c r="A21" s="69" t="s">
        <v>113</v>
      </c>
      <c r="B21" s="70" t="s">
        <v>47</v>
      </c>
      <c r="C21" s="64" t="s">
        <v>48</v>
      </c>
      <c r="D21" s="71">
        <f t="shared" si="0"/>
        <v>11</v>
      </c>
      <c r="E21" s="71">
        <f t="shared" si="1"/>
        <v>11</v>
      </c>
      <c r="F21" s="71">
        <v>8</v>
      </c>
      <c r="G21" s="71">
        <v>3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0</v>
      </c>
      <c r="N21" s="71">
        <f t="shared" si="4"/>
        <v>0</v>
      </c>
      <c r="O21" s="71">
        <v>0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11</v>
      </c>
      <c r="W21" s="71">
        <f t="shared" si="7"/>
        <v>11</v>
      </c>
      <c r="X21" s="71">
        <f t="shared" si="8"/>
        <v>8</v>
      </c>
      <c r="Y21" s="71">
        <f t="shared" si="9"/>
        <v>3</v>
      </c>
      <c r="Z21" s="71">
        <f t="shared" si="10"/>
        <v>0</v>
      </c>
      <c r="AA21" s="71">
        <f t="shared" si="11"/>
        <v>0</v>
      </c>
      <c r="AB21" s="71">
        <f t="shared" si="12"/>
        <v>0</v>
      </c>
      <c r="AC21" s="71">
        <f t="shared" si="13"/>
        <v>0</v>
      </c>
      <c r="AD21" s="71">
        <f t="shared" si="14"/>
        <v>0</v>
      </c>
    </row>
    <row r="22" spans="1:30" s="68" customFormat="1" ht="12" customHeight="1">
      <c r="A22" s="69" t="s">
        <v>113</v>
      </c>
      <c r="B22" s="70" t="s">
        <v>51</v>
      </c>
      <c r="C22" s="64" t="s">
        <v>52</v>
      </c>
      <c r="D22" s="71">
        <f t="shared" si="0"/>
        <v>6</v>
      </c>
      <c r="E22" s="71">
        <f t="shared" si="1"/>
        <v>6</v>
      </c>
      <c r="F22" s="71">
        <v>3</v>
      </c>
      <c r="G22" s="71">
        <v>3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6</v>
      </c>
      <c r="W22" s="71">
        <f t="shared" si="7"/>
        <v>6</v>
      </c>
      <c r="X22" s="71">
        <f t="shared" si="8"/>
        <v>3</v>
      </c>
      <c r="Y22" s="71">
        <f t="shared" si="9"/>
        <v>3</v>
      </c>
      <c r="Z22" s="71">
        <f t="shared" si="10"/>
        <v>0</v>
      </c>
      <c r="AA22" s="71">
        <f t="shared" si="11"/>
        <v>0</v>
      </c>
      <c r="AB22" s="71">
        <f t="shared" si="12"/>
        <v>0</v>
      </c>
      <c r="AC22" s="71">
        <f t="shared" si="13"/>
        <v>0</v>
      </c>
      <c r="AD22" s="71">
        <f t="shared" si="14"/>
        <v>0</v>
      </c>
    </row>
  </sheetData>
  <sheetProtection/>
  <autoFilter ref="A6:AE22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148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55</v>
      </c>
      <c r="B2" s="78" t="s">
        <v>56</v>
      </c>
      <c r="C2" s="111" t="s">
        <v>104</v>
      </c>
      <c r="D2" s="40" t="s">
        <v>90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91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149</v>
      </c>
      <c r="E3" s="43"/>
      <c r="F3" s="43"/>
      <c r="G3" s="43"/>
      <c r="H3" s="43"/>
      <c r="I3" s="43"/>
      <c r="J3" s="43"/>
      <c r="K3" s="44"/>
      <c r="L3" s="59" t="s">
        <v>150</v>
      </c>
      <c r="M3" s="43"/>
      <c r="N3" s="43"/>
      <c r="O3" s="43"/>
      <c r="P3" s="43"/>
      <c r="Q3" s="43"/>
      <c r="R3" s="43"/>
      <c r="S3" s="44"/>
      <c r="T3" s="59" t="s">
        <v>151</v>
      </c>
      <c r="U3" s="43"/>
      <c r="V3" s="43"/>
      <c r="W3" s="43"/>
      <c r="X3" s="43"/>
      <c r="Y3" s="43"/>
      <c r="Z3" s="43"/>
      <c r="AA3" s="44"/>
      <c r="AB3" s="60" t="s">
        <v>149</v>
      </c>
      <c r="AC3" s="45"/>
      <c r="AD3" s="45"/>
      <c r="AE3" s="45"/>
      <c r="AF3" s="45"/>
      <c r="AG3" s="45"/>
      <c r="AH3" s="45"/>
      <c r="AI3" s="45"/>
      <c r="AJ3" s="60" t="s">
        <v>150</v>
      </c>
      <c r="AK3" s="45"/>
      <c r="AL3" s="45"/>
      <c r="AM3" s="45"/>
      <c r="AN3" s="45"/>
      <c r="AO3" s="45"/>
      <c r="AP3" s="45"/>
      <c r="AQ3" s="45"/>
      <c r="AR3" s="60" t="s">
        <v>151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152</v>
      </c>
      <c r="E4" s="100"/>
      <c r="F4" s="103" t="s">
        <v>153</v>
      </c>
      <c r="G4" s="104"/>
      <c r="H4" s="103" t="s">
        <v>154</v>
      </c>
      <c r="I4" s="104"/>
      <c r="J4" s="99" t="s">
        <v>155</v>
      </c>
      <c r="K4" s="100"/>
      <c r="L4" s="99" t="s">
        <v>152</v>
      </c>
      <c r="M4" s="100"/>
      <c r="N4" s="103" t="s">
        <v>153</v>
      </c>
      <c r="O4" s="104"/>
      <c r="P4" s="103" t="s">
        <v>154</v>
      </c>
      <c r="Q4" s="104"/>
      <c r="R4" s="99" t="s">
        <v>155</v>
      </c>
      <c r="S4" s="100"/>
      <c r="T4" s="99" t="s">
        <v>152</v>
      </c>
      <c r="U4" s="100"/>
      <c r="V4" s="103" t="s">
        <v>153</v>
      </c>
      <c r="W4" s="104"/>
      <c r="X4" s="103" t="s">
        <v>154</v>
      </c>
      <c r="Y4" s="104"/>
      <c r="Z4" s="99" t="s">
        <v>155</v>
      </c>
      <c r="AA4" s="100"/>
      <c r="AB4" s="47" t="s">
        <v>152</v>
      </c>
      <c r="AC4" s="48"/>
      <c r="AD4" s="48"/>
      <c r="AE4" s="49"/>
      <c r="AF4" s="107" t="s">
        <v>156</v>
      </c>
      <c r="AG4" s="108"/>
      <c r="AH4" s="107" t="s">
        <v>155</v>
      </c>
      <c r="AI4" s="108"/>
      <c r="AJ4" s="47" t="s">
        <v>152</v>
      </c>
      <c r="AK4" s="48"/>
      <c r="AL4" s="48"/>
      <c r="AM4" s="49"/>
      <c r="AN4" s="107" t="s">
        <v>156</v>
      </c>
      <c r="AO4" s="108"/>
      <c r="AP4" s="107" t="s">
        <v>155</v>
      </c>
      <c r="AQ4" s="108"/>
      <c r="AR4" s="47" t="s">
        <v>152</v>
      </c>
      <c r="AS4" s="48"/>
      <c r="AT4" s="48"/>
      <c r="AU4" s="49"/>
      <c r="AV4" s="107" t="s">
        <v>156</v>
      </c>
      <c r="AW4" s="108"/>
      <c r="AX4" s="107" t="s">
        <v>155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157</v>
      </c>
      <c r="AC5" s="49"/>
      <c r="AD5" s="47" t="s">
        <v>100</v>
      </c>
      <c r="AE5" s="49"/>
      <c r="AF5" s="109"/>
      <c r="AG5" s="110"/>
      <c r="AH5" s="109"/>
      <c r="AI5" s="110"/>
      <c r="AJ5" s="47" t="s">
        <v>157</v>
      </c>
      <c r="AK5" s="49"/>
      <c r="AL5" s="47" t="s">
        <v>100</v>
      </c>
      <c r="AM5" s="49"/>
      <c r="AN5" s="109"/>
      <c r="AO5" s="110"/>
      <c r="AP5" s="109"/>
      <c r="AQ5" s="110"/>
      <c r="AR5" s="47" t="s">
        <v>157</v>
      </c>
      <c r="AS5" s="49"/>
      <c r="AT5" s="47" t="s">
        <v>100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158</v>
      </c>
      <c r="E6" s="50" t="s">
        <v>159</v>
      </c>
      <c r="F6" s="50" t="s">
        <v>158</v>
      </c>
      <c r="G6" s="50" t="s">
        <v>159</v>
      </c>
      <c r="H6" s="50" t="s">
        <v>158</v>
      </c>
      <c r="I6" s="50" t="s">
        <v>159</v>
      </c>
      <c r="J6" s="50" t="s">
        <v>160</v>
      </c>
      <c r="K6" s="50" t="s">
        <v>159</v>
      </c>
      <c r="L6" s="50" t="s">
        <v>158</v>
      </c>
      <c r="M6" s="50" t="s">
        <v>159</v>
      </c>
      <c r="N6" s="50" t="s">
        <v>158</v>
      </c>
      <c r="O6" s="50" t="s">
        <v>159</v>
      </c>
      <c r="P6" s="50" t="s">
        <v>158</v>
      </c>
      <c r="Q6" s="50" t="s">
        <v>159</v>
      </c>
      <c r="R6" s="50" t="s">
        <v>160</v>
      </c>
      <c r="S6" s="50" t="s">
        <v>159</v>
      </c>
      <c r="T6" s="50" t="s">
        <v>158</v>
      </c>
      <c r="U6" s="50" t="s">
        <v>159</v>
      </c>
      <c r="V6" s="50" t="s">
        <v>158</v>
      </c>
      <c r="W6" s="50" t="s">
        <v>159</v>
      </c>
      <c r="X6" s="50" t="s">
        <v>158</v>
      </c>
      <c r="Y6" s="50" t="s">
        <v>159</v>
      </c>
      <c r="Z6" s="50" t="s">
        <v>160</v>
      </c>
      <c r="AA6" s="50" t="s">
        <v>159</v>
      </c>
      <c r="AB6" s="50" t="s">
        <v>158</v>
      </c>
      <c r="AC6" s="50" t="s">
        <v>161</v>
      </c>
      <c r="AD6" s="50" t="s">
        <v>158</v>
      </c>
      <c r="AE6" s="50" t="s">
        <v>161</v>
      </c>
      <c r="AF6" s="50" t="s">
        <v>158</v>
      </c>
      <c r="AG6" s="50" t="s">
        <v>161</v>
      </c>
      <c r="AH6" s="50" t="s">
        <v>160</v>
      </c>
      <c r="AI6" s="50" t="s">
        <v>161</v>
      </c>
      <c r="AJ6" s="50" t="s">
        <v>158</v>
      </c>
      <c r="AK6" s="50" t="s">
        <v>161</v>
      </c>
      <c r="AL6" s="50" t="s">
        <v>158</v>
      </c>
      <c r="AM6" s="50" t="s">
        <v>161</v>
      </c>
      <c r="AN6" s="50" t="s">
        <v>158</v>
      </c>
      <c r="AO6" s="50" t="s">
        <v>161</v>
      </c>
      <c r="AP6" s="50" t="s">
        <v>160</v>
      </c>
      <c r="AQ6" s="50" t="s">
        <v>161</v>
      </c>
      <c r="AR6" s="50" t="s">
        <v>158</v>
      </c>
      <c r="AS6" s="50" t="s">
        <v>161</v>
      </c>
      <c r="AT6" s="50" t="s">
        <v>158</v>
      </c>
      <c r="AU6" s="50" t="s">
        <v>161</v>
      </c>
      <c r="AV6" s="50" t="s">
        <v>158</v>
      </c>
      <c r="AW6" s="50" t="s">
        <v>161</v>
      </c>
      <c r="AX6" s="50" t="s">
        <v>160</v>
      </c>
      <c r="AY6" s="61" t="s">
        <v>161</v>
      </c>
    </row>
    <row r="7" spans="1:51" s="67" customFormat="1" ht="12" customHeight="1">
      <c r="A7" s="119" t="s">
        <v>113</v>
      </c>
      <c r="B7" s="120" t="s">
        <v>114</v>
      </c>
      <c r="C7" s="119" t="s">
        <v>105</v>
      </c>
      <c r="D7" s="121">
        <f>SUM(D8:D186)</f>
        <v>245</v>
      </c>
      <c r="E7" s="121">
        <f>SUM(E8:E186)</f>
        <v>447</v>
      </c>
      <c r="F7" s="121">
        <f>SUM(F8:F186)</f>
        <v>18</v>
      </c>
      <c r="G7" s="121">
        <f>SUM(G8:G186)</f>
        <v>43</v>
      </c>
      <c r="H7" s="121">
        <f>SUM(H8:H186)</f>
        <v>23</v>
      </c>
      <c r="I7" s="121">
        <f>SUM(I8:I186)</f>
        <v>93</v>
      </c>
      <c r="J7" s="121">
        <f>SUM(J8:J186)</f>
        <v>0</v>
      </c>
      <c r="K7" s="121">
        <f>SUM(K8:K186)</f>
        <v>0</v>
      </c>
      <c r="L7" s="121">
        <f>SUM(L8:L186)</f>
        <v>248</v>
      </c>
      <c r="M7" s="121">
        <f>SUM(M8:M186)</f>
        <v>498</v>
      </c>
      <c r="N7" s="121">
        <f>SUM(N8:N186)</f>
        <v>26</v>
      </c>
      <c r="O7" s="121">
        <f>SUM(O8:O186)</f>
        <v>43</v>
      </c>
      <c r="P7" s="121">
        <f>SUM(P8:P186)</f>
        <v>45</v>
      </c>
      <c r="Q7" s="121">
        <f>SUM(Q8:Q186)</f>
        <v>285</v>
      </c>
      <c r="R7" s="121">
        <f>SUM(R8:R186)</f>
        <v>0</v>
      </c>
      <c r="S7" s="121">
        <f>SUM(S8:S186)</f>
        <v>0</v>
      </c>
      <c r="T7" s="121">
        <f>SUM(T8:T186)</f>
        <v>116</v>
      </c>
      <c r="U7" s="121">
        <f>SUM(U8:U186)</f>
        <v>219</v>
      </c>
      <c r="V7" s="121">
        <f>SUM(V8:V186)</f>
        <v>103</v>
      </c>
      <c r="W7" s="121">
        <f>SUM(W8:W186)</f>
        <v>142</v>
      </c>
      <c r="X7" s="121">
        <f>SUM(X8:X186)</f>
        <v>1</v>
      </c>
      <c r="Y7" s="121">
        <f>SUM(Y8:Y186)</f>
        <v>4</v>
      </c>
      <c r="Z7" s="121">
        <f>SUM(Z8:Z186)</f>
        <v>0</v>
      </c>
      <c r="AA7" s="121">
        <f>SUM(AA8:AA186)</f>
        <v>0</v>
      </c>
      <c r="AB7" s="121">
        <f>SUM(AB8:AB186)</f>
        <v>8</v>
      </c>
      <c r="AC7" s="121">
        <f>SUM(AC8:AC186)</f>
        <v>18</v>
      </c>
      <c r="AD7" s="121">
        <f>SUM(AD8:AD186)</f>
        <v>0</v>
      </c>
      <c r="AE7" s="121">
        <f>SUM(AE8:AE186)</f>
        <v>0</v>
      </c>
      <c r="AF7" s="121">
        <f>SUM(AF8:AF186)</f>
        <v>2</v>
      </c>
      <c r="AG7" s="121">
        <f>SUM(AG8:AG186)</f>
        <v>20</v>
      </c>
      <c r="AH7" s="121">
        <f>SUM(AH8:AH186)</f>
        <v>0</v>
      </c>
      <c r="AI7" s="121">
        <f>SUM(AI8:AI186)</f>
        <v>0</v>
      </c>
      <c r="AJ7" s="121">
        <f>SUM(AJ8:AJ186)</f>
        <v>0</v>
      </c>
      <c r="AK7" s="121">
        <f>SUM(AK8:AK186)</f>
        <v>0</v>
      </c>
      <c r="AL7" s="121">
        <f>SUM(AL8:AL186)</f>
        <v>0</v>
      </c>
      <c r="AM7" s="121">
        <f>SUM(AM8:AM186)</f>
        <v>0</v>
      </c>
      <c r="AN7" s="121">
        <f>SUM(AN8:AN186)</f>
        <v>0</v>
      </c>
      <c r="AO7" s="121">
        <f>SUM(AO8:AO186)</f>
        <v>0</v>
      </c>
      <c r="AP7" s="121">
        <f>SUM(AP8:AP186)</f>
        <v>0</v>
      </c>
      <c r="AQ7" s="121">
        <f>SUM(AQ8:AQ186)</f>
        <v>0</v>
      </c>
      <c r="AR7" s="121">
        <f>SUM(AR8:AR186)</f>
        <v>364</v>
      </c>
      <c r="AS7" s="121">
        <f>SUM(AS8:AS186)</f>
        <v>941</v>
      </c>
      <c r="AT7" s="121">
        <f>SUM(AT8:AT186)</f>
        <v>0</v>
      </c>
      <c r="AU7" s="121">
        <f>SUM(AU8:AU186)</f>
        <v>0</v>
      </c>
      <c r="AV7" s="121">
        <f>SUM(AV8:AV186)</f>
        <v>18</v>
      </c>
      <c r="AW7" s="121">
        <f>SUM(AW8:AW186)</f>
        <v>95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113</v>
      </c>
      <c r="B8" s="65" t="s">
        <v>181</v>
      </c>
      <c r="C8" s="64" t="s">
        <v>182</v>
      </c>
      <c r="D8" s="66">
        <v>85</v>
      </c>
      <c r="E8" s="66">
        <v>160</v>
      </c>
      <c r="F8" s="66">
        <v>0</v>
      </c>
      <c r="G8" s="66">
        <v>0</v>
      </c>
      <c r="H8" s="66">
        <v>7</v>
      </c>
      <c r="I8" s="66">
        <v>56</v>
      </c>
      <c r="J8" s="66">
        <v>0</v>
      </c>
      <c r="K8" s="66">
        <v>0</v>
      </c>
      <c r="L8" s="66">
        <v>20</v>
      </c>
      <c r="M8" s="66">
        <v>39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99</v>
      </c>
      <c r="AS8" s="66">
        <v>233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113</v>
      </c>
      <c r="B9" s="65" t="s">
        <v>44</v>
      </c>
      <c r="C9" s="64" t="s">
        <v>45</v>
      </c>
      <c r="D9" s="66">
        <v>18</v>
      </c>
      <c r="E9" s="66">
        <v>24</v>
      </c>
      <c r="F9" s="66">
        <v>3</v>
      </c>
      <c r="G9" s="66">
        <v>10</v>
      </c>
      <c r="H9" s="66">
        <v>0</v>
      </c>
      <c r="I9" s="66">
        <v>0</v>
      </c>
      <c r="J9" s="66">
        <v>0</v>
      </c>
      <c r="K9" s="66">
        <v>0</v>
      </c>
      <c r="L9" s="66">
        <v>27</v>
      </c>
      <c r="M9" s="66">
        <v>45</v>
      </c>
      <c r="N9" s="66">
        <v>0</v>
      </c>
      <c r="O9" s="66">
        <v>0</v>
      </c>
      <c r="P9" s="66">
        <v>4</v>
      </c>
      <c r="Q9" s="66">
        <v>14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30</v>
      </c>
      <c r="AS9" s="66">
        <v>68</v>
      </c>
      <c r="AT9" s="66">
        <v>0</v>
      </c>
      <c r="AU9" s="66">
        <v>0</v>
      </c>
      <c r="AV9" s="66">
        <v>7</v>
      </c>
      <c r="AW9" s="66">
        <v>70</v>
      </c>
      <c r="AX9" s="66">
        <v>0</v>
      </c>
      <c r="AY9" s="66">
        <v>0</v>
      </c>
    </row>
    <row r="10" spans="1:51" s="68" customFormat="1" ht="12" customHeight="1">
      <c r="A10" s="64" t="s">
        <v>113</v>
      </c>
      <c r="B10" s="65" t="s">
        <v>123</v>
      </c>
      <c r="C10" s="64" t="s">
        <v>124</v>
      </c>
      <c r="D10" s="66">
        <v>12</v>
      </c>
      <c r="E10" s="66">
        <v>21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10</v>
      </c>
      <c r="M10" s="66">
        <v>20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15</v>
      </c>
      <c r="U10" s="66">
        <v>25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2</v>
      </c>
      <c r="AC10" s="66">
        <v>4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21</v>
      </c>
      <c r="AS10" s="66">
        <v>38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113</v>
      </c>
      <c r="B11" s="65" t="s">
        <v>32</v>
      </c>
      <c r="C11" s="64" t="s">
        <v>33</v>
      </c>
      <c r="D11" s="66">
        <v>6</v>
      </c>
      <c r="E11" s="66">
        <v>15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24</v>
      </c>
      <c r="M11" s="66">
        <v>50</v>
      </c>
      <c r="N11" s="66">
        <v>0</v>
      </c>
      <c r="O11" s="66">
        <v>0</v>
      </c>
      <c r="P11" s="66">
        <v>2</v>
      </c>
      <c r="Q11" s="66">
        <v>4</v>
      </c>
      <c r="R11" s="66">
        <v>0</v>
      </c>
      <c r="S11" s="66">
        <v>0</v>
      </c>
      <c r="T11" s="66">
        <v>2</v>
      </c>
      <c r="U11" s="66">
        <v>4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2</v>
      </c>
      <c r="AG11" s="66">
        <v>20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14</v>
      </c>
      <c r="AS11" s="66">
        <v>31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113</v>
      </c>
      <c r="B12" s="70" t="s">
        <v>16</v>
      </c>
      <c r="C12" s="64" t="s">
        <v>17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7</v>
      </c>
      <c r="M12" s="71">
        <v>20</v>
      </c>
      <c r="N12" s="71">
        <v>3</v>
      </c>
      <c r="O12" s="71">
        <v>1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14</v>
      </c>
      <c r="AS12" s="71">
        <v>40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113</v>
      </c>
      <c r="B13" s="70" t="s">
        <v>4</v>
      </c>
      <c r="C13" s="64" t="s">
        <v>5</v>
      </c>
      <c r="D13" s="71">
        <v>16</v>
      </c>
      <c r="E13" s="71">
        <v>19</v>
      </c>
      <c r="F13" s="71">
        <v>4</v>
      </c>
      <c r="G13" s="71">
        <v>12</v>
      </c>
      <c r="H13" s="71">
        <v>5</v>
      </c>
      <c r="I13" s="71">
        <v>12</v>
      </c>
      <c r="J13" s="71">
        <v>0</v>
      </c>
      <c r="K13" s="71">
        <v>0</v>
      </c>
      <c r="L13" s="71">
        <v>21</v>
      </c>
      <c r="M13" s="71">
        <v>42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62</v>
      </c>
      <c r="U13" s="71">
        <v>118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37</v>
      </c>
      <c r="AS13" s="71">
        <v>123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113</v>
      </c>
      <c r="B14" s="70" t="s">
        <v>2</v>
      </c>
      <c r="C14" s="64" t="s">
        <v>3</v>
      </c>
      <c r="D14" s="71">
        <v>1</v>
      </c>
      <c r="E14" s="71">
        <v>2</v>
      </c>
      <c r="F14" s="71">
        <v>3</v>
      </c>
      <c r="G14" s="71">
        <v>3</v>
      </c>
      <c r="H14" s="71">
        <v>2</v>
      </c>
      <c r="I14" s="71">
        <v>4</v>
      </c>
      <c r="J14" s="71">
        <v>0</v>
      </c>
      <c r="K14" s="71">
        <v>0</v>
      </c>
      <c r="L14" s="71">
        <v>16</v>
      </c>
      <c r="M14" s="71">
        <v>32</v>
      </c>
      <c r="N14" s="71">
        <v>5</v>
      </c>
      <c r="O14" s="71">
        <v>8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103</v>
      </c>
      <c r="W14" s="71">
        <v>142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113</v>
      </c>
      <c r="B15" s="70" t="s">
        <v>117</v>
      </c>
      <c r="C15" s="64" t="s">
        <v>118</v>
      </c>
      <c r="D15" s="71">
        <v>37</v>
      </c>
      <c r="E15" s="71">
        <v>69</v>
      </c>
      <c r="F15" s="71">
        <v>3</v>
      </c>
      <c r="G15" s="71">
        <v>8</v>
      </c>
      <c r="H15" s="71">
        <v>0</v>
      </c>
      <c r="I15" s="71">
        <v>0</v>
      </c>
      <c r="J15" s="71">
        <v>0</v>
      </c>
      <c r="K15" s="71">
        <v>0</v>
      </c>
      <c r="L15" s="71">
        <v>4</v>
      </c>
      <c r="M15" s="71">
        <v>8</v>
      </c>
      <c r="N15" s="71">
        <v>0</v>
      </c>
      <c r="O15" s="71">
        <v>0</v>
      </c>
      <c r="P15" s="71">
        <v>7</v>
      </c>
      <c r="Q15" s="71">
        <v>35</v>
      </c>
      <c r="R15" s="71">
        <v>0</v>
      </c>
      <c r="S15" s="71">
        <v>0</v>
      </c>
      <c r="T15" s="71">
        <v>6</v>
      </c>
      <c r="U15" s="71">
        <v>12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4</v>
      </c>
      <c r="AC15" s="71">
        <v>10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23</v>
      </c>
      <c r="AS15" s="71">
        <v>70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113</v>
      </c>
      <c r="B16" s="70" t="s">
        <v>119</v>
      </c>
      <c r="C16" s="64" t="s">
        <v>120</v>
      </c>
      <c r="D16" s="71">
        <v>10</v>
      </c>
      <c r="E16" s="71">
        <v>32</v>
      </c>
      <c r="F16" s="71">
        <v>0</v>
      </c>
      <c r="G16" s="71">
        <v>0</v>
      </c>
      <c r="H16" s="71">
        <v>2</v>
      </c>
      <c r="I16" s="71">
        <v>8</v>
      </c>
      <c r="J16" s="71">
        <v>0</v>
      </c>
      <c r="K16" s="71">
        <v>0</v>
      </c>
      <c r="L16" s="71">
        <v>24</v>
      </c>
      <c r="M16" s="71">
        <v>45</v>
      </c>
      <c r="N16" s="71">
        <v>0</v>
      </c>
      <c r="O16" s="71">
        <v>0</v>
      </c>
      <c r="P16" s="71">
        <v>28</v>
      </c>
      <c r="Q16" s="71">
        <v>200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15</v>
      </c>
      <c r="AS16" s="71">
        <v>45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113</v>
      </c>
      <c r="B17" s="70" t="s">
        <v>53</v>
      </c>
      <c r="C17" s="64" t="s">
        <v>46</v>
      </c>
      <c r="D17" s="71">
        <v>6</v>
      </c>
      <c r="E17" s="71">
        <v>12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1</v>
      </c>
      <c r="M17" s="71">
        <v>2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1</v>
      </c>
      <c r="U17" s="71">
        <v>2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5</v>
      </c>
      <c r="AS17" s="71">
        <v>16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113</v>
      </c>
      <c r="B18" s="70" t="s">
        <v>125</v>
      </c>
      <c r="C18" s="64" t="s">
        <v>126</v>
      </c>
      <c r="D18" s="71">
        <v>6</v>
      </c>
      <c r="E18" s="71">
        <v>10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6</v>
      </c>
      <c r="M18" s="71">
        <v>10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13</v>
      </c>
      <c r="AS18" s="71">
        <v>50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113</v>
      </c>
      <c r="B19" s="70" t="s">
        <v>127</v>
      </c>
      <c r="C19" s="64" t="s">
        <v>128</v>
      </c>
      <c r="D19" s="71">
        <v>3</v>
      </c>
      <c r="E19" s="71">
        <v>1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5</v>
      </c>
      <c r="M19" s="71">
        <v>7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2</v>
      </c>
      <c r="AC19" s="71">
        <v>4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2</v>
      </c>
      <c r="AS19" s="71">
        <v>4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113</v>
      </c>
      <c r="B20" s="70" t="s">
        <v>49</v>
      </c>
      <c r="C20" s="64" t="s">
        <v>50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14</v>
      </c>
      <c r="M20" s="71">
        <v>28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2</v>
      </c>
      <c r="AS20" s="71">
        <v>4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113</v>
      </c>
      <c r="B21" s="70" t="s">
        <v>131</v>
      </c>
      <c r="C21" s="64" t="s">
        <v>132</v>
      </c>
      <c r="D21" s="71">
        <v>6</v>
      </c>
      <c r="E21" s="71">
        <v>10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5</v>
      </c>
      <c r="U21" s="71">
        <v>7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6</v>
      </c>
      <c r="AS21" s="71">
        <v>11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113</v>
      </c>
      <c r="B22" s="70" t="s">
        <v>133</v>
      </c>
      <c r="C22" s="64" t="s">
        <v>134</v>
      </c>
      <c r="D22" s="71">
        <v>3</v>
      </c>
      <c r="E22" s="71">
        <v>6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6</v>
      </c>
      <c r="AS22" s="71">
        <v>11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113</v>
      </c>
      <c r="B23" s="70" t="s">
        <v>34</v>
      </c>
      <c r="C23" s="64" t="s">
        <v>35</v>
      </c>
      <c r="D23" s="71">
        <v>9</v>
      </c>
      <c r="E23" s="71">
        <v>18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5</v>
      </c>
      <c r="M23" s="71">
        <v>10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6</v>
      </c>
      <c r="U23" s="71">
        <v>12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11</v>
      </c>
      <c r="AS23" s="71">
        <v>25</v>
      </c>
      <c r="AT23" s="71">
        <v>0</v>
      </c>
      <c r="AU23" s="71">
        <v>0</v>
      </c>
      <c r="AV23" s="71">
        <v>11</v>
      </c>
      <c r="AW23" s="71">
        <v>25</v>
      </c>
      <c r="AX23" s="71">
        <v>0</v>
      </c>
      <c r="AY23" s="71">
        <v>0</v>
      </c>
    </row>
    <row r="24" spans="1:51" s="68" customFormat="1" ht="12" customHeight="1">
      <c r="A24" s="69" t="s">
        <v>113</v>
      </c>
      <c r="B24" s="70" t="s">
        <v>18</v>
      </c>
      <c r="C24" s="64" t="s">
        <v>108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5</v>
      </c>
      <c r="M24" s="71">
        <v>12</v>
      </c>
      <c r="N24" s="71">
        <v>1</v>
      </c>
      <c r="O24" s="71">
        <v>2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3</v>
      </c>
      <c r="AS24" s="71">
        <v>10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113</v>
      </c>
      <c r="B25" s="70" t="s">
        <v>19</v>
      </c>
      <c r="C25" s="64" t="s">
        <v>107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3</v>
      </c>
      <c r="M25" s="71">
        <v>10</v>
      </c>
      <c r="N25" s="71">
        <v>1</v>
      </c>
      <c r="O25" s="71">
        <v>2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5</v>
      </c>
      <c r="AS25" s="71">
        <v>17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113</v>
      </c>
      <c r="B26" s="70" t="s">
        <v>20</v>
      </c>
      <c r="C26" s="64" t="s">
        <v>21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3</v>
      </c>
      <c r="M26" s="71">
        <v>6</v>
      </c>
      <c r="N26" s="71">
        <v>2</v>
      </c>
      <c r="O26" s="71">
        <v>2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2</v>
      </c>
      <c r="AS26" s="71">
        <v>11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113</v>
      </c>
      <c r="B27" s="70" t="s">
        <v>22</v>
      </c>
      <c r="C27" s="64" t="s">
        <v>23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5</v>
      </c>
      <c r="M27" s="71">
        <v>7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4</v>
      </c>
      <c r="AS27" s="71">
        <v>12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113</v>
      </c>
      <c r="B28" s="70" t="s">
        <v>38</v>
      </c>
      <c r="C28" s="64" t="s">
        <v>39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12</v>
      </c>
      <c r="M28" s="71">
        <v>24</v>
      </c>
      <c r="N28" s="71">
        <v>3</v>
      </c>
      <c r="O28" s="71">
        <v>8</v>
      </c>
      <c r="P28" s="71">
        <v>2</v>
      </c>
      <c r="Q28" s="71">
        <v>20</v>
      </c>
      <c r="R28" s="71">
        <v>0</v>
      </c>
      <c r="S28" s="71">
        <v>0</v>
      </c>
      <c r="T28" s="71">
        <v>19</v>
      </c>
      <c r="U28" s="71">
        <v>39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8</v>
      </c>
      <c r="AS28" s="71">
        <v>26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113</v>
      </c>
      <c r="B29" s="70" t="s">
        <v>24</v>
      </c>
      <c r="C29" s="64" t="s">
        <v>25</v>
      </c>
      <c r="D29" s="71">
        <v>1</v>
      </c>
      <c r="E29" s="71">
        <v>2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3</v>
      </c>
      <c r="M29" s="71">
        <v>8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11</v>
      </c>
      <c r="AS29" s="71">
        <v>28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113</v>
      </c>
      <c r="B30" s="70" t="s">
        <v>143</v>
      </c>
      <c r="C30" s="64" t="s">
        <v>144</v>
      </c>
      <c r="D30" s="71">
        <v>7</v>
      </c>
      <c r="E30" s="71">
        <v>15</v>
      </c>
      <c r="F30" s="71">
        <v>2</v>
      </c>
      <c r="G30" s="71">
        <v>4</v>
      </c>
      <c r="H30" s="71">
        <v>2</v>
      </c>
      <c r="I30" s="71">
        <v>6</v>
      </c>
      <c r="J30" s="71">
        <v>0</v>
      </c>
      <c r="K30" s="71">
        <v>0</v>
      </c>
      <c r="L30" s="71">
        <v>8</v>
      </c>
      <c r="M30" s="71">
        <v>20</v>
      </c>
      <c r="N30" s="71">
        <v>11</v>
      </c>
      <c r="O30" s="71">
        <v>20</v>
      </c>
      <c r="P30" s="71">
        <v>1</v>
      </c>
      <c r="Q30" s="71">
        <v>2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113</v>
      </c>
      <c r="B31" s="70" t="s">
        <v>28</v>
      </c>
      <c r="C31" s="64" t="s">
        <v>29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4</v>
      </c>
      <c r="M31" s="71">
        <v>15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  <c r="AS31" s="71">
        <v>0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  <row r="32" spans="1:51" s="68" customFormat="1" ht="12" customHeight="1">
      <c r="A32" s="69" t="s">
        <v>113</v>
      </c>
      <c r="B32" s="70" t="s">
        <v>145</v>
      </c>
      <c r="C32" s="64" t="s">
        <v>146</v>
      </c>
      <c r="D32" s="71">
        <v>0</v>
      </c>
      <c r="E32" s="71">
        <v>0</v>
      </c>
      <c r="F32" s="71">
        <v>0</v>
      </c>
      <c r="G32" s="71">
        <v>0</v>
      </c>
      <c r="H32" s="71">
        <v>1</v>
      </c>
      <c r="I32" s="71">
        <v>2</v>
      </c>
      <c r="J32" s="71">
        <v>0</v>
      </c>
      <c r="K32" s="71">
        <v>0</v>
      </c>
      <c r="L32" s="71">
        <v>4</v>
      </c>
      <c r="M32" s="71">
        <v>8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0</v>
      </c>
      <c r="AS32" s="71">
        <v>0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</row>
    <row r="33" spans="1:51" s="68" customFormat="1" ht="12" customHeight="1">
      <c r="A33" s="69" t="s">
        <v>113</v>
      </c>
      <c r="B33" s="70" t="s">
        <v>10</v>
      </c>
      <c r="C33" s="64" t="s">
        <v>11</v>
      </c>
      <c r="D33" s="71">
        <v>7</v>
      </c>
      <c r="E33" s="71">
        <v>12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1</v>
      </c>
      <c r="Q33" s="71">
        <v>10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0</v>
      </c>
      <c r="AS33" s="71">
        <v>0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</row>
    <row r="34" spans="1:51" s="68" customFormat="1" ht="12" customHeight="1">
      <c r="A34" s="69" t="s">
        <v>113</v>
      </c>
      <c r="B34" s="70" t="s">
        <v>12</v>
      </c>
      <c r="C34" s="64" t="s">
        <v>13</v>
      </c>
      <c r="D34" s="71">
        <v>2</v>
      </c>
      <c r="E34" s="71">
        <v>4</v>
      </c>
      <c r="F34" s="71">
        <v>1</v>
      </c>
      <c r="G34" s="71">
        <v>2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3</v>
      </c>
      <c r="AS34" s="71">
        <v>5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</row>
    <row r="35" spans="1:51" s="68" customFormat="1" ht="12" customHeight="1">
      <c r="A35" s="69" t="s">
        <v>113</v>
      </c>
      <c r="B35" s="70" t="s">
        <v>139</v>
      </c>
      <c r="C35" s="64" t="s">
        <v>140</v>
      </c>
      <c r="D35" s="71">
        <v>3</v>
      </c>
      <c r="E35" s="71">
        <v>7</v>
      </c>
      <c r="F35" s="71">
        <v>2</v>
      </c>
      <c r="G35" s="71">
        <v>4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6</v>
      </c>
      <c r="AS35" s="71">
        <v>11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</row>
    <row r="36" spans="1:51" s="68" customFormat="1" ht="12" customHeight="1">
      <c r="A36" s="69" t="s">
        <v>113</v>
      </c>
      <c r="B36" s="70" t="s">
        <v>6</v>
      </c>
      <c r="C36" s="64" t="s">
        <v>7</v>
      </c>
      <c r="D36" s="71">
        <v>2</v>
      </c>
      <c r="E36" s="71">
        <v>5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9</v>
      </c>
      <c r="AS36" s="71">
        <v>19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</row>
    <row r="37" spans="1:51" s="68" customFormat="1" ht="12" customHeight="1">
      <c r="A37" s="69" t="s">
        <v>113</v>
      </c>
      <c r="B37" s="70" t="s">
        <v>137</v>
      </c>
      <c r="C37" s="64" t="s">
        <v>138</v>
      </c>
      <c r="D37" s="71">
        <v>5</v>
      </c>
      <c r="E37" s="71">
        <v>3</v>
      </c>
      <c r="F37" s="71">
        <v>0</v>
      </c>
      <c r="G37" s="71">
        <v>0</v>
      </c>
      <c r="H37" s="71">
        <v>4</v>
      </c>
      <c r="I37" s="71">
        <v>5</v>
      </c>
      <c r="J37" s="71">
        <v>0</v>
      </c>
      <c r="K37" s="71">
        <v>0</v>
      </c>
      <c r="L37" s="71">
        <v>17</v>
      </c>
      <c r="M37" s="71">
        <v>30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1</v>
      </c>
      <c r="Y37" s="71">
        <v>4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15</v>
      </c>
      <c r="AS37" s="71">
        <v>33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</row>
  </sheetData>
  <sheetProtection/>
  <autoFilter ref="A6:AY37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162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55</v>
      </c>
      <c r="B2" s="78" t="s">
        <v>56</v>
      </c>
      <c r="C2" s="78" t="s">
        <v>57</v>
      </c>
      <c r="D2" s="40" t="s">
        <v>90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91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149</v>
      </c>
      <c r="E3" s="43"/>
      <c r="F3" s="43"/>
      <c r="G3" s="43"/>
      <c r="H3" s="43"/>
      <c r="I3" s="43"/>
      <c r="J3" s="43"/>
      <c r="K3" s="44"/>
      <c r="L3" s="59" t="s">
        <v>150</v>
      </c>
      <c r="M3" s="43"/>
      <c r="N3" s="43"/>
      <c r="O3" s="43"/>
      <c r="P3" s="43"/>
      <c r="Q3" s="43"/>
      <c r="R3" s="43"/>
      <c r="S3" s="44"/>
      <c r="T3" s="59" t="s">
        <v>151</v>
      </c>
      <c r="U3" s="43"/>
      <c r="V3" s="43"/>
      <c r="W3" s="43"/>
      <c r="X3" s="43"/>
      <c r="Y3" s="43"/>
      <c r="Z3" s="43"/>
      <c r="AA3" s="44"/>
      <c r="AB3" s="60" t="s">
        <v>149</v>
      </c>
      <c r="AC3" s="45"/>
      <c r="AD3" s="45"/>
      <c r="AE3" s="45"/>
      <c r="AF3" s="45"/>
      <c r="AG3" s="45"/>
      <c r="AH3" s="45"/>
      <c r="AI3" s="45"/>
      <c r="AJ3" s="60" t="s">
        <v>150</v>
      </c>
      <c r="AK3" s="45"/>
      <c r="AL3" s="45"/>
      <c r="AM3" s="45"/>
      <c r="AN3" s="45"/>
      <c r="AO3" s="45"/>
      <c r="AP3" s="45"/>
      <c r="AQ3" s="45"/>
      <c r="AR3" s="60" t="s">
        <v>151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152</v>
      </c>
      <c r="E4" s="100"/>
      <c r="F4" s="103" t="s">
        <v>153</v>
      </c>
      <c r="G4" s="104"/>
      <c r="H4" s="103" t="s">
        <v>154</v>
      </c>
      <c r="I4" s="104"/>
      <c r="J4" s="99" t="s">
        <v>155</v>
      </c>
      <c r="K4" s="100"/>
      <c r="L4" s="99" t="s">
        <v>152</v>
      </c>
      <c r="M4" s="100"/>
      <c r="N4" s="103" t="s">
        <v>153</v>
      </c>
      <c r="O4" s="104"/>
      <c r="P4" s="103" t="s">
        <v>154</v>
      </c>
      <c r="Q4" s="104"/>
      <c r="R4" s="99" t="s">
        <v>155</v>
      </c>
      <c r="S4" s="100"/>
      <c r="T4" s="99" t="s">
        <v>152</v>
      </c>
      <c r="U4" s="100"/>
      <c r="V4" s="103" t="s">
        <v>153</v>
      </c>
      <c r="W4" s="104"/>
      <c r="X4" s="103" t="s">
        <v>154</v>
      </c>
      <c r="Y4" s="104"/>
      <c r="Z4" s="99" t="s">
        <v>155</v>
      </c>
      <c r="AA4" s="100"/>
      <c r="AB4" s="47" t="s">
        <v>152</v>
      </c>
      <c r="AC4" s="48"/>
      <c r="AD4" s="48"/>
      <c r="AE4" s="49"/>
      <c r="AF4" s="107" t="s">
        <v>156</v>
      </c>
      <c r="AG4" s="108"/>
      <c r="AH4" s="107" t="s">
        <v>155</v>
      </c>
      <c r="AI4" s="108"/>
      <c r="AJ4" s="47" t="s">
        <v>152</v>
      </c>
      <c r="AK4" s="48"/>
      <c r="AL4" s="48"/>
      <c r="AM4" s="49"/>
      <c r="AN4" s="107" t="s">
        <v>156</v>
      </c>
      <c r="AO4" s="108"/>
      <c r="AP4" s="107" t="s">
        <v>155</v>
      </c>
      <c r="AQ4" s="108"/>
      <c r="AR4" s="47" t="s">
        <v>152</v>
      </c>
      <c r="AS4" s="48"/>
      <c r="AT4" s="48"/>
      <c r="AU4" s="49"/>
      <c r="AV4" s="107" t="s">
        <v>156</v>
      </c>
      <c r="AW4" s="108"/>
      <c r="AX4" s="107" t="s">
        <v>155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157</v>
      </c>
      <c r="AC5" s="49"/>
      <c r="AD5" s="47" t="s">
        <v>100</v>
      </c>
      <c r="AE5" s="49"/>
      <c r="AF5" s="109"/>
      <c r="AG5" s="110"/>
      <c r="AH5" s="109"/>
      <c r="AI5" s="110"/>
      <c r="AJ5" s="47" t="s">
        <v>157</v>
      </c>
      <c r="AK5" s="49"/>
      <c r="AL5" s="47" t="s">
        <v>100</v>
      </c>
      <c r="AM5" s="49"/>
      <c r="AN5" s="109"/>
      <c r="AO5" s="110"/>
      <c r="AP5" s="109"/>
      <c r="AQ5" s="110"/>
      <c r="AR5" s="47" t="s">
        <v>157</v>
      </c>
      <c r="AS5" s="49"/>
      <c r="AT5" s="47" t="s">
        <v>100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158</v>
      </c>
      <c r="E6" s="50" t="s">
        <v>159</v>
      </c>
      <c r="F6" s="50" t="s">
        <v>158</v>
      </c>
      <c r="G6" s="50" t="s">
        <v>159</v>
      </c>
      <c r="H6" s="50" t="s">
        <v>158</v>
      </c>
      <c r="I6" s="50" t="s">
        <v>159</v>
      </c>
      <c r="J6" s="50" t="s">
        <v>160</v>
      </c>
      <c r="K6" s="50" t="s">
        <v>159</v>
      </c>
      <c r="L6" s="50" t="s">
        <v>158</v>
      </c>
      <c r="M6" s="50" t="s">
        <v>159</v>
      </c>
      <c r="N6" s="50" t="s">
        <v>158</v>
      </c>
      <c r="O6" s="50" t="s">
        <v>159</v>
      </c>
      <c r="P6" s="50" t="s">
        <v>158</v>
      </c>
      <c r="Q6" s="50" t="s">
        <v>159</v>
      </c>
      <c r="R6" s="50" t="s">
        <v>160</v>
      </c>
      <c r="S6" s="50" t="s">
        <v>159</v>
      </c>
      <c r="T6" s="50" t="s">
        <v>158</v>
      </c>
      <c r="U6" s="50" t="s">
        <v>159</v>
      </c>
      <c r="V6" s="50" t="s">
        <v>158</v>
      </c>
      <c r="W6" s="50" t="s">
        <v>159</v>
      </c>
      <c r="X6" s="50" t="s">
        <v>158</v>
      </c>
      <c r="Y6" s="50" t="s">
        <v>159</v>
      </c>
      <c r="Z6" s="50" t="s">
        <v>160</v>
      </c>
      <c r="AA6" s="50" t="s">
        <v>159</v>
      </c>
      <c r="AB6" s="50" t="s">
        <v>158</v>
      </c>
      <c r="AC6" s="50" t="s">
        <v>161</v>
      </c>
      <c r="AD6" s="50" t="s">
        <v>158</v>
      </c>
      <c r="AE6" s="50" t="s">
        <v>161</v>
      </c>
      <c r="AF6" s="50" t="s">
        <v>158</v>
      </c>
      <c r="AG6" s="50" t="s">
        <v>161</v>
      </c>
      <c r="AH6" s="50" t="s">
        <v>160</v>
      </c>
      <c r="AI6" s="50" t="s">
        <v>161</v>
      </c>
      <c r="AJ6" s="50" t="s">
        <v>158</v>
      </c>
      <c r="AK6" s="50" t="s">
        <v>161</v>
      </c>
      <c r="AL6" s="50" t="s">
        <v>158</v>
      </c>
      <c r="AM6" s="50" t="s">
        <v>161</v>
      </c>
      <c r="AN6" s="50" t="s">
        <v>158</v>
      </c>
      <c r="AO6" s="50" t="s">
        <v>161</v>
      </c>
      <c r="AP6" s="50" t="s">
        <v>160</v>
      </c>
      <c r="AQ6" s="50" t="s">
        <v>161</v>
      </c>
      <c r="AR6" s="50" t="s">
        <v>158</v>
      </c>
      <c r="AS6" s="50" t="s">
        <v>161</v>
      </c>
      <c r="AT6" s="50" t="s">
        <v>158</v>
      </c>
      <c r="AU6" s="50" t="s">
        <v>161</v>
      </c>
      <c r="AV6" s="50" t="s">
        <v>158</v>
      </c>
      <c r="AW6" s="50" t="s">
        <v>161</v>
      </c>
      <c r="AX6" s="50" t="s">
        <v>160</v>
      </c>
      <c r="AY6" s="61" t="s">
        <v>161</v>
      </c>
    </row>
    <row r="7" spans="1:51" s="67" customFormat="1" ht="12" customHeight="1">
      <c r="A7" s="119" t="s">
        <v>113</v>
      </c>
      <c r="B7" s="120" t="s">
        <v>114</v>
      </c>
      <c r="C7" s="119" t="s">
        <v>105</v>
      </c>
      <c r="D7" s="121">
        <f>SUM(D8:D52)</f>
        <v>0</v>
      </c>
      <c r="E7" s="121">
        <f>SUM(E8:E52)</f>
        <v>0</v>
      </c>
      <c r="F7" s="121">
        <f>SUM(F8:F52)</f>
        <v>5</v>
      </c>
      <c r="G7" s="121">
        <f>SUM(G8:G52)</f>
        <v>14</v>
      </c>
      <c r="H7" s="121">
        <f>SUM(H8:H52)</f>
        <v>2</v>
      </c>
      <c r="I7" s="121">
        <f>SUM(I8:I52)</f>
        <v>4</v>
      </c>
      <c r="J7" s="121">
        <f>SUM(J8:J52)</f>
        <v>0</v>
      </c>
      <c r="K7" s="121">
        <f>SUM(K8:K52)</f>
        <v>0</v>
      </c>
      <c r="L7" s="121">
        <f>SUM(L8:L52)</f>
        <v>0</v>
      </c>
      <c r="M7" s="121">
        <f>SUM(M8:M52)</f>
        <v>0</v>
      </c>
      <c r="N7" s="121">
        <f>SUM(N8:N52)</f>
        <v>27</v>
      </c>
      <c r="O7" s="121">
        <f>SUM(O8:O52)</f>
        <v>432</v>
      </c>
      <c r="P7" s="121">
        <f>SUM(P8:P52)</f>
        <v>10</v>
      </c>
      <c r="Q7" s="121">
        <f>SUM(Q8:Q52)</f>
        <v>98</v>
      </c>
      <c r="R7" s="121">
        <f>SUM(R8:R52)</f>
        <v>0</v>
      </c>
      <c r="S7" s="121">
        <f>SUM(S8:S52)</f>
        <v>0</v>
      </c>
      <c r="T7" s="121">
        <f>SUM(T8:T52)</f>
        <v>0</v>
      </c>
      <c r="U7" s="121">
        <f>SUM(U8:U52)</f>
        <v>0</v>
      </c>
      <c r="V7" s="121">
        <f>SUM(V8:V52)</f>
        <v>0</v>
      </c>
      <c r="W7" s="121">
        <f>SUM(W8:W52)</f>
        <v>0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0</v>
      </c>
      <c r="AC7" s="121">
        <f>SUM(AC8:AC52)</f>
        <v>0</v>
      </c>
      <c r="AD7" s="121">
        <f>SUM(AD8:AD52)</f>
        <v>0</v>
      </c>
      <c r="AE7" s="121">
        <f>SUM(AE8:AE52)</f>
        <v>0</v>
      </c>
      <c r="AF7" s="121">
        <f>SUM(AF8:AF52)</f>
        <v>6</v>
      </c>
      <c r="AG7" s="121">
        <f>SUM(AG8:AG52)</f>
        <v>21</v>
      </c>
      <c r="AH7" s="121">
        <f>SUM(AH8:AH52)</f>
        <v>0</v>
      </c>
      <c r="AI7" s="121">
        <f>SUM(AI8:AI52)</f>
        <v>0</v>
      </c>
      <c r="AJ7" s="121">
        <f>SUM(AJ8:AJ52)</f>
        <v>0</v>
      </c>
      <c r="AK7" s="121">
        <f>SUM(AK8:AK52)</f>
        <v>0</v>
      </c>
      <c r="AL7" s="121">
        <f>SUM(AL8:AL52)</f>
        <v>0</v>
      </c>
      <c r="AM7" s="121">
        <f>SUM(AM8:AM52)</f>
        <v>0</v>
      </c>
      <c r="AN7" s="121">
        <f>SUM(AN8:AN52)</f>
        <v>1</v>
      </c>
      <c r="AO7" s="121">
        <f>SUM(AO8:AO52)</f>
        <v>4</v>
      </c>
      <c r="AP7" s="121">
        <f>SUM(AP8:AP52)</f>
        <v>0</v>
      </c>
      <c r="AQ7" s="121">
        <f>SUM(AQ8:AQ52)</f>
        <v>0</v>
      </c>
      <c r="AR7" s="121">
        <f>SUM(AR8:AR52)</f>
        <v>26</v>
      </c>
      <c r="AS7" s="121">
        <f>SUM(AS8:AS52)</f>
        <v>65</v>
      </c>
      <c r="AT7" s="121">
        <f>SUM(AT8:AT52)</f>
        <v>0</v>
      </c>
      <c r="AU7" s="121">
        <f>SUM(AU8:AU52)</f>
        <v>0</v>
      </c>
      <c r="AV7" s="121">
        <f>SUM(AV8:AV52)</f>
        <v>0</v>
      </c>
      <c r="AW7" s="121">
        <f>SUM(AW8:AW52)</f>
        <v>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113</v>
      </c>
      <c r="B8" s="65" t="s">
        <v>115</v>
      </c>
      <c r="C8" s="64" t="s">
        <v>116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113</v>
      </c>
      <c r="B9" s="65" t="s">
        <v>121</v>
      </c>
      <c r="C9" s="64" t="s">
        <v>122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2</v>
      </c>
      <c r="AG9" s="66">
        <v>10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113</v>
      </c>
      <c r="B10" s="65" t="s">
        <v>129</v>
      </c>
      <c r="C10" s="64" t="s">
        <v>130</v>
      </c>
      <c r="D10" s="71">
        <v>0</v>
      </c>
      <c r="E10" s="66">
        <v>0</v>
      </c>
      <c r="F10" s="66">
        <v>3</v>
      </c>
      <c r="G10" s="66">
        <v>8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26</v>
      </c>
      <c r="O10" s="66">
        <v>428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1</v>
      </c>
      <c r="AO10" s="66">
        <v>4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113</v>
      </c>
      <c r="B11" s="65" t="s">
        <v>135</v>
      </c>
      <c r="C11" s="64" t="s">
        <v>136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113</v>
      </c>
      <c r="B12" s="70" t="s">
        <v>141</v>
      </c>
      <c r="C12" s="64" t="s">
        <v>142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6</v>
      </c>
      <c r="AS12" s="71">
        <v>13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113</v>
      </c>
      <c r="B13" s="70" t="s">
        <v>0</v>
      </c>
      <c r="C13" s="64" t="s">
        <v>1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113</v>
      </c>
      <c r="B14" s="70" t="s">
        <v>8</v>
      </c>
      <c r="C14" s="64" t="s">
        <v>9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9</v>
      </c>
      <c r="AS14" s="71">
        <v>18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113</v>
      </c>
      <c r="B15" s="70" t="s">
        <v>14</v>
      </c>
      <c r="C15" s="64" t="s">
        <v>15</v>
      </c>
      <c r="D15" s="71">
        <v>0</v>
      </c>
      <c r="E15" s="71">
        <v>0</v>
      </c>
      <c r="F15" s="71">
        <v>1</v>
      </c>
      <c r="G15" s="71">
        <v>2</v>
      </c>
      <c r="H15" s="71">
        <v>2</v>
      </c>
      <c r="I15" s="71">
        <v>4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6</v>
      </c>
      <c r="Q15" s="71">
        <v>64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3</v>
      </c>
      <c r="AG15" s="71">
        <v>9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113</v>
      </c>
      <c r="B16" s="70" t="s">
        <v>26</v>
      </c>
      <c r="C16" s="64" t="s">
        <v>27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113</v>
      </c>
      <c r="B17" s="70" t="s">
        <v>30</v>
      </c>
      <c r="C17" s="64" t="s">
        <v>31</v>
      </c>
      <c r="D17" s="71">
        <v>0</v>
      </c>
      <c r="E17" s="71">
        <v>0</v>
      </c>
      <c r="F17" s="71">
        <v>1</v>
      </c>
      <c r="G17" s="71">
        <v>4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1</v>
      </c>
      <c r="O17" s="71">
        <v>4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1</v>
      </c>
      <c r="AG17" s="71">
        <v>2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113</v>
      </c>
      <c r="B18" s="70" t="s">
        <v>36</v>
      </c>
      <c r="C18" s="64" t="s">
        <v>37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113</v>
      </c>
      <c r="B19" s="70" t="s">
        <v>40</v>
      </c>
      <c r="C19" s="64" t="s">
        <v>41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11</v>
      </c>
      <c r="AS19" s="71">
        <v>34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113</v>
      </c>
      <c r="B20" s="70" t="s">
        <v>42</v>
      </c>
      <c r="C20" s="64" t="s">
        <v>43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113</v>
      </c>
      <c r="B21" s="70" t="s">
        <v>47</v>
      </c>
      <c r="C21" s="64" t="s">
        <v>48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4</v>
      </c>
      <c r="Q21" s="71">
        <v>34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113</v>
      </c>
      <c r="B22" s="70" t="s">
        <v>51</v>
      </c>
      <c r="C22" s="64" t="s">
        <v>52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</sheetData>
  <sheetProtection/>
  <autoFilter ref="A6:AY22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163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55</v>
      </c>
      <c r="B2" s="78" t="s">
        <v>56</v>
      </c>
      <c r="C2" s="97" t="s">
        <v>164</v>
      </c>
      <c r="D2" s="51" t="s">
        <v>90</v>
      </c>
      <c r="E2" s="33"/>
      <c r="F2" s="33"/>
      <c r="G2" s="33"/>
      <c r="H2" s="33"/>
      <c r="I2" s="33"/>
      <c r="J2" s="33"/>
      <c r="K2" s="34"/>
      <c r="L2" s="51" t="s">
        <v>91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165</v>
      </c>
      <c r="E3" s="33"/>
      <c r="F3" s="33"/>
      <c r="G3" s="34"/>
      <c r="H3" s="57" t="s">
        <v>166</v>
      </c>
      <c r="I3" s="33"/>
      <c r="J3" s="33"/>
      <c r="K3" s="34"/>
      <c r="L3" s="57" t="s">
        <v>165</v>
      </c>
      <c r="M3" s="33"/>
      <c r="N3" s="33"/>
      <c r="O3" s="34"/>
      <c r="P3" s="57" t="s">
        <v>166</v>
      </c>
      <c r="Q3" s="33"/>
      <c r="R3" s="33"/>
      <c r="S3" s="34"/>
    </row>
    <row r="4" spans="1:19" ht="18" customHeight="1">
      <c r="A4" s="79"/>
      <c r="B4" s="79"/>
      <c r="C4" s="95"/>
      <c r="D4" s="95" t="s">
        <v>105</v>
      </c>
      <c r="E4" s="78" t="s">
        <v>93</v>
      </c>
      <c r="F4" s="78" t="s">
        <v>94</v>
      </c>
      <c r="G4" s="78" t="s">
        <v>95</v>
      </c>
      <c r="H4" s="95" t="s">
        <v>105</v>
      </c>
      <c r="I4" s="78" t="s">
        <v>93</v>
      </c>
      <c r="J4" s="78" t="s">
        <v>94</v>
      </c>
      <c r="K4" s="78" t="s">
        <v>95</v>
      </c>
      <c r="L4" s="95" t="s">
        <v>105</v>
      </c>
      <c r="M4" s="78" t="s">
        <v>93</v>
      </c>
      <c r="N4" s="78" t="s">
        <v>94</v>
      </c>
      <c r="O4" s="78" t="s">
        <v>95</v>
      </c>
      <c r="P4" s="95" t="s">
        <v>105</v>
      </c>
      <c r="Q4" s="78" t="s">
        <v>93</v>
      </c>
      <c r="R4" s="78" t="s">
        <v>94</v>
      </c>
      <c r="S4" s="78" t="s">
        <v>95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167</v>
      </c>
      <c r="E6" s="25" t="s">
        <v>167</v>
      </c>
      <c r="F6" s="25" t="s">
        <v>167</v>
      </c>
      <c r="G6" s="25" t="s">
        <v>167</v>
      </c>
      <c r="H6" s="27" t="s">
        <v>167</v>
      </c>
      <c r="I6" s="25" t="s">
        <v>167</v>
      </c>
      <c r="J6" s="25" t="s">
        <v>167</v>
      </c>
      <c r="K6" s="25" t="s">
        <v>167</v>
      </c>
      <c r="L6" s="27" t="s">
        <v>167</v>
      </c>
      <c r="M6" s="25" t="s">
        <v>167</v>
      </c>
      <c r="N6" s="25" t="s">
        <v>167</v>
      </c>
      <c r="O6" s="25" t="s">
        <v>167</v>
      </c>
      <c r="P6" s="27" t="s">
        <v>167</v>
      </c>
      <c r="Q6" s="25" t="s">
        <v>167</v>
      </c>
      <c r="R6" s="25" t="s">
        <v>167</v>
      </c>
      <c r="S6" s="25" t="s">
        <v>167</v>
      </c>
    </row>
    <row r="7" spans="1:19" s="67" customFormat="1" ht="12" customHeight="1">
      <c r="A7" s="119" t="s">
        <v>113</v>
      </c>
      <c r="B7" s="120" t="s">
        <v>114</v>
      </c>
      <c r="C7" s="119" t="s">
        <v>105</v>
      </c>
      <c r="D7" s="121">
        <f>SUM(D8:D186)</f>
        <v>181</v>
      </c>
      <c r="E7" s="121">
        <f>SUM(E8:E186)</f>
        <v>98</v>
      </c>
      <c r="F7" s="121">
        <f>SUM(F8:F186)</f>
        <v>72</v>
      </c>
      <c r="G7" s="121">
        <f>SUM(G8:G186)</f>
        <v>11</v>
      </c>
      <c r="H7" s="121">
        <f>SUM(H8:H186)</f>
        <v>122</v>
      </c>
      <c r="I7" s="121">
        <f>SUM(I8:I186)</f>
        <v>91</v>
      </c>
      <c r="J7" s="121">
        <f>SUM(J8:J186)</f>
        <v>30</v>
      </c>
      <c r="K7" s="121">
        <f>SUM(K8:K186)</f>
        <v>1</v>
      </c>
      <c r="L7" s="121">
        <f>SUM(L8:L186)</f>
        <v>1</v>
      </c>
      <c r="M7" s="121">
        <f>SUM(M8:M186)</f>
        <v>1</v>
      </c>
      <c r="N7" s="121">
        <f>SUM(N8:N186)</f>
        <v>0</v>
      </c>
      <c r="O7" s="121">
        <f>SUM(O8:O186)</f>
        <v>0</v>
      </c>
      <c r="P7" s="121">
        <f>SUM(P8:P186)</f>
        <v>107</v>
      </c>
      <c r="Q7" s="121">
        <f>SUM(Q8:Q186)</f>
        <v>104</v>
      </c>
      <c r="R7" s="121">
        <f>SUM(R8:R186)</f>
        <v>3</v>
      </c>
      <c r="S7" s="121">
        <f>SUM(S8:S186)</f>
        <v>0</v>
      </c>
    </row>
    <row r="8" spans="1:19" s="68" customFormat="1" ht="12" customHeight="1">
      <c r="A8" s="64" t="s">
        <v>113</v>
      </c>
      <c r="B8" s="65" t="s">
        <v>181</v>
      </c>
      <c r="C8" s="64" t="s">
        <v>182</v>
      </c>
      <c r="D8" s="66">
        <f aca="true" t="shared" si="0" ref="D8:D37">SUM(E8:G8)</f>
        <v>18</v>
      </c>
      <c r="E8" s="66">
        <v>7</v>
      </c>
      <c r="F8" s="66">
        <v>10</v>
      </c>
      <c r="G8" s="66">
        <v>1</v>
      </c>
      <c r="H8" s="66">
        <f aca="true" t="shared" si="1" ref="H8:H37">SUM(I8:K8)</f>
        <v>20</v>
      </c>
      <c r="I8" s="66">
        <v>0</v>
      </c>
      <c r="J8" s="66">
        <v>20</v>
      </c>
      <c r="K8" s="66">
        <v>0</v>
      </c>
      <c r="L8" s="66">
        <f aca="true" t="shared" si="2" ref="L8:L37">SUM(M8:O8)</f>
        <v>0</v>
      </c>
      <c r="M8" s="66">
        <v>0</v>
      </c>
      <c r="N8" s="66">
        <v>0</v>
      </c>
      <c r="O8" s="66">
        <v>0</v>
      </c>
      <c r="P8" s="66">
        <f aca="true" t="shared" si="3" ref="P8:P37">SUM(Q8:S8)</f>
        <v>23</v>
      </c>
      <c r="Q8" s="66">
        <v>23</v>
      </c>
      <c r="R8" s="66">
        <v>0</v>
      </c>
      <c r="S8" s="66">
        <v>0</v>
      </c>
    </row>
    <row r="9" spans="1:19" s="68" customFormat="1" ht="12" customHeight="1">
      <c r="A9" s="64" t="s">
        <v>113</v>
      </c>
      <c r="B9" s="65" t="s">
        <v>44</v>
      </c>
      <c r="C9" s="64" t="s">
        <v>45</v>
      </c>
      <c r="D9" s="66">
        <f t="shared" si="0"/>
        <v>8</v>
      </c>
      <c r="E9" s="66">
        <v>5</v>
      </c>
      <c r="F9" s="66">
        <v>1</v>
      </c>
      <c r="G9" s="66">
        <v>2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11</v>
      </c>
      <c r="Q9" s="66">
        <v>11</v>
      </c>
      <c r="R9" s="66">
        <v>0</v>
      </c>
      <c r="S9" s="66">
        <v>0</v>
      </c>
    </row>
    <row r="10" spans="1:19" s="68" customFormat="1" ht="12" customHeight="1">
      <c r="A10" s="64" t="s">
        <v>113</v>
      </c>
      <c r="B10" s="65" t="s">
        <v>123</v>
      </c>
      <c r="C10" s="64" t="s">
        <v>124</v>
      </c>
      <c r="D10" s="66">
        <f t="shared" si="0"/>
        <v>5</v>
      </c>
      <c r="E10" s="66">
        <v>5</v>
      </c>
      <c r="F10" s="66">
        <v>0</v>
      </c>
      <c r="G10" s="66">
        <v>0</v>
      </c>
      <c r="H10" s="66">
        <f t="shared" si="1"/>
        <v>5</v>
      </c>
      <c r="I10" s="66">
        <v>5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7</v>
      </c>
      <c r="Q10" s="66">
        <v>7</v>
      </c>
      <c r="R10" s="66">
        <v>0</v>
      </c>
      <c r="S10" s="66">
        <v>0</v>
      </c>
    </row>
    <row r="11" spans="1:19" s="68" customFormat="1" ht="12" customHeight="1">
      <c r="A11" s="64" t="s">
        <v>113</v>
      </c>
      <c r="B11" s="65" t="s">
        <v>32</v>
      </c>
      <c r="C11" s="64" t="s">
        <v>33</v>
      </c>
      <c r="D11" s="66">
        <f t="shared" si="0"/>
        <v>6</v>
      </c>
      <c r="E11" s="66">
        <v>5</v>
      </c>
      <c r="F11" s="66">
        <v>1</v>
      </c>
      <c r="G11" s="66">
        <v>0</v>
      </c>
      <c r="H11" s="66">
        <f t="shared" si="1"/>
        <v>1</v>
      </c>
      <c r="I11" s="66">
        <v>1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6</v>
      </c>
      <c r="Q11" s="66">
        <v>6</v>
      </c>
      <c r="R11" s="66">
        <v>0</v>
      </c>
      <c r="S11" s="66">
        <v>0</v>
      </c>
    </row>
    <row r="12" spans="1:19" s="68" customFormat="1" ht="12" customHeight="1">
      <c r="A12" s="69" t="s">
        <v>113</v>
      </c>
      <c r="B12" s="70" t="s">
        <v>16</v>
      </c>
      <c r="C12" s="64" t="s">
        <v>17</v>
      </c>
      <c r="D12" s="71">
        <f t="shared" si="0"/>
        <v>2</v>
      </c>
      <c r="E12" s="71">
        <v>2</v>
      </c>
      <c r="F12" s="71">
        <v>0</v>
      </c>
      <c r="G12" s="71">
        <v>0</v>
      </c>
      <c r="H12" s="71">
        <f t="shared" si="1"/>
        <v>2</v>
      </c>
      <c r="I12" s="71">
        <v>2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5</v>
      </c>
      <c r="Q12" s="71">
        <v>5</v>
      </c>
      <c r="R12" s="71">
        <v>0</v>
      </c>
      <c r="S12" s="71">
        <v>0</v>
      </c>
    </row>
    <row r="13" spans="1:19" s="68" customFormat="1" ht="12" customHeight="1">
      <c r="A13" s="69" t="s">
        <v>113</v>
      </c>
      <c r="B13" s="70" t="s">
        <v>4</v>
      </c>
      <c r="C13" s="64" t="s">
        <v>5</v>
      </c>
      <c r="D13" s="71">
        <f t="shared" si="0"/>
        <v>16</v>
      </c>
      <c r="E13" s="71">
        <v>8</v>
      </c>
      <c r="F13" s="71">
        <v>7</v>
      </c>
      <c r="G13" s="71">
        <v>1</v>
      </c>
      <c r="H13" s="71">
        <f t="shared" si="1"/>
        <v>11</v>
      </c>
      <c r="I13" s="71">
        <v>11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12</v>
      </c>
      <c r="Q13" s="71">
        <v>12</v>
      </c>
      <c r="R13" s="71">
        <v>0</v>
      </c>
      <c r="S13" s="71">
        <v>0</v>
      </c>
    </row>
    <row r="14" spans="1:19" s="68" customFormat="1" ht="12" customHeight="1">
      <c r="A14" s="69" t="s">
        <v>113</v>
      </c>
      <c r="B14" s="70" t="s">
        <v>2</v>
      </c>
      <c r="C14" s="64" t="s">
        <v>3</v>
      </c>
      <c r="D14" s="71">
        <f t="shared" si="0"/>
        <v>10</v>
      </c>
      <c r="E14" s="71">
        <v>5</v>
      </c>
      <c r="F14" s="71">
        <v>4</v>
      </c>
      <c r="G14" s="71">
        <v>1</v>
      </c>
      <c r="H14" s="71">
        <f t="shared" si="1"/>
        <v>25</v>
      </c>
      <c r="I14" s="71">
        <v>25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113</v>
      </c>
      <c r="B15" s="70" t="s">
        <v>117</v>
      </c>
      <c r="C15" s="64" t="s">
        <v>118</v>
      </c>
      <c r="D15" s="71">
        <f t="shared" si="0"/>
        <v>6</v>
      </c>
      <c r="E15" s="71">
        <v>1</v>
      </c>
      <c r="F15" s="71">
        <v>4</v>
      </c>
      <c r="G15" s="71">
        <v>1</v>
      </c>
      <c r="H15" s="71">
        <f t="shared" si="1"/>
        <v>6</v>
      </c>
      <c r="I15" s="71">
        <v>2</v>
      </c>
      <c r="J15" s="71">
        <v>4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5</v>
      </c>
      <c r="Q15" s="71">
        <v>5</v>
      </c>
      <c r="R15" s="71">
        <v>0</v>
      </c>
      <c r="S15" s="71">
        <v>0</v>
      </c>
    </row>
    <row r="16" spans="1:19" s="68" customFormat="1" ht="12" customHeight="1">
      <c r="A16" s="69" t="s">
        <v>113</v>
      </c>
      <c r="B16" s="70" t="s">
        <v>119</v>
      </c>
      <c r="C16" s="64" t="s">
        <v>120</v>
      </c>
      <c r="D16" s="71">
        <f t="shared" si="0"/>
        <v>3</v>
      </c>
      <c r="E16" s="71">
        <v>3</v>
      </c>
      <c r="F16" s="71">
        <v>0</v>
      </c>
      <c r="G16" s="71">
        <v>0</v>
      </c>
      <c r="H16" s="71">
        <f t="shared" si="1"/>
        <v>15</v>
      </c>
      <c r="I16" s="71">
        <v>14</v>
      </c>
      <c r="J16" s="71">
        <v>0</v>
      </c>
      <c r="K16" s="71">
        <v>1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4</v>
      </c>
      <c r="Q16" s="71">
        <v>4</v>
      </c>
      <c r="R16" s="71">
        <v>0</v>
      </c>
      <c r="S16" s="71">
        <v>0</v>
      </c>
    </row>
    <row r="17" spans="1:19" s="68" customFormat="1" ht="12" customHeight="1">
      <c r="A17" s="69" t="s">
        <v>113</v>
      </c>
      <c r="B17" s="70" t="s">
        <v>53</v>
      </c>
      <c r="C17" s="64" t="s">
        <v>46</v>
      </c>
      <c r="D17" s="71">
        <f t="shared" si="0"/>
        <v>6</v>
      </c>
      <c r="E17" s="71">
        <v>1</v>
      </c>
      <c r="F17" s="71">
        <v>5</v>
      </c>
      <c r="G17" s="71">
        <v>0</v>
      </c>
      <c r="H17" s="71">
        <f t="shared" si="1"/>
        <v>1</v>
      </c>
      <c r="I17" s="71">
        <v>1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2</v>
      </c>
      <c r="Q17" s="71">
        <v>2</v>
      </c>
      <c r="R17" s="71">
        <v>0</v>
      </c>
      <c r="S17" s="71">
        <v>0</v>
      </c>
    </row>
    <row r="18" spans="1:19" s="68" customFormat="1" ht="12" customHeight="1">
      <c r="A18" s="69" t="s">
        <v>113</v>
      </c>
      <c r="B18" s="70" t="s">
        <v>125</v>
      </c>
      <c r="C18" s="64" t="s">
        <v>126</v>
      </c>
      <c r="D18" s="71">
        <f t="shared" si="0"/>
        <v>7</v>
      </c>
      <c r="E18" s="71">
        <v>5</v>
      </c>
      <c r="F18" s="71">
        <v>1</v>
      </c>
      <c r="G18" s="71">
        <v>1</v>
      </c>
      <c r="H18" s="71">
        <f t="shared" si="1"/>
        <v>0</v>
      </c>
      <c r="I18" s="71">
        <v>0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3</v>
      </c>
      <c r="Q18" s="71">
        <v>3</v>
      </c>
      <c r="R18" s="71">
        <v>0</v>
      </c>
      <c r="S18" s="71">
        <v>0</v>
      </c>
    </row>
    <row r="19" spans="1:19" s="68" customFormat="1" ht="12" customHeight="1">
      <c r="A19" s="69" t="s">
        <v>113</v>
      </c>
      <c r="B19" s="70" t="s">
        <v>127</v>
      </c>
      <c r="C19" s="64" t="s">
        <v>128</v>
      </c>
      <c r="D19" s="71">
        <f t="shared" si="0"/>
        <v>3</v>
      </c>
      <c r="E19" s="71">
        <v>2</v>
      </c>
      <c r="F19" s="71">
        <v>1</v>
      </c>
      <c r="G19" s="71">
        <v>0</v>
      </c>
      <c r="H19" s="71">
        <f t="shared" si="1"/>
        <v>0</v>
      </c>
      <c r="I19" s="71">
        <v>0</v>
      </c>
      <c r="J19" s="71">
        <v>0</v>
      </c>
      <c r="K19" s="71">
        <v>0</v>
      </c>
      <c r="L19" s="71">
        <f t="shared" si="2"/>
        <v>1</v>
      </c>
      <c r="M19" s="71">
        <v>1</v>
      </c>
      <c r="N19" s="71">
        <v>0</v>
      </c>
      <c r="O19" s="71">
        <v>0</v>
      </c>
      <c r="P19" s="71">
        <f t="shared" si="3"/>
        <v>1</v>
      </c>
      <c r="Q19" s="71">
        <v>1</v>
      </c>
      <c r="R19" s="71">
        <v>0</v>
      </c>
      <c r="S19" s="71">
        <v>0</v>
      </c>
    </row>
    <row r="20" spans="1:19" s="68" customFormat="1" ht="12" customHeight="1">
      <c r="A20" s="69" t="s">
        <v>113</v>
      </c>
      <c r="B20" s="70" t="s">
        <v>49</v>
      </c>
      <c r="C20" s="64" t="s">
        <v>50</v>
      </c>
      <c r="D20" s="71">
        <f t="shared" si="0"/>
        <v>5</v>
      </c>
      <c r="E20" s="71">
        <v>5</v>
      </c>
      <c r="F20" s="71">
        <v>0</v>
      </c>
      <c r="G20" s="71">
        <v>0</v>
      </c>
      <c r="H20" s="71">
        <f t="shared" si="1"/>
        <v>0</v>
      </c>
      <c r="I20" s="71">
        <v>0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1</v>
      </c>
      <c r="Q20" s="71">
        <v>1</v>
      </c>
      <c r="R20" s="71">
        <v>0</v>
      </c>
      <c r="S20" s="71">
        <v>0</v>
      </c>
    </row>
    <row r="21" spans="1:19" s="68" customFormat="1" ht="12" customHeight="1">
      <c r="A21" s="69" t="s">
        <v>113</v>
      </c>
      <c r="B21" s="70" t="s">
        <v>131</v>
      </c>
      <c r="C21" s="64" t="s">
        <v>132</v>
      </c>
      <c r="D21" s="71">
        <f t="shared" si="0"/>
        <v>1</v>
      </c>
      <c r="E21" s="71">
        <v>0</v>
      </c>
      <c r="F21" s="71">
        <v>1</v>
      </c>
      <c r="G21" s="71">
        <v>0</v>
      </c>
      <c r="H21" s="71">
        <f t="shared" si="1"/>
        <v>1</v>
      </c>
      <c r="I21" s="71">
        <v>1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2</v>
      </c>
      <c r="Q21" s="71">
        <v>2</v>
      </c>
      <c r="R21" s="71">
        <v>0</v>
      </c>
      <c r="S21" s="71">
        <v>0</v>
      </c>
    </row>
    <row r="22" spans="1:19" s="68" customFormat="1" ht="12" customHeight="1">
      <c r="A22" s="69" t="s">
        <v>113</v>
      </c>
      <c r="B22" s="70" t="s">
        <v>133</v>
      </c>
      <c r="C22" s="64" t="s">
        <v>134</v>
      </c>
      <c r="D22" s="71">
        <f t="shared" si="0"/>
        <v>5</v>
      </c>
      <c r="E22" s="71">
        <v>2</v>
      </c>
      <c r="F22" s="71">
        <v>2</v>
      </c>
      <c r="G22" s="71">
        <v>1</v>
      </c>
      <c r="H22" s="71">
        <f t="shared" si="1"/>
        <v>0</v>
      </c>
      <c r="I22" s="71">
        <v>0</v>
      </c>
      <c r="J22" s="71">
        <v>0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2</v>
      </c>
      <c r="Q22" s="71">
        <v>2</v>
      </c>
      <c r="R22" s="71">
        <v>0</v>
      </c>
      <c r="S22" s="71">
        <v>0</v>
      </c>
    </row>
    <row r="23" spans="1:19" s="68" customFormat="1" ht="12" customHeight="1">
      <c r="A23" s="69" t="s">
        <v>113</v>
      </c>
      <c r="B23" s="70" t="s">
        <v>34</v>
      </c>
      <c r="C23" s="64" t="s">
        <v>35</v>
      </c>
      <c r="D23" s="71">
        <f t="shared" si="0"/>
        <v>11</v>
      </c>
      <c r="E23" s="71">
        <v>9</v>
      </c>
      <c r="F23" s="71">
        <v>2</v>
      </c>
      <c r="G23" s="71">
        <v>0</v>
      </c>
      <c r="H23" s="71">
        <f t="shared" si="1"/>
        <v>6</v>
      </c>
      <c r="I23" s="71">
        <v>5</v>
      </c>
      <c r="J23" s="71">
        <v>1</v>
      </c>
      <c r="K23" s="71">
        <v>0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4</v>
      </c>
      <c r="Q23" s="71">
        <v>2</v>
      </c>
      <c r="R23" s="71">
        <v>2</v>
      </c>
      <c r="S23" s="71">
        <v>0</v>
      </c>
    </row>
    <row r="24" spans="1:19" s="68" customFormat="1" ht="12" customHeight="1">
      <c r="A24" s="69" t="s">
        <v>113</v>
      </c>
      <c r="B24" s="70" t="s">
        <v>18</v>
      </c>
      <c r="C24" s="64" t="s">
        <v>108</v>
      </c>
      <c r="D24" s="71">
        <f t="shared" si="0"/>
        <v>1</v>
      </c>
      <c r="E24" s="71">
        <v>1</v>
      </c>
      <c r="F24" s="71">
        <v>0</v>
      </c>
      <c r="G24" s="71">
        <v>0</v>
      </c>
      <c r="H24" s="71">
        <f t="shared" si="1"/>
        <v>0</v>
      </c>
      <c r="I24" s="71">
        <v>0</v>
      </c>
      <c r="J24" s="71">
        <v>0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1</v>
      </c>
      <c r="Q24" s="71">
        <v>1</v>
      </c>
      <c r="R24" s="71">
        <v>0</v>
      </c>
      <c r="S24" s="71">
        <v>0</v>
      </c>
    </row>
    <row r="25" spans="1:19" s="68" customFormat="1" ht="12" customHeight="1">
      <c r="A25" s="69" t="s">
        <v>113</v>
      </c>
      <c r="B25" s="70" t="s">
        <v>19</v>
      </c>
      <c r="C25" s="64" t="s">
        <v>107</v>
      </c>
      <c r="D25" s="71">
        <f t="shared" si="0"/>
        <v>1</v>
      </c>
      <c r="E25" s="71">
        <v>1</v>
      </c>
      <c r="F25" s="71">
        <v>0</v>
      </c>
      <c r="G25" s="71">
        <v>0</v>
      </c>
      <c r="H25" s="71">
        <f t="shared" si="1"/>
        <v>0</v>
      </c>
      <c r="I25" s="71">
        <v>0</v>
      </c>
      <c r="J25" s="71">
        <v>0</v>
      </c>
      <c r="K25" s="71">
        <v>0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2</v>
      </c>
      <c r="Q25" s="71">
        <v>2</v>
      </c>
      <c r="R25" s="71">
        <v>0</v>
      </c>
      <c r="S25" s="71">
        <v>0</v>
      </c>
    </row>
    <row r="26" spans="1:19" s="68" customFormat="1" ht="12" customHeight="1">
      <c r="A26" s="69" t="s">
        <v>113</v>
      </c>
      <c r="B26" s="70" t="s">
        <v>20</v>
      </c>
      <c r="C26" s="64" t="s">
        <v>21</v>
      </c>
      <c r="D26" s="71">
        <f t="shared" si="0"/>
        <v>1</v>
      </c>
      <c r="E26" s="71">
        <v>1</v>
      </c>
      <c r="F26" s="71">
        <v>0</v>
      </c>
      <c r="G26" s="71">
        <v>0</v>
      </c>
      <c r="H26" s="71">
        <f t="shared" si="1"/>
        <v>0</v>
      </c>
      <c r="I26" s="71">
        <v>0</v>
      </c>
      <c r="J26" s="71">
        <v>0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0</v>
      </c>
      <c r="Q26" s="71">
        <v>0</v>
      </c>
      <c r="R26" s="71">
        <v>0</v>
      </c>
      <c r="S26" s="71">
        <v>0</v>
      </c>
    </row>
    <row r="27" spans="1:19" s="68" customFormat="1" ht="12" customHeight="1">
      <c r="A27" s="69" t="s">
        <v>113</v>
      </c>
      <c r="B27" s="70" t="s">
        <v>22</v>
      </c>
      <c r="C27" s="64" t="s">
        <v>23</v>
      </c>
      <c r="D27" s="71">
        <f t="shared" si="0"/>
        <v>2</v>
      </c>
      <c r="E27" s="71">
        <v>2</v>
      </c>
      <c r="F27" s="71">
        <v>0</v>
      </c>
      <c r="G27" s="71">
        <v>0</v>
      </c>
      <c r="H27" s="71">
        <f t="shared" si="1"/>
        <v>0</v>
      </c>
      <c r="I27" s="71">
        <v>0</v>
      </c>
      <c r="J27" s="71">
        <v>0</v>
      </c>
      <c r="K27" s="71">
        <v>0</v>
      </c>
      <c r="L27" s="71">
        <f t="shared" si="2"/>
        <v>0</v>
      </c>
      <c r="M27" s="71">
        <v>0</v>
      </c>
      <c r="N27" s="71">
        <v>0</v>
      </c>
      <c r="O27" s="71">
        <v>0</v>
      </c>
      <c r="P27" s="71">
        <f t="shared" si="3"/>
        <v>1</v>
      </c>
      <c r="Q27" s="71">
        <v>1</v>
      </c>
      <c r="R27" s="71">
        <v>0</v>
      </c>
      <c r="S27" s="71">
        <v>0</v>
      </c>
    </row>
    <row r="28" spans="1:19" s="68" customFormat="1" ht="12" customHeight="1">
      <c r="A28" s="69" t="s">
        <v>113</v>
      </c>
      <c r="B28" s="70" t="s">
        <v>38</v>
      </c>
      <c r="C28" s="64" t="s">
        <v>39</v>
      </c>
      <c r="D28" s="71">
        <f t="shared" si="0"/>
        <v>13</v>
      </c>
      <c r="E28" s="71">
        <v>6</v>
      </c>
      <c r="F28" s="71">
        <v>6</v>
      </c>
      <c r="G28" s="71">
        <v>1</v>
      </c>
      <c r="H28" s="71">
        <f t="shared" si="1"/>
        <v>4</v>
      </c>
      <c r="I28" s="71">
        <v>4</v>
      </c>
      <c r="J28" s="71">
        <v>0</v>
      </c>
      <c r="K28" s="71">
        <v>0</v>
      </c>
      <c r="L28" s="71">
        <f t="shared" si="2"/>
        <v>0</v>
      </c>
      <c r="M28" s="71">
        <v>0</v>
      </c>
      <c r="N28" s="71">
        <v>0</v>
      </c>
      <c r="O28" s="71">
        <v>0</v>
      </c>
      <c r="P28" s="71">
        <f t="shared" si="3"/>
        <v>3</v>
      </c>
      <c r="Q28" s="71">
        <v>3</v>
      </c>
      <c r="R28" s="71">
        <v>0</v>
      </c>
      <c r="S28" s="71">
        <v>0</v>
      </c>
    </row>
    <row r="29" spans="1:19" s="68" customFormat="1" ht="12" customHeight="1">
      <c r="A29" s="69" t="s">
        <v>113</v>
      </c>
      <c r="B29" s="70" t="s">
        <v>24</v>
      </c>
      <c r="C29" s="64" t="s">
        <v>25</v>
      </c>
      <c r="D29" s="71">
        <f t="shared" si="0"/>
        <v>2</v>
      </c>
      <c r="E29" s="71">
        <v>2</v>
      </c>
      <c r="F29" s="71">
        <v>0</v>
      </c>
      <c r="G29" s="71">
        <v>0</v>
      </c>
      <c r="H29" s="71">
        <f t="shared" si="1"/>
        <v>0</v>
      </c>
      <c r="I29" s="71">
        <v>0</v>
      </c>
      <c r="J29" s="71">
        <v>0</v>
      </c>
      <c r="K29" s="71">
        <v>0</v>
      </c>
      <c r="L29" s="71">
        <f t="shared" si="2"/>
        <v>0</v>
      </c>
      <c r="M29" s="71">
        <v>0</v>
      </c>
      <c r="N29" s="71">
        <v>0</v>
      </c>
      <c r="O29" s="71">
        <v>0</v>
      </c>
      <c r="P29" s="71">
        <f t="shared" si="3"/>
        <v>4</v>
      </c>
      <c r="Q29" s="71">
        <v>4</v>
      </c>
      <c r="R29" s="71">
        <v>0</v>
      </c>
      <c r="S29" s="71">
        <v>0</v>
      </c>
    </row>
    <row r="30" spans="1:19" s="68" customFormat="1" ht="12" customHeight="1">
      <c r="A30" s="69" t="s">
        <v>113</v>
      </c>
      <c r="B30" s="70" t="s">
        <v>143</v>
      </c>
      <c r="C30" s="64" t="s">
        <v>144</v>
      </c>
      <c r="D30" s="71">
        <f t="shared" si="0"/>
        <v>12</v>
      </c>
      <c r="E30" s="71">
        <v>4</v>
      </c>
      <c r="F30" s="71">
        <v>8</v>
      </c>
      <c r="G30" s="71">
        <v>0</v>
      </c>
      <c r="H30" s="71">
        <f t="shared" si="1"/>
        <v>10</v>
      </c>
      <c r="I30" s="71">
        <v>5</v>
      </c>
      <c r="J30" s="71">
        <v>5</v>
      </c>
      <c r="K30" s="71">
        <v>0</v>
      </c>
      <c r="L30" s="71">
        <f t="shared" si="2"/>
        <v>0</v>
      </c>
      <c r="M30" s="71">
        <v>0</v>
      </c>
      <c r="N30" s="71">
        <v>0</v>
      </c>
      <c r="O30" s="71">
        <v>0</v>
      </c>
      <c r="P30" s="71">
        <f t="shared" si="3"/>
        <v>0</v>
      </c>
      <c r="Q30" s="71">
        <v>0</v>
      </c>
      <c r="R30" s="71">
        <v>0</v>
      </c>
      <c r="S30" s="71">
        <v>0</v>
      </c>
    </row>
    <row r="31" spans="1:19" s="68" customFormat="1" ht="12" customHeight="1">
      <c r="A31" s="69" t="s">
        <v>113</v>
      </c>
      <c r="B31" s="70" t="s">
        <v>28</v>
      </c>
      <c r="C31" s="64" t="s">
        <v>29</v>
      </c>
      <c r="D31" s="71">
        <f t="shared" si="0"/>
        <v>2</v>
      </c>
      <c r="E31" s="71">
        <v>2</v>
      </c>
      <c r="F31" s="71">
        <v>0</v>
      </c>
      <c r="G31" s="71">
        <v>0</v>
      </c>
      <c r="H31" s="71">
        <f t="shared" si="1"/>
        <v>0</v>
      </c>
      <c r="I31" s="71">
        <v>0</v>
      </c>
      <c r="J31" s="71">
        <v>0</v>
      </c>
      <c r="K31" s="71">
        <v>0</v>
      </c>
      <c r="L31" s="71">
        <f t="shared" si="2"/>
        <v>0</v>
      </c>
      <c r="M31" s="71">
        <v>0</v>
      </c>
      <c r="N31" s="71">
        <v>0</v>
      </c>
      <c r="O31" s="71">
        <v>0</v>
      </c>
      <c r="P31" s="71">
        <f t="shared" si="3"/>
        <v>0</v>
      </c>
      <c r="Q31" s="71">
        <v>0</v>
      </c>
      <c r="R31" s="71">
        <v>0</v>
      </c>
      <c r="S31" s="71">
        <v>0</v>
      </c>
    </row>
    <row r="32" spans="1:19" s="68" customFormat="1" ht="12" customHeight="1">
      <c r="A32" s="69" t="s">
        <v>113</v>
      </c>
      <c r="B32" s="70" t="s">
        <v>145</v>
      </c>
      <c r="C32" s="64" t="s">
        <v>146</v>
      </c>
      <c r="D32" s="71">
        <f t="shared" si="0"/>
        <v>3</v>
      </c>
      <c r="E32" s="71">
        <v>2</v>
      </c>
      <c r="F32" s="71">
        <v>1</v>
      </c>
      <c r="G32" s="71">
        <v>0</v>
      </c>
      <c r="H32" s="71">
        <f t="shared" si="1"/>
        <v>0</v>
      </c>
      <c r="I32" s="71">
        <v>0</v>
      </c>
      <c r="J32" s="71">
        <v>0</v>
      </c>
      <c r="K32" s="71">
        <v>0</v>
      </c>
      <c r="L32" s="71">
        <f t="shared" si="2"/>
        <v>0</v>
      </c>
      <c r="M32" s="71">
        <v>0</v>
      </c>
      <c r="N32" s="71">
        <v>0</v>
      </c>
      <c r="O32" s="71">
        <v>0</v>
      </c>
      <c r="P32" s="71">
        <f t="shared" si="3"/>
        <v>0</v>
      </c>
      <c r="Q32" s="71">
        <v>0</v>
      </c>
      <c r="R32" s="71">
        <v>0</v>
      </c>
      <c r="S32" s="71">
        <v>0</v>
      </c>
    </row>
    <row r="33" spans="1:19" s="68" customFormat="1" ht="12" customHeight="1">
      <c r="A33" s="69" t="s">
        <v>113</v>
      </c>
      <c r="B33" s="70" t="s">
        <v>10</v>
      </c>
      <c r="C33" s="64" t="s">
        <v>11</v>
      </c>
      <c r="D33" s="71">
        <f t="shared" si="0"/>
        <v>8</v>
      </c>
      <c r="E33" s="71">
        <v>2</v>
      </c>
      <c r="F33" s="71">
        <v>5</v>
      </c>
      <c r="G33" s="71">
        <v>1</v>
      </c>
      <c r="H33" s="71">
        <f t="shared" si="1"/>
        <v>0</v>
      </c>
      <c r="I33" s="71">
        <v>0</v>
      </c>
      <c r="J33" s="71">
        <v>0</v>
      </c>
      <c r="K33" s="71">
        <v>0</v>
      </c>
      <c r="L33" s="71">
        <f t="shared" si="2"/>
        <v>0</v>
      </c>
      <c r="M33" s="71">
        <v>0</v>
      </c>
      <c r="N33" s="71">
        <v>0</v>
      </c>
      <c r="O33" s="71">
        <v>0</v>
      </c>
      <c r="P33" s="71">
        <f t="shared" si="3"/>
        <v>0</v>
      </c>
      <c r="Q33" s="71">
        <v>0</v>
      </c>
      <c r="R33" s="71">
        <v>0</v>
      </c>
      <c r="S33" s="71">
        <v>0</v>
      </c>
    </row>
    <row r="34" spans="1:19" s="68" customFormat="1" ht="12" customHeight="1">
      <c r="A34" s="69" t="s">
        <v>113</v>
      </c>
      <c r="B34" s="70" t="s">
        <v>12</v>
      </c>
      <c r="C34" s="64" t="s">
        <v>13</v>
      </c>
      <c r="D34" s="71">
        <f t="shared" si="0"/>
        <v>0</v>
      </c>
      <c r="E34" s="71">
        <v>0</v>
      </c>
      <c r="F34" s="71">
        <v>0</v>
      </c>
      <c r="G34" s="71">
        <v>0</v>
      </c>
      <c r="H34" s="71">
        <f t="shared" si="1"/>
        <v>0</v>
      </c>
      <c r="I34" s="71">
        <v>0</v>
      </c>
      <c r="J34" s="71">
        <v>0</v>
      </c>
      <c r="K34" s="71">
        <v>0</v>
      </c>
      <c r="L34" s="71">
        <f t="shared" si="2"/>
        <v>0</v>
      </c>
      <c r="M34" s="71">
        <v>0</v>
      </c>
      <c r="N34" s="71">
        <v>0</v>
      </c>
      <c r="O34" s="71">
        <v>0</v>
      </c>
      <c r="P34" s="71">
        <f t="shared" si="3"/>
        <v>0</v>
      </c>
      <c r="Q34" s="71">
        <v>0</v>
      </c>
      <c r="R34" s="71">
        <v>0</v>
      </c>
      <c r="S34" s="71">
        <v>0</v>
      </c>
    </row>
    <row r="35" spans="1:19" s="68" customFormat="1" ht="12" customHeight="1">
      <c r="A35" s="69" t="s">
        <v>113</v>
      </c>
      <c r="B35" s="70" t="s">
        <v>139</v>
      </c>
      <c r="C35" s="64" t="s">
        <v>140</v>
      </c>
      <c r="D35" s="71">
        <f t="shared" si="0"/>
        <v>5</v>
      </c>
      <c r="E35" s="71">
        <v>3</v>
      </c>
      <c r="F35" s="71">
        <v>1</v>
      </c>
      <c r="G35" s="71">
        <v>1</v>
      </c>
      <c r="H35" s="71">
        <f t="shared" si="1"/>
        <v>2</v>
      </c>
      <c r="I35" s="71">
        <v>2</v>
      </c>
      <c r="J35" s="71">
        <v>0</v>
      </c>
      <c r="K35" s="71">
        <v>0</v>
      </c>
      <c r="L35" s="71">
        <f t="shared" si="2"/>
        <v>0</v>
      </c>
      <c r="M35" s="71">
        <v>0</v>
      </c>
      <c r="N35" s="71">
        <v>0</v>
      </c>
      <c r="O35" s="71">
        <v>0</v>
      </c>
      <c r="P35" s="71">
        <f t="shared" si="3"/>
        <v>3</v>
      </c>
      <c r="Q35" s="71">
        <v>3</v>
      </c>
      <c r="R35" s="71">
        <v>0</v>
      </c>
      <c r="S35" s="71">
        <v>0</v>
      </c>
    </row>
    <row r="36" spans="1:19" s="68" customFormat="1" ht="12" customHeight="1">
      <c r="A36" s="69" t="s">
        <v>113</v>
      </c>
      <c r="B36" s="70" t="s">
        <v>6</v>
      </c>
      <c r="C36" s="64" t="s">
        <v>7</v>
      </c>
      <c r="D36" s="71">
        <f t="shared" si="0"/>
        <v>1</v>
      </c>
      <c r="E36" s="71">
        <v>0</v>
      </c>
      <c r="F36" s="71">
        <v>1</v>
      </c>
      <c r="G36" s="71">
        <v>0</v>
      </c>
      <c r="H36" s="71">
        <f t="shared" si="1"/>
        <v>0</v>
      </c>
      <c r="I36" s="71">
        <v>0</v>
      </c>
      <c r="J36" s="71">
        <v>0</v>
      </c>
      <c r="K36" s="71">
        <v>0</v>
      </c>
      <c r="L36" s="71">
        <f t="shared" si="2"/>
        <v>0</v>
      </c>
      <c r="M36" s="71">
        <v>0</v>
      </c>
      <c r="N36" s="71">
        <v>0</v>
      </c>
      <c r="O36" s="71">
        <v>0</v>
      </c>
      <c r="P36" s="71">
        <f t="shared" si="3"/>
        <v>1</v>
      </c>
      <c r="Q36" s="71">
        <v>0</v>
      </c>
      <c r="R36" s="71">
        <v>1</v>
      </c>
      <c r="S36" s="71">
        <v>0</v>
      </c>
    </row>
    <row r="37" spans="1:19" s="68" customFormat="1" ht="12" customHeight="1">
      <c r="A37" s="69" t="s">
        <v>113</v>
      </c>
      <c r="B37" s="70" t="s">
        <v>137</v>
      </c>
      <c r="C37" s="64" t="s">
        <v>138</v>
      </c>
      <c r="D37" s="71">
        <f t="shared" si="0"/>
        <v>18</v>
      </c>
      <c r="E37" s="71">
        <v>7</v>
      </c>
      <c r="F37" s="71">
        <v>11</v>
      </c>
      <c r="G37" s="71">
        <v>0</v>
      </c>
      <c r="H37" s="71">
        <f t="shared" si="1"/>
        <v>13</v>
      </c>
      <c r="I37" s="71">
        <v>13</v>
      </c>
      <c r="J37" s="71">
        <v>0</v>
      </c>
      <c r="K37" s="71">
        <v>0</v>
      </c>
      <c r="L37" s="71">
        <f t="shared" si="2"/>
        <v>0</v>
      </c>
      <c r="M37" s="71">
        <v>0</v>
      </c>
      <c r="N37" s="71">
        <v>0</v>
      </c>
      <c r="O37" s="71">
        <v>0</v>
      </c>
      <c r="P37" s="71">
        <f t="shared" si="3"/>
        <v>4</v>
      </c>
      <c r="Q37" s="71">
        <v>4</v>
      </c>
      <c r="R37" s="71">
        <v>0</v>
      </c>
      <c r="S37" s="71">
        <v>0</v>
      </c>
    </row>
  </sheetData>
  <sheetProtection/>
  <autoFilter ref="A6:S37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168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55</v>
      </c>
      <c r="B2" s="78" t="s">
        <v>56</v>
      </c>
      <c r="C2" s="97" t="s">
        <v>57</v>
      </c>
      <c r="D2" s="51" t="s">
        <v>90</v>
      </c>
      <c r="E2" s="33"/>
      <c r="F2" s="33"/>
      <c r="G2" s="33"/>
      <c r="H2" s="33"/>
      <c r="I2" s="33"/>
      <c r="J2" s="33"/>
      <c r="K2" s="34"/>
      <c r="L2" s="51" t="s">
        <v>91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165</v>
      </c>
      <c r="E3" s="33"/>
      <c r="F3" s="33"/>
      <c r="G3" s="34"/>
      <c r="H3" s="57" t="s">
        <v>166</v>
      </c>
      <c r="I3" s="33"/>
      <c r="J3" s="33"/>
      <c r="K3" s="34"/>
      <c r="L3" s="57" t="s">
        <v>165</v>
      </c>
      <c r="M3" s="33"/>
      <c r="N3" s="33"/>
      <c r="O3" s="34"/>
      <c r="P3" s="57" t="s">
        <v>166</v>
      </c>
      <c r="Q3" s="33"/>
      <c r="R3" s="33"/>
      <c r="S3" s="34"/>
    </row>
    <row r="4" spans="1:19" ht="18" customHeight="1">
      <c r="A4" s="79"/>
      <c r="B4" s="79"/>
      <c r="C4" s="95"/>
      <c r="D4" s="95" t="s">
        <v>105</v>
      </c>
      <c r="E4" s="78" t="s">
        <v>93</v>
      </c>
      <c r="F4" s="78" t="s">
        <v>94</v>
      </c>
      <c r="G4" s="78" t="s">
        <v>95</v>
      </c>
      <c r="H4" s="95" t="s">
        <v>105</v>
      </c>
      <c r="I4" s="78" t="s">
        <v>93</v>
      </c>
      <c r="J4" s="78" t="s">
        <v>94</v>
      </c>
      <c r="K4" s="78" t="s">
        <v>95</v>
      </c>
      <c r="L4" s="95" t="s">
        <v>105</v>
      </c>
      <c r="M4" s="78" t="s">
        <v>93</v>
      </c>
      <c r="N4" s="78" t="s">
        <v>94</v>
      </c>
      <c r="O4" s="78" t="s">
        <v>95</v>
      </c>
      <c r="P4" s="95" t="s">
        <v>105</v>
      </c>
      <c r="Q4" s="78" t="s">
        <v>93</v>
      </c>
      <c r="R4" s="78" t="s">
        <v>94</v>
      </c>
      <c r="S4" s="78" t="s">
        <v>95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167</v>
      </c>
      <c r="E6" s="54" t="s">
        <v>167</v>
      </c>
      <c r="F6" s="54" t="s">
        <v>167</v>
      </c>
      <c r="G6" s="54" t="s">
        <v>167</v>
      </c>
      <c r="H6" s="35" t="s">
        <v>167</v>
      </c>
      <c r="I6" s="54" t="s">
        <v>167</v>
      </c>
      <c r="J6" s="54" t="s">
        <v>167</v>
      </c>
      <c r="K6" s="54" t="s">
        <v>167</v>
      </c>
      <c r="L6" s="35" t="s">
        <v>167</v>
      </c>
      <c r="M6" s="54" t="s">
        <v>167</v>
      </c>
      <c r="N6" s="54" t="s">
        <v>167</v>
      </c>
      <c r="O6" s="54" t="s">
        <v>167</v>
      </c>
      <c r="P6" s="35" t="s">
        <v>167</v>
      </c>
      <c r="Q6" s="54" t="s">
        <v>167</v>
      </c>
      <c r="R6" s="54" t="s">
        <v>167</v>
      </c>
      <c r="S6" s="54" t="s">
        <v>167</v>
      </c>
    </row>
    <row r="7" spans="1:19" s="67" customFormat="1" ht="12" customHeight="1">
      <c r="A7" s="119" t="s">
        <v>113</v>
      </c>
      <c r="B7" s="120" t="s">
        <v>114</v>
      </c>
      <c r="C7" s="119" t="s">
        <v>105</v>
      </c>
      <c r="D7" s="121">
        <f>SUM(D8:D52)</f>
        <v>21</v>
      </c>
      <c r="E7" s="121">
        <f>SUM(E8:E52)</f>
        <v>3</v>
      </c>
      <c r="F7" s="121">
        <f>SUM(F8:F52)</f>
        <v>8</v>
      </c>
      <c r="G7" s="121">
        <f>SUM(G8:G52)</f>
        <v>10</v>
      </c>
      <c r="H7" s="121">
        <f>SUM(H8:H52)</f>
        <v>0</v>
      </c>
      <c r="I7" s="121">
        <f>SUM(I8:I52)</f>
        <v>0</v>
      </c>
      <c r="J7" s="121">
        <f>SUM(J8:J52)</f>
        <v>0</v>
      </c>
      <c r="K7" s="121">
        <f>SUM(K8:K52)</f>
        <v>0</v>
      </c>
      <c r="L7" s="121">
        <f>SUM(L8:L52)</f>
        <v>10</v>
      </c>
      <c r="M7" s="121">
        <f>SUM(M8:M52)</f>
        <v>2</v>
      </c>
      <c r="N7" s="121">
        <f>SUM(N8:N52)</f>
        <v>4</v>
      </c>
      <c r="O7" s="121">
        <f>SUM(O8:O52)</f>
        <v>4</v>
      </c>
      <c r="P7" s="121">
        <f>SUM(P8:P52)</f>
        <v>8</v>
      </c>
      <c r="Q7" s="121">
        <f>SUM(Q8:Q52)</f>
        <v>8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113</v>
      </c>
      <c r="B8" s="65" t="s">
        <v>115</v>
      </c>
      <c r="C8" s="64" t="s">
        <v>116</v>
      </c>
      <c r="D8" s="66">
        <f aca="true" t="shared" si="0" ref="D8:D22">SUM(E8:G8)</f>
        <v>0</v>
      </c>
      <c r="E8" s="66">
        <v>0</v>
      </c>
      <c r="F8" s="66">
        <v>0</v>
      </c>
      <c r="G8" s="66">
        <v>0</v>
      </c>
      <c r="H8" s="66">
        <f aca="true" t="shared" si="1" ref="H8:H22">SUM(I8:K8)</f>
        <v>0</v>
      </c>
      <c r="I8" s="66">
        <v>0</v>
      </c>
      <c r="J8" s="66">
        <v>0</v>
      </c>
      <c r="K8" s="66">
        <v>0</v>
      </c>
      <c r="L8" s="66">
        <f aca="true" t="shared" si="2" ref="L8:L22">SUM(M8:O8)</f>
        <v>1</v>
      </c>
      <c r="M8" s="66">
        <v>0</v>
      </c>
      <c r="N8" s="66">
        <v>0</v>
      </c>
      <c r="O8" s="66">
        <v>1</v>
      </c>
      <c r="P8" s="66">
        <f aca="true" t="shared" si="3" ref="P8:P22"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113</v>
      </c>
      <c r="B9" s="65" t="s">
        <v>121</v>
      </c>
      <c r="C9" s="64" t="s">
        <v>122</v>
      </c>
      <c r="D9" s="66">
        <f t="shared" si="0"/>
        <v>0</v>
      </c>
      <c r="E9" s="66">
        <v>0</v>
      </c>
      <c r="F9" s="66">
        <v>0</v>
      </c>
      <c r="G9" s="66">
        <v>0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113</v>
      </c>
      <c r="B10" s="65" t="s">
        <v>129</v>
      </c>
      <c r="C10" s="64" t="s">
        <v>130</v>
      </c>
      <c r="D10" s="66">
        <f t="shared" si="0"/>
        <v>8</v>
      </c>
      <c r="E10" s="66">
        <v>2</v>
      </c>
      <c r="F10" s="66">
        <v>4</v>
      </c>
      <c r="G10" s="66">
        <v>2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3</v>
      </c>
      <c r="M10" s="66">
        <v>1</v>
      </c>
      <c r="N10" s="66">
        <v>1</v>
      </c>
      <c r="O10" s="66">
        <v>1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113</v>
      </c>
      <c r="B11" s="65" t="s">
        <v>135</v>
      </c>
      <c r="C11" s="64" t="s">
        <v>136</v>
      </c>
      <c r="D11" s="66">
        <f t="shared" si="0"/>
        <v>3</v>
      </c>
      <c r="E11" s="66">
        <v>1</v>
      </c>
      <c r="F11" s="66">
        <v>1</v>
      </c>
      <c r="G11" s="66">
        <v>1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4</v>
      </c>
      <c r="M11" s="66">
        <v>1</v>
      </c>
      <c r="N11" s="66">
        <v>2</v>
      </c>
      <c r="O11" s="66">
        <v>1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113</v>
      </c>
      <c r="B12" s="70" t="s">
        <v>141</v>
      </c>
      <c r="C12" s="64" t="s">
        <v>142</v>
      </c>
      <c r="D12" s="71">
        <f t="shared" si="0"/>
        <v>0</v>
      </c>
      <c r="E12" s="71">
        <v>0</v>
      </c>
      <c r="F12" s="71">
        <v>0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113</v>
      </c>
      <c r="B13" s="70" t="s">
        <v>0</v>
      </c>
      <c r="C13" s="64" t="s">
        <v>1</v>
      </c>
      <c r="D13" s="71">
        <f t="shared" si="0"/>
        <v>0</v>
      </c>
      <c r="E13" s="71">
        <v>0</v>
      </c>
      <c r="F13" s="71">
        <v>0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113</v>
      </c>
      <c r="B14" s="70" t="s">
        <v>8</v>
      </c>
      <c r="C14" s="64" t="s">
        <v>9</v>
      </c>
      <c r="D14" s="71">
        <f t="shared" si="0"/>
        <v>0</v>
      </c>
      <c r="E14" s="71">
        <v>0</v>
      </c>
      <c r="F14" s="71">
        <v>0</v>
      </c>
      <c r="G14" s="71">
        <v>0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3</v>
      </c>
      <c r="Q14" s="71">
        <v>3</v>
      </c>
      <c r="R14" s="71">
        <v>0</v>
      </c>
      <c r="S14" s="71">
        <v>0</v>
      </c>
    </row>
    <row r="15" spans="1:19" s="68" customFormat="1" ht="12" customHeight="1">
      <c r="A15" s="69" t="s">
        <v>113</v>
      </c>
      <c r="B15" s="70" t="s">
        <v>14</v>
      </c>
      <c r="C15" s="64" t="s">
        <v>15</v>
      </c>
      <c r="D15" s="71">
        <f t="shared" si="0"/>
        <v>5</v>
      </c>
      <c r="E15" s="71">
        <v>0</v>
      </c>
      <c r="F15" s="71">
        <v>3</v>
      </c>
      <c r="G15" s="71">
        <v>2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2</v>
      </c>
      <c r="M15" s="71">
        <v>0</v>
      </c>
      <c r="N15" s="71">
        <v>1</v>
      </c>
      <c r="O15" s="71">
        <v>1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113</v>
      </c>
      <c r="B16" s="70" t="s">
        <v>26</v>
      </c>
      <c r="C16" s="64" t="s">
        <v>27</v>
      </c>
      <c r="D16" s="71">
        <f t="shared" si="0"/>
        <v>0</v>
      </c>
      <c r="E16" s="71">
        <v>0</v>
      </c>
      <c r="F16" s="71">
        <v>0</v>
      </c>
      <c r="G16" s="71">
        <v>0</v>
      </c>
      <c r="H16" s="71">
        <f t="shared" si="1"/>
        <v>0</v>
      </c>
      <c r="I16" s="71">
        <v>0</v>
      </c>
      <c r="J16" s="71">
        <v>0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113</v>
      </c>
      <c r="B17" s="70" t="s">
        <v>30</v>
      </c>
      <c r="C17" s="64" t="s">
        <v>31</v>
      </c>
      <c r="D17" s="71">
        <f t="shared" si="0"/>
        <v>0</v>
      </c>
      <c r="E17" s="71">
        <v>0</v>
      </c>
      <c r="F17" s="71">
        <v>0</v>
      </c>
      <c r="G17" s="71">
        <v>0</v>
      </c>
      <c r="H17" s="71">
        <f t="shared" si="1"/>
        <v>0</v>
      </c>
      <c r="I17" s="71">
        <v>0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0</v>
      </c>
      <c r="Q17" s="71">
        <v>0</v>
      </c>
      <c r="R17" s="71">
        <v>0</v>
      </c>
      <c r="S17" s="71">
        <v>0</v>
      </c>
    </row>
    <row r="18" spans="1:19" s="68" customFormat="1" ht="12" customHeight="1">
      <c r="A18" s="69" t="s">
        <v>113</v>
      </c>
      <c r="B18" s="70" t="s">
        <v>36</v>
      </c>
      <c r="C18" s="64" t="s">
        <v>37</v>
      </c>
      <c r="D18" s="71">
        <f t="shared" si="0"/>
        <v>0</v>
      </c>
      <c r="E18" s="71">
        <v>0</v>
      </c>
      <c r="F18" s="71">
        <v>0</v>
      </c>
      <c r="G18" s="71">
        <v>0</v>
      </c>
      <c r="H18" s="71">
        <f t="shared" si="1"/>
        <v>0</v>
      </c>
      <c r="I18" s="71">
        <v>0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0</v>
      </c>
      <c r="Q18" s="71">
        <v>0</v>
      </c>
      <c r="R18" s="71">
        <v>0</v>
      </c>
      <c r="S18" s="71">
        <v>0</v>
      </c>
    </row>
    <row r="19" spans="1:19" s="68" customFormat="1" ht="12" customHeight="1">
      <c r="A19" s="69" t="s">
        <v>113</v>
      </c>
      <c r="B19" s="70" t="s">
        <v>40</v>
      </c>
      <c r="C19" s="64" t="s">
        <v>41</v>
      </c>
      <c r="D19" s="71">
        <f t="shared" si="0"/>
        <v>0</v>
      </c>
      <c r="E19" s="71">
        <v>0</v>
      </c>
      <c r="F19" s="71">
        <v>0</v>
      </c>
      <c r="G19" s="71">
        <v>0</v>
      </c>
      <c r="H19" s="71">
        <f t="shared" si="1"/>
        <v>0</v>
      </c>
      <c r="I19" s="71">
        <v>0</v>
      </c>
      <c r="J19" s="71">
        <v>0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5</v>
      </c>
      <c r="Q19" s="71">
        <v>5</v>
      </c>
      <c r="R19" s="71">
        <v>0</v>
      </c>
      <c r="S19" s="71">
        <v>0</v>
      </c>
    </row>
    <row r="20" spans="1:19" s="68" customFormat="1" ht="12" customHeight="1">
      <c r="A20" s="69" t="s">
        <v>113</v>
      </c>
      <c r="B20" s="70" t="s">
        <v>42</v>
      </c>
      <c r="C20" s="64" t="s">
        <v>43</v>
      </c>
      <c r="D20" s="71">
        <f t="shared" si="0"/>
        <v>0</v>
      </c>
      <c r="E20" s="71">
        <v>0</v>
      </c>
      <c r="F20" s="71">
        <v>0</v>
      </c>
      <c r="G20" s="71">
        <v>0</v>
      </c>
      <c r="H20" s="71">
        <f t="shared" si="1"/>
        <v>0</v>
      </c>
      <c r="I20" s="71">
        <v>0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0</v>
      </c>
      <c r="Q20" s="71">
        <v>0</v>
      </c>
      <c r="R20" s="71">
        <v>0</v>
      </c>
      <c r="S20" s="71">
        <v>0</v>
      </c>
    </row>
    <row r="21" spans="1:19" s="68" customFormat="1" ht="12" customHeight="1">
      <c r="A21" s="69" t="s">
        <v>113</v>
      </c>
      <c r="B21" s="70" t="s">
        <v>47</v>
      </c>
      <c r="C21" s="64" t="s">
        <v>48</v>
      </c>
      <c r="D21" s="71">
        <f t="shared" si="0"/>
        <v>5</v>
      </c>
      <c r="E21" s="71">
        <v>0</v>
      </c>
      <c r="F21" s="71">
        <v>0</v>
      </c>
      <c r="G21" s="71">
        <v>5</v>
      </c>
      <c r="H21" s="71">
        <f t="shared" si="1"/>
        <v>0</v>
      </c>
      <c r="I21" s="71">
        <v>0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0</v>
      </c>
      <c r="Q21" s="71">
        <v>0</v>
      </c>
      <c r="R21" s="71">
        <v>0</v>
      </c>
      <c r="S21" s="71">
        <v>0</v>
      </c>
    </row>
    <row r="22" spans="1:19" s="68" customFormat="1" ht="12" customHeight="1">
      <c r="A22" s="69" t="s">
        <v>113</v>
      </c>
      <c r="B22" s="70" t="s">
        <v>51</v>
      </c>
      <c r="C22" s="64" t="s">
        <v>52</v>
      </c>
      <c r="D22" s="71">
        <f t="shared" si="0"/>
        <v>0</v>
      </c>
      <c r="E22" s="71">
        <v>0</v>
      </c>
      <c r="F22" s="71">
        <v>0</v>
      </c>
      <c r="G22" s="71">
        <v>0</v>
      </c>
      <c r="H22" s="71">
        <f t="shared" si="1"/>
        <v>0</v>
      </c>
      <c r="I22" s="71">
        <v>0</v>
      </c>
      <c r="J22" s="71">
        <v>0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0</v>
      </c>
      <c r="Q22" s="71">
        <v>0</v>
      </c>
      <c r="R22" s="71">
        <v>0</v>
      </c>
      <c r="S22" s="71">
        <v>0</v>
      </c>
    </row>
  </sheetData>
  <sheetProtection/>
  <autoFilter ref="A6:S22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3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169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55</v>
      </c>
      <c r="B2" s="78" t="s">
        <v>56</v>
      </c>
      <c r="C2" s="97" t="s">
        <v>104</v>
      </c>
      <c r="D2" s="56" t="s">
        <v>170</v>
      </c>
      <c r="E2" s="52"/>
      <c r="F2" s="52"/>
      <c r="G2" s="56" t="s">
        <v>171</v>
      </c>
      <c r="H2" s="52"/>
      <c r="I2" s="52"/>
      <c r="J2" s="53"/>
    </row>
    <row r="3" spans="1:10" ht="13.5" customHeight="1">
      <c r="A3" s="79"/>
      <c r="B3" s="79"/>
      <c r="C3" s="95"/>
      <c r="D3" s="95" t="s">
        <v>105</v>
      </c>
      <c r="E3" s="97" t="s">
        <v>90</v>
      </c>
      <c r="F3" s="97" t="s">
        <v>91</v>
      </c>
      <c r="G3" s="95" t="s">
        <v>105</v>
      </c>
      <c r="H3" s="78" t="s">
        <v>93</v>
      </c>
      <c r="I3" s="78" t="s">
        <v>94</v>
      </c>
      <c r="J3" s="78" t="s">
        <v>95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167</v>
      </c>
      <c r="E6" s="35" t="s">
        <v>167</v>
      </c>
      <c r="F6" s="35" t="s">
        <v>167</v>
      </c>
      <c r="G6" s="35" t="s">
        <v>180</v>
      </c>
      <c r="H6" s="54" t="s">
        <v>180</v>
      </c>
      <c r="I6" s="54" t="s">
        <v>180</v>
      </c>
      <c r="J6" s="54" t="s">
        <v>180</v>
      </c>
    </row>
    <row r="7" spans="1:10" s="67" customFormat="1" ht="12" customHeight="1">
      <c r="A7" s="119" t="s">
        <v>113</v>
      </c>
      <c r="B7" s="120" t="s">
        <v>114</v>
      </c>
      <c r="C7" s="119" t="s">
        <v>105</v>
      </c>
      <c r="D7" s="121">
        <f>SUM(D8:D186)</f>
        <v>267</v>
      </c>
      <c r="E7" s="121">
        <f>SUM(E8:E186)</f>
        <v>164</v>
      </c>
      <c r="F7" s="121">
        <f>SUM(F8:F186)</f>
        <v>105</v>
      </c>
      <c r="G7" s="121">
        <f>SUM(G8:G186)</f>
        <v>1999</v>
      </c>
      <c r="H7" s="121">
        <f>SUM(H8:H186)</f>
        <v>1291</v>
      </c>
      <c r="I7" s="121">
        <f>SUM(I8:I186)</f>
        <v>696</v>
      </c>
      <c r="J7" s="121">
        <f>SUM(J8:J186)</f>
        <v>20</v>
      </c>
    </row>
    <row r="8" spans="1:10" s="68" customFormat="1" ht="12" customHeight="1">
      <c r="A8" s="64" t="s">
        <v>113</v>
      </c>
      <c r="B8" s="65" t="s">
        <v>181</v>
      </c>
      <c r="C8" s="64" t="s">
        <v>182</v>
      </c>
      <c r="D8" s="66">
        <f>+SUM(E8:F8)</f>
        <v>55</v>
      </c>
      <c r="E8" s="66">
        <v>32</v>
      </c>
      <c r="F8" s="66">
        <v>23</v>
      </c>
      <c r="G8" s="66">
        <f>+SUM(H8:J8)</f>
        <v>691</v>
      </c>
      <c r="H8" s="66">
        <v>214</v>
      </c>
      <c r="I8" s="66">
        <v>477</v>
      </c>
      <c r="J8" s="66">
        <v>0</v>
      </c>
    </row>
    <row r="9" spans="1:10" s="68" customFormat="1" ht="12" customHeight="1">
      <c r="A9" s="64" t="s">
        <v>113</v>
      </c>
      <c r="B9" s="65" t="s">
        <v>44</v>
      </c>
      <c r="C9" s="64" t="s">
        <v>45</v>
      </c>
      <c r="D9" s="66">
        <v>17</v>
      </c>
      <c r="E9" s="66">
        <v>6</v>
      </c>
      <c r="F9" s="66">
        <v>11</v>
      </c>
      <c r="G9" s="66">
        <v>160</v>
      </c>
      <c r="H9" s="66">
        <v>142</v>
      </c>
      <c r="I9" s="66">
        <v>14</v>
      </c>
      <c r="J9" s="66">
        <v>4</v>
      </c>
    </row>
    <row r="10" spans="1:10" s="68" customFormat="1" ht="12" customHeight="1">
      <c r="A10" s="64" t="s">
        <v>113</v>
      </c>
      <c r="B10" s="65" t="s">
        <v>123</v>
      </c>
      <c r="C10" s="64" t="s">
        <v>124</v>
      </c>
      <c r="D10" s="66">
        <v>11</v>
      </c>
      <c r="E10" s="66">
        <v>5</v>
      </c>
      <c r="F10" s="66">
        <v>6</v>
      </c>
      <c r="G10" s="66">
        <v>71</v>
      </c>
      <c r="H10" s="66">
        <v>71</v>
      </c>
      <c r="I10" s="66">
        <v>0</v>
      </c>
      <c r="J10" s="66">
        <v>0</v>
      </c>
    </row>
    <row r="11" spans="1:10" s="68" customFormat="1" ht="12" customHeight="1">
      <c r="A11" s="64" t="s">
        <v>113</v>
      </c>
      <c r="B11" s="65" t="s">
        <v>32</v>
      </c>
      <c r="C11" s="64" t="s">
        <v>33</v>
      </c>
      <c r="D11" s="66">
        <v>12</v>
      </c>
      <c r="E11" s="66">
        <v>6</v>
      </c>
      <c r="F11" s="66">
        <v>6</v>
      </c>
      <c r="G11" s="66">
        <v>45</v>
      </c>
      <c r="H11" s="66">
        <v>29</v>
      </c>
      <c r="I11" s="66">
        <v>12</v>
      </c>
      <c r="J11" s="66">
        <v>4</v>
      </c>
    </row>
    <row r="12" spans="1:10" s="68" customFormat="1" ht="12" customHeight="1">
      <c r="A12" s="69" t="s">
        <v>113</v>
      </c>
      <c r="B12" s="70" t="s">
        <v>16</v>
      </c>
      <c r="C12" s="64" t="s">
        <v>17</v>
      </c>
      <c r="D12" s="71">
        <v>7</v>
      </c>
      <c r="E12" s="71">
        <v>2</v>
      </c>
      <c r="F12" s="71">
        <v>5</v>
      </c>
      <c r="G12" s="71">
        <v>45</v>
      </c>
      <c r="H12" s="71">
        <v>45</v>
      </c>
      <c r="I12" s="71">
        <v>0</v>
      </c>
      <c r="J12" s="71">
        <v>0</v>
      </c>
    </row>
    <row r="13" spans="1:10" s="68" customFormat="1" ht="12" customHeight="1">
      <c r="A13" s="69" t="s">
        <v>113</v>
      </c>
      <c r="B13" s="70" t="s">
        <v>4</v>
      </c>
      <c r="C13" s="64" t="s">
        <v>5</v>
      </c>
      <c r="D13" s="71">
        <v>20</v>
      </c>
      <c r="E13" s="71">
        <v>11</v>
      </c>
      <c r="F13" s="71">
        <v>9</v>
      </c>
      <c r="G13" s="71">
        <v>211</v>
      </c>
      <c r="H13" s="71">
        <v>136</v>
      </c>
      <c r="I13" s="71">
        <v>73</v>
      </c>
      <c r="J13" s="71">
        <v>2</v>
      </c>
    </row>
    <row r="14" spans="1:10" s="68" customFormat="1" ht="12" customHeight="1">
      <c r="A14" s="69" t="s">
        <v>113</v>
      </c>
      <c r="B14" s="70" t="s">
        <v>2</v>
      </c>
      <c r="C14" s="64" t="s">
        <v>3</v>
      </c>
      <c r="D14" s="71">
        <v>34</v>
      </c>
      <c r="E14" s="71">
        <v>31</v>
      </c>
      <c r="F14" s="71">
        <v>3</v>
      </c>
      <c r="G14" s="71">
        <v>219</v>
      </c>
      <c r="H14" s="71">
        <v>219</v>
      </c>
      <c r="I14" s="71">
        <v>0</v>
      </c>
      <c r="J14" s="71">
        <v>0</v>
      </c>
    </row>
    <row r="15" spans="1:10" s="68" customFormat="1" ht="12" customHeight="1">
      <c r="A15" s="69" t="s">
        <v>113</v>
      </c>
      <c r="B15" s="70" t="s">
        <v>117</v>
      </c>
      <c r="C15" s="64" t="s">
        <v>118</v>
      </c>
      <c r="D15" s="71">
        <v>10</v>
      </c>
      <c r="E15" s="71">
        <v>5</v>
      </c>
      <c r="F15" s="71">
        <v>5</v>
      </c>
      <c r="G15" s="71">
        <v>126</v>
      </c>
      <c r="H15" s="71">
        <v>70</v>
      </c>
      <c r="I15" s="71">
        <v>56</v>
      </c>
      <c r="J15" s="71">
        <v>0</v>
      </c>
    </row>
    <row r="16" spans="1:10" s="68" customFormat="1" ht="12" customHeight="1">
      <c r="A16" s="69" t="s">
        <v>113</v>
      </c>
      <c r="B16" s="70" t="s">
        <v>119</v>
      </c>
      <c r="C16" s="64" t="s">
        <v>120</v>
      </c>
      <c r="D16" s="71">
        <v>10</v>
      </c>
      <c r="E16" s="71">
        <v>6</v>
      </c>
      <c r="F16" s="71">
        <v>4</v>
      </c>
      <c r="G16" s="71">
        <v>35</v>
      </c>
      <c r="H16" s="71">
        <v>35</v>
      </c>
      <c r="I16" s="71">
        <v>0</v>
      </c>
      <c r="J16" s="71">
        <v>0</v>
      </c>
    </row>
    <row r="17" spans="1:10" s="68" customFormat="1" ht="12" customHeight="1">
      <c r="A17" s="69" t="s">
        <v>113</v>
      </c>
      <c r="B17" s="70" t="s">
        <v>53</v>
      </c>
      <c r="C17" s="64" t="s">
        <v>46</v>
      </c>
      <c r="D17" s="71">
        <v>1</v>
      </c>
      <c r="E17" s="71">
        <v>1</v>
      </c>
      <c r="F17" s="71">
        <v>1</v>
      </c>
      <c r="G17" s="71">
        <v>9</v>
      </c>
      <c r="H17" s="71">
        <v>9</v>
      </c>
      <c r="I17" s="71">
        <v>0</v>
      </c>
      <c r="J17" s="71">
        <v>0</v>
      </c>
    </row>
    <row r="18" spans="1:10" s="68" customFormat="1" ht="12" customHeight="1">
      <c r="A18" s="69" t="s">
        <v>113</v>
      </c>
      <c r="B18" s="70" t="s">
        <v>125</v>
      </c>
      <c r="C18" s="64" t="s">
        <v>126</v>
      </c>
      <c r="D18" s="71">
        <v>6</v>
      </c>
      <c r="E18" s="71">
        <v>4</v>
      </c>
      <c r="F18" s="71">
        <v>2</v>
      </c>
      <c r="G18" s="71">
        <v>20</v>
      </c>
      <c r="H18" s="71">
        <v>20</v>
      </c>
      <c r="I18" s="71">
        <v>0</v>
      </c>
      <c r="J18" s="71">
        <v>0</v>
      </c>
    </row>
    <row r="19" spans="1:10" s="68" customFormat="1" ht="12" customHeight="1">
      <c r="A19" s="69" t="s">
        <v>113</v>
      </c>
      <c r="B19" s="70" t="s">
        <v>127</v>
      </c>
      <c r="C19" s="64" t="s">
        <v>128</v>
      </c>
      <c r="D19" s="71">
        <v>4</v>
      </c>
      <c r="E19" s="71">
        <v>2</v>
      </c>
      <c r="F19" s="71">
        <v>2</v>
      </c>
      <c r="G19" s="71">
        <v>5</v>
      </c>
      <c r="H19" s="71">
        <v>5</v>
      </c>
      <c r="I19" s="71">
        <v>0</v>
      </c>
      <c r="J19" s="71">
        <v>0</v>
      </c>
    </row>
    <row r="20" spans="1:10" s="68" customFormat="1" ht="12" customHeight="1">
      <c r="A20" s="69" t="s">
        <v>113</v>
      </c>
      <c r="B20" s="70" t="s">
        <v>49</v>
      </c>
      <c r="C20" s="64" t="s">
        <v>50</v>
      </c>
      <c r="D20" s="71">
        <v>4</v>
      </c>
      <c r="E20" s="71">
        <v>4</v>
      </c>
      <c r="F20" s="71">
        <v>0</v>
      </c>
      <c r="G20" s="71">
        <v>13</v>
      </c>
      <c r="H20" s="71">
        <v>13</v>
      </c>
      <c r="I20" s="71">
        <v>0</v>
      </c>
      <c r="J20" s="71">
        <v>0</v>
      </c>
    </row>
    <row r="21" spans="1:10" s="68" customFormat="1" ht="12" customHeight="1">
      <c r="A21" s="69" t="s">
        <v>113</v>
      </c>
      <c r="B21" s="70" t="s">
        <v>131</v>
      </c>
      <c r="C21" s="64" t="s">
        <v>132</v>
      </c>
      <c r="D21" s="71">
        <v>3</v>
      </c>
      <c r="E21" s="71">
        <v>1</v>
      </c>
      <c r="F21" s="71">
        <v>2</v>
      </c>
      <c r="G21" s="71">
        <v>21</v>
      </c>
      <c r="H21" s="71">
        <v>12</v>
      </c>
      <c r="I21" s="71">
        <v>9</v>
      </c>
      <c r="J21" s="71">
        <v>0</v>
      </c>
    </row>
    <row r="22" spans="1:10" s="68" customFormat="1" ht="12" customHeight="1">
      <c r="A22" s="69" t="s">
        <v>113</v>
      </c>
      <c r="B22" s="70" t="s">
        <v>133</v>
      </c>
      <c r="C22" s="64" t="s">
        <v>134</v>
      </c>
      <c r="D22" s="71">
        <v>3</v>
      </c>
      <c r="E22" s="71">
        <v>3</v>
      </c>
      <c r="F22" s="71">
        <v>0</v>
      </c>
      <c r="G22" s="71">
        <v>7</v>
      </c>
      <c r="H22" s="71">
        <v>7</v>
      </c>
      <c r="I22" s="71">
        <v>0</v>
      </c>
      <c r="J22" s="71">
        <v>0</v>
      </c>
    </row>
    <row r="23" spans="1:10" s="68" customFormat="1" ht="12" customHeight="1">
      <c r="A23" s="69" t="s">
        <v>113</v>
      </c>
      <c r="B23" s="70" t="s">
        <v>34</v>
      </c>
      <c r="C23" s="64" t="s">
        <v>35</v>
      </c>
      <c r="D23" s="71">
        <v>13</v>
      </c>
      <c r="E23" s="71">
        <v>11</v>
      </c>
      <c r="F23" s="71">
        <v>2</v>
      </c>
      <c r="G23" s="71">
        <v>70</v>
      </c>
      <c r="H23" s="71">
        <v>70</v>
      </c>
      <c r="I23" s="71">
        <v>0</v>
      </c>
      <c r="J23" s="71">
        <v>0</v>
      </c>
    </row>
    <row r="24" spans="1:10" s="68" customFormat="1" ht="12" customHeight="1">
      <c r="A24" s="69" t="s">
        <v>113</v>
      </c>
      <c r="B24" s="70" t="s">
        <v>18</v>
      </c>
      <c r="C24" s="64" t="s">
        <v>108</v>
      </c>
      <c r="D24" s="71">
        <v>1</v>
      </c>
      <c r="E24" s="71">
        <v>1</v>
      </c>
      <c r="F24" s="71">
        <v>1</v>
      </c>
      <c r="G24" s="71">
        <v>8</v>
      </c>
      <c r="H24" s="71">
        <v>8</v>
      </c>
      <c r="I24" s="71">
        <v>0</v>
      </c>
      <c r="J24" s="71">
        <v>0</v>
      </c>
    </row>
    <row r="25" spans="1:10" s="68" customFormat="1" ht="12" customHeight="1">
      <c r="A25" s="69" t="s">
        <v>113</v>
      </c>
      <c r="B25" s="70" t="s">
        <v>19</v>
      </c>
      <c r="C25" s="64" t="s">
        <v>107</v>
      </c>
      <c r="D25" s="71">
        <v>3</v>
      </c>
      <c r="E25" s="71">
        <v>1</v>
      </c>
      <c r="F25" s="71">
        <v>2</v>
      </c>
      <c r="G25" s="71">
        <v>16</v>
      </c>
      <c r="H25" s="71">
        <v>16</v>
      </c>
      <c r="I25" s="71">
        <v>0</v>
      </c>
      <c r="J25" s="71">
        <v>0</v>
      </c>
    </row>
    <row r="26" spans="1:10" s="68" customFormat="1" ht="12" customHeight="1">
      <c r="A26" s="69" t="s">
        <v>113</v>
      </c>
      <c r="B26" s="70" t="s">
        <v>20</v>
      </c>
      <c r="C26" s="64" t="s">
        <v>21</v>
      </c>
      <c r="D26" s="71">
        <v>3</v>
      </c>
      <c r="E26" s="71">
        <v>1</v>
      </c>
      <c r="F26" s="71">
        <v>2</v>
      </c>
      <c r="G26" s="71">
        <v>12</v>
      </c>
      <c r="H26" s="71">
        <v>12</v>
      </c>
      <c r="I26" s="71">
        <v>0</v>
      </c>
      <c r="J26" s="71">
        <v>0</v>
      </c>
    </row>
    <row r="27" spans="1:10" s="68" customFormat="1" ht="12" customHeight="1">
      <c r="A27" s="69" t="s">
        <v>113</v>
      </c>
      <c r="B27" s="70" t="s">
        <v>22</v>
      </c>
      <c r="C27" s="64" t="s">
        <v>23</v>
      </c>
      <c r="D27" s="71">
        <v>3</v>
      </c>
      <c r="E27" s="71">
        <v>2</v>
      </c>
      <c r="F27" s="71">
        <v>1</v>
      </c>
      <c r="G27" s="71">
        <v>17</v>
      </c>
      <c r="H27" s="71">
        <v>17</v>
      </c>
      <c r="I27" s="71">
        <v>0</v>
      </c>
      <c r="J27" s="71">
        <v>0</v>
      </c>
    </row>
    <row r="28" spans="1:10" s="68" customFormat="1" ht="12" customHeight="1">
      <c r="A28" s="69" t="s">
        <v>113</v>
      </c>
      <c r="B28" s="70" t="s">
        <v>38</v>
      </c>
      <c r="C28" s="64" t="s">
        <v>39</v>
      </c>
      <c r="D28" s="71">
        <v>8</v>
      </c>
      <c r="E28" s="71">
        <v>5</v>
      </c>
      <c r="F28" s="71">
        <v>3</v>
      </c>
      <c r="G28" s="71">
        <v>45</v>
      </c>
      <c r="H28" s="71">
        <v>24</v>
      </c>
      <c r="I28" s="71">
        <v>21</v>
      </c>
      <c r="J28" s="71">
        <v>8</v>
      </c>
    </row>
    <row r="29" spans="1:10" s="68" customFormat="1" ht="12" customHeight="1">
      <c r="A29" s="69" t="s">
        <v>113</v>
      </c>
      <c r="B29" s="70" t="s">
        <v>24</v>
      </c>
      <c r="C29" s="64" t="s">
        <v>25</v>
      </c>
      <c r="D29" s="71">
        <v>3</v>
      </c>
      <c r="E29" s="71">
        <v>2</v>
      </c>
      <c r="F29" s="71">
        <v>1</v>
      </c>
      <c r="G29" s="71">
        <v>10</v>
      </c>
      <c r="H29" s="71">
        <v>6</v>
      </c>
      <c r="I29" s="71">
        <v>2</v>
      </c>
      <c r="J29" s="71">
        <v>2</v>
      </c>
    </row>
    <row r="30" spans="1:10" s="68" customFormat="1" ht="12" customHeight="1">
      <c r="A30" s="69" t="s">
        <v>113</v>
      </c>
      <c r="B30" s="70" t="s">
        <v>143</v>
      </c>
      <c r="C30" s="64" t="s">
        <v>144</v>
      </c>
      <c r="D30" s="71">
        <v>9</v>
      </c>
      <c r="E30" s="71">
        <v>5</v>
      </c>
      <c r="F30" s="71">
        <v>4</v>
      </c>
      <c r="G30" s="71">
        <v>33</v>
      </c>
      <c r="H30" s="71">
        <v>26</v>
      </c>
      <c r="I30" s="71">
        <v>7</v>
      </c>
      <c r="J30" s="71">
        <v>0</v>
      </c>
    </row>
    <row r="31" spans="1:10" s="68" customFormat="1" ht="12" customHeight="1">
      <c r="A31" s="69" t="s">
        <v>113</v>
      </c>
      <c r="B31" s="70" t="s">
        <v>28</v>
      </c>
      <c r="C31" s="64" t="s">
        <v>29</v>
      </c>
      <c r="D31" s="71">
        <v>2</v>
      </c>
      <c r="E31" s="71">
        <v>2</v>
      </c>
      <c r="F31" s="71">
        <v>0</v>
      </c>
      <c r="G31" s="71">
        <v>14</v>
      </c>
      <c r="H31" s="71">
        <v>11</v>
      </c>
      <c r="I31" s="71">
        <v>3</v>
      </c>
      <c r="J31" s="71">
        <v>0</v>
      </c>
    </row>
    <row r="32" spans="1:10" s="68" customFormat="1" ht="12" customHeight="1">
      <c r="A32" s="69" t="s">
        <v>113</v>
      </c>
      <c r="B32" s="70" t="s">
        <v>145</v>
      </c>
      <c r="C32" s="64" t="s">
        <v>146</v>
      </c>
      <c r="D32" s="71">
        <v>4</v>
      </c>
      <c r="E32" s="71">
        <v>2</v>
      </c>
      <c r="F32" s="71">
        <v>2</v>
      </c>
      <c r="G32" s="71">
        <v>10</v>
      </c>
      <c r="H32" s="71">
        <v>10</v>
      </c>
      <c r="I32" s="71">
        <v>0</v>
      </c>
      <c r="J32" s="71">
        <v>0</v>
      </c>
    </row>
    <row r="33" spans="1:10" s="68" customFormat="1" ht="12" customHeight="1">
      <c r="A33" s="69" t="s">
        <v>113</v>
      </c>
      <c r="B33" s="70" t="s">
        <v>10</v>
      </c>
      <c r="C33" s="64" t="s">
        <v>11</v>
      </c>
      <c r="D33" s="71">
        <v>5</v>
      </c>
      <c r="E33" s="71">
        <v>3</v>
      </c>
      <c r="F33" s="71">
        <v>2</v>
      </c>
      <c r="G33" s="71">
        <f>+H33+I33+J33</f>
        <v>30</v>
      </c>
      <c r="H33" s="71">
        <v>24</v>
      </c>
      <c r="I33" s="71">
        <v>6</v>
      </c>
      <c r="J33" s="71">
        <v>0</v>
      </c>
    </row>
    <row r="34" spans="1:10" s="68" customFormat="1" ht="12" customHeight="1">
      <c r="A34" s="69" t="s">
        <v>113</v>
      </c>
      <c r="B34" s="70" t="s">
        <v>12</v>
      </c>
      <c r="C34" s="64" t="s">
        <v>13</v>
      </c>
      <c r="D34" s="71">
        <v>1</v>
      </c>
      <c r="E34" s="71">
        <v>0</v>
      </c>
      <c r="F34" s="71">
        <v>1</v>
      </c>
      <c r="G34" s="71">
        <v>6</v>
      </c>
      <c r="H34" s="71">
        <v>0</v>
      </c>
      <c r="I34" s="71">
        <v>6</v>
      </c>
      <c r="J34" s="71">
        <v>0</v>
      </c>
    </row>
    <row r="35" spans="1:10" s="68" customFormat="1" ht="12" customHeight="1">
      <c r="A35" s="69" t="s">
        <v>113</v>
      </c>
      <c r="B35" s="70" t="s">
        <v>139</v>
      </c>
      <c r="C35" s="64" t="s">
        <v>140</v>
      </c>
      <c r="D35" s="71">
        <v>1</v>
      </c>
      <c r="E35" s="71">
        <v>0</v>
      </c>
      <c r="F35" s="71">
        <v>1</v>
      </c>
      <c r="G35" s="71">
        <v>8</v>
      </c>
      <c r="H35" s="71">
        <v>8</v>
      </c>
      <c r="I35" s="71">
        <v>0</v>
      </c>
      <c r="J35" s="71">
        <v>0</v>
      </c>
    </row>
    <row r="36" spans="1:10" s="68" customFormat="1" ht="12" customHeight="1">
      <c r="A36" s="69" t="s">
        <v>113</v>
      </c>
      <c r="B36" s="70" t="s">
        <v>6</v>
      </c>
      <c r="C36" s="64" t="s">
        <v>7</v>
      </c>
      <c r="D36" s="71">
        <v>0</v>
      </c>
      <c r="E36" s="71">
        <v>0</v>
      </c>
      <c r="F36" s="71">
        <v>0</v>
      </c>
      <c r="G36" s="71">
        <f>+H36+I36+J36</f>
        <v>0</v>
      </c>
      <c r="H36" s="71">
        <v>0</v>
      </c>
      <c r="I36" s="71">
        <v>0</v>
      </c>
      <c r="J36" s="71">
        <v>0</v>
      </c>
    </row>
    <row r="37" spans="1:10" s="68" customFormat="1" ht="12" customHeight="1">
      <c r="A37" s="69" t="s">
        <v>113</v>
      </c>
      <c r="B37" s="70" t="s">
        <v>137</v>
      </c>
      <c r="C37" s="64" t="s">
        <v>138</v>
      </c>
      <c r="D37" s="71">
        <v>14</v>
      </c>
      <c r="E37" s="71">
        <v>10</v>
      </c>
      <c r="F37" s="71">
        <v>4</v>
      </c>
      <c r="G37" s="71">
        <v>42</v>
      </c>
      <c r="H37" s="71">
        <v>32</v>
      </c>
      <c r="I37" s="71">
        <v>10</v>
      </c>
      <c r="J37" s="71">
        <v>0</v>
      </c>
    </row>
  </sheetData>
  <sheetProtection/>
  <autoFilter ref="A6:J37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2012-03-30T03:33:44Z</dcterms:modified>
  <cp:category/>
  <cp:version/>
  <cp:contentType/>
  <cp:contentStatus/>
</cp:coreProperties>
</file>