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'委託許可件数（市町村）'!$A$6:$S$33</definedName>
    <definedName name="_xlnm._FilterDatabase" localSheetId="6" hidden="1">'委託許可件数（組合）'!$A$6:$S$13</definedName>
    <definedName name="_xlnm._FilterDatabase" localSheetId="3" hidden="1">'収集運搬機材（市町村）'!$A$6:$AY$33</definedName>
    <definedName name="_xlnm._FilterDatabase" localSheetId="4" hidden="1">'収集運搬機材（組合）'!$A$6:$AY$13</definedName>
    <definedName name="_xlnm._FilterDatabase" localSheetId="7" hidden="1">'処理業者と従業員数'!$A$6:$J$33</definedName>
    <definedName name="_xlnm._FilterDatabase" localSheetId="0" hidden="1">'組合状況'!$A$6:$CC$13</definedName>
    <definedName name="_xlnm._FilterDatabase" localSheetId="1" hidden="1">'廃棄物処理従事職員数（市町村）'!$A$6:$AE$33</definedName>
    <definedName name="_xlnm._FilterDatabase" localSheetId="2" hidden="1">'廃棄物処理従事職員数（組合）'!$A$6:$AE$13</definedName>
    <definedName name="_xlnm.Print_Area" localSheetId="5">'委託許可件数（市町村）'!$A$2:$S$33</definedName>
    <definedName name="_xlnm.Print_Area" localSheetId="6">'委託許可件数（組合）'!$A$2:$S$13</definedName>
    <definedName name="_xlnm.Print_Area" localSheetId="3">'収集運搬機材（市町村）'!$A$2:$AY$33</definedName>
    <definedName name="_xlnm.Print_Area" localSheetId="4">'収集運搬機材（組合）'!$A$2:$AY$13</definedName>
    <definedName name="_xlnm.Print_Area" localSheetId="7">'処理業者と従業員数'!$A$2:$J$33</definedName>
    <definedName name="_xlnm.Print_Area" localSheetId="0">'組合状況'!$A$2:$CC$13</definedName>
    <definedName name="_xlnm.Print_Area" localSheetId="1">'廃棄物処理従事職員数（市町村）'!$A$2:$AD$33</definedName>
    <definedName name="_xlnm.Print_Area" localSheetId="2">'廃棄物処理従事職員数（組合）'!$A$2:$AD$13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<sst xmlns="http://schemas.openxmlformats.org/spreadsheetml/2006/main" count="1020" uniqueCount="154">
  <si>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</si>
  <si>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</si>
  <si>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</si>
  <si>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</si>
  <si>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</si>
  <si>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</si>
  <si>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</si>
  <si>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</si>
  <si>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</si>
  <si>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</si>
  <si>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</si>
  <si>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</si>
  <si>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</si>
  <si>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</si>
  <si>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</si>
  <si>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</si>
  <si>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</si>
  <si>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</si>
  <si>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</si>
  <si>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</si>
  <si>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</si>
  <si>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</si>
  <si>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</si>
  <si>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</si>
  <si>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</si>
  <si>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</si>
  <si>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</si>
  <si>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</si>
  <si>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</si>
  <si>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</si>
  <si>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</si>
  <si>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</si>
  <si>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</si>
  <si>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</si>
  <si>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</si>
  <si>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</si>
  <si>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</si>
  <si>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</si>
  <si>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</si>
  <si>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</si>
  <si>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</si>
  <si>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</si>
  <si>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</si>
  <si>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</si>
  <si>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</si>
  <si>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</si>
  <si>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</si>
  <si>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</si>
  <si>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</si>
  <si>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</si>
  <si>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</si>
  <si>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</si>
  <si>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</si>
  <si>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京都府</t>
  </si>
  <si>
    <t>26000</t>
  </si>
  <si>
    <t>26817</t>
  </si>
  <si>
    <t>船井郡衛生管理組合</t>
  </si>
  <si>
    <t>26213</t>
  </si>
  <si>
    <t>南丹市</t>
  </si>
  <si>
    <t>26407</t>
  </si>
  <si>
    <t>京丹波町</t>
  </si>
  <si>
    <t>26820</t>
  </si>
  <si>
    <t>城南衛生管理組合</t>
  </si>
  <si>
    <t>26204</t>
  </si>
  <si>
    <t>宇治市</t>
  </si>
  <si>
    <t>26207</t>
  </si>
  <si>
    <t>城陽市</t>
  </si>
  <si>
    <t>26210</t>
  </si>
  <si>
    <t>八幡市</t>
  </si>
  <si>
    <t>26322</t>
  </si>
  <si>
    <t>久御山町</t>
  </si>
  <si>
    <t>26344</t>
  </si>
  <si>
    <t>宇治田原町</t>
  </si>
  <si>
    <t>26343</t>
  </si>
  <si>
    <t>井手町</t>
  </si>
  <si>
    <t>26821</t>
  </si>
  <si>
    <t>相楽郡西部塵埃処理組合</t>
  </si>
  <si>
    <t>26214</t>
  </si>
  <si>
    <t>木津川市</t>
  </si>
  <si>
    <t>26366</t>
  </si>
  <si>
    <t>精華町</t>
  </si>
  <si>
    <t>26828</t>
  </si>
  <si>
    <t>乙訓環境衛生組合</t>
  </si>
  <si>
    <t>26208</t>
  </si>
  <si>
    <t>向日市</t>
  </si>
  <si>
    <t>26209</t>
  </si>
  <si>
    <t>長岡京市</t>
  </si>
  <si>
    <t>26303</t>
  </si>
  <si>
    <t>大山崎町</t>
  </si>
  <si>
    <t>26843</t>
  </si>
  <si>
    <t>相楽東部広域連合</t>
  </si>
  <si>
    <t>26364</t>
  </si>
  <si>
    <t>笠置町</t>
  </si>
  <si>
    <t>26365</t>
  </si>
  <si>
    <t>和束町</t>
  </si>
  <si>
    <t>26367</t>
  </si>
  <si>
    <t>南山城村</t>
  </si>
  <si>
    <t>26849</t>
  </si>
  <si>
    <t>相楽郡広域事務組合</t>
  </si>
  <si>
    <t>26314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</si>
  <si>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</si>
  <si>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</si>
  <si>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</si>
  <si>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</si>
  <si>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</si>
  <si>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</si>
  <si>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</si>
  <si>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</si>
  <si>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</si>
  <si>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</si>
  <si>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</si>
  <si>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</si>
  <si>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</si>
  <si>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</si>
  <si>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</si>
  <si>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</si>
  <si>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</si>
  <si>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</si>
  <si>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</si>
  <si>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</si>
  <si>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</si>
  <si>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</si>
  <si>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</si>
  <si>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</si>
  <si>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</si>
  <si>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</si>
  <si>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</si>
  <si>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</si>
  <si>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</si>
  <si>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</si>
  <si>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</si>
  <si>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</si>
  <si>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</si>
  <si>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</si>
  <si>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</si>
  <si>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</si>
  <si>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</si>
  <si>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</si>
  <si>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</si>
  <si>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</si>
  <si>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</si>
  <si>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</si>
  <si>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26205</t>
  </si>
  <si>
    <t>宮津市</t>
  </si>
  <si>
    <t>26206</t>
  </si>
  <si>
    <t>亀岡市</t>
  </si>
  <si>
    <t>26211</t>
  </si>
  <si>
    <t>京田辺市</t>
  </si>
  <si>
    <t>26212</t>
  </si>
  <si>
    <t>京丹後市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</si>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</sst>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80" t="s">
        <v>1</v>
      </c>
      <c r="B2" s="83" t="s">
        <v>2</v>
      </c>
      <c r="C2" s="80" t="s">
        <v>3</v>
      </c>
      <c r="D2" s="86" t="s">
        <v>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0" t="s">
        <v>5</v>
      </c>
      <c r="V2" s="76" t="s">
        <v>6</v>
      </c>
      <c r="W2" s="77"/>
      <c r="X2" s="76" t="s">
        <v>7</v>
      </c>
      <c r="Y2" s="77"/>
      <c r="Z2" s="76" t="s">
        <v>8</v>
      </c>
      <c r="AA2" s="77"/>
      <c r="AB2" s="76" t="s">
        <v>9</v>
      </c>
      <c r="AC2" s="77"/>
      <c r="AD2" s="76" t="s">
        <v>10</v>
      </c>
      <c r="AE2" s="77"/>
      <c r="AF2" s="76" t="s">
        <v>11</v>
      </c>
      <c r="AG2" s="77"/>
      <c r="AH2" s="76" t="s">
        <v>12</v>
      </c>
      <c r="AI2" s="77"/>
      <c r="AJ2" s="76" t="s">
        <v>13</v>
      </c>
      <c r="AK2" s="77"/>
      <c r="AL2" s="76" t="s">
        <v>14</v>
      </c>
      <c r="AM2" s="77"/>
      <c r="AN2" s="76" t="s">
        <v>15</v>
      </c>
      <c r="AO2" s="77"/>
      <c r="AP2" s="76" t="s">
        <v>16</v>
      </c>
      <c r="AQ2" s="77"/>
      <c r="AR2" s="76" t="s">
        <v>17</v>
      </c>
      <c r="AS2" s="77"/>
      <c r="AT2" s="76" t="s">
        <v>18</v>
      </c>
      <c r="AU2" s="77"/>
      <c r="AV2" s="76" t="s">
        <v>19</v>
      </c>
      <c r="AW2" s="77"/>
      <c r="AX2" s="76" t="s">
        <v>20</v>
      </c>
      <c r="AY2" s="77"/>
      <c r="AZ2" s="76" t="s">
        <v>21</v>
      </c>
      <c r="BA2" s="77"/>
      <c r="BB2" s="76" t="s">
        <v>22</v>
      </c>
      <c r="BC2" s="77"/>
      <c r="BD2" s="76" t="s">
        <v>23</v>
      </c>
      <c r="BE2" s="77"/>
      <c r="BF2" s="76" t="s">
        <v>24</v>
      </c>
      <c r="BG2" s="77"/>
      <c r="BH2" s="76" t="s">
        <v>25</v>
      </c>
      <c r="BI2" s="77"/>
      <c r="BJ2" s="76" t="s">
        <v>26</v>
      </c>
      <c r="BK2" s="77"/>
      <c r="BL2" s="76" t="s">
        <v>27</v>
      </c>
      <c r="BM2" s="77"/>
      <c r="BN2" s="76" t="s">
        <v>28</v>
      </c>
      <c r="BO2" s="77"/>
      <c r="BP2" s="76" t="s">
        <v>29</v>
      </c>
      <c r="BQ2" s="77"/>
      <c r="BR2" s="76" t="s">
        <v>30</v>
      </c>
      <c r="BS2" s="77"/>
      <c r="BT2" s="76" t="s">
        <v>31</v>
      </c>
      <c r="BU2" s="77"/>
      <c r="BV2" s="76" t="s">
        <v>32</v>
      </c>
      <c r="BW2" s="77"/>
      <c r="BX2" s="76" t="s">
        <v>33</v>
      </c>
      <c r="BY2" s="77"/>
      <c r="BZ2" s="76" t="s">
        <v>34</v>
      </c>
      <c r="CA2" s="77"/>
      <c r="CB2" s="76" t="s">
        <v>35</v>
      </c>
      <c r="CC2" s="77"/>
    </row>
    <row r="3" spans="1:81" s="8" customFormat="1" ht="13.5">
      <c r="A3" s="81"/>
      <c r="B3" s="84"/>
      <c r="C3" s="81"/>
      <c r="D3" s="86" t="s">
        <v>36</v>
      </c>
      <c r="E3" s="87"/>
      <c r="F3" s="87"/>
      <c r="G3" s="87"/>
      <c r="H3" s="87"/>
      <c r="I3" s="87"/>
      <c r="J3" s="87"/>
      <c r="K3" s="87"/>
      <c r="L3" s="88"/>
      <c r="M3" s="86" t="s">
        <v>37</v>
      </c>
      <c r="N3" s="87"/>
      <c r="O3" s="87"/>
      <c r="P3" s="87"/>
      <c r="Q3" s="87"/>
      <c r="R3" s="87"/>
      <c r="S3" s="87"/>
      <c r="T3" s="88"/>
      <c r="U3" s="81"/>
      <c r="V3" s="78"/>
      <c r="W3" s="79"/>
      <c r="X3" s="78"/>
      <c r="Y3" s="79"/>
      <c r="Z3" s="78"/>
      <c r="AA3" s="79"/>
      <c r="AB3" s="78"/>
      <c r="AC3" s="79"/>
      <c r="AD3" s="78"/>
      <c r="AE3" s="79"/>
      <c r="AF3" s="78"/>
      <c r="AG3" s="79"/>
      <c r="AH3" s="78"/>
      <c r="AI3" s="79"/>
      <c r="AJ3" s="78"/>
      <c r="AK3" s="79"/>
      <c r="AL3" s="78"/>
      <c r="AM3" s="79"/>
      <c r="AN3" s="78"/>
      <c r="AO3" s="79"/>
      <c r="AP3" s="78"/>
      <c r="AQ3" s="79"/>
      <c r="AR3" s="78"/>
      <c r="AS3" s="79"/>
      <c r="AT3" s="78"/>
      <c r="AU3" s="79"/>
      <c r="AV3" s="78"/>
      <c r="AW3" s="79"/>
      <c r="AX3" s="78"/>
      <c r="AY3" s="79"/>
      <c r="AZ3" s="78"/>
      <c r="BA3" s="79"/>
      <c r="BB3" s="78"/>
      <c r="BC3" s="79"/>
      <c r="BD3" s="78"/>
      <c r="BE3" s="79"/>
      <c r="BF3" s="78"/>
      <c r="BG3" s="79"/>
      <c r="BH3" s="78"/>
      <c r="BI3" s="79"/>
      <c r="BJ3" s="78"/>
      <c r="BK3" s="79"/>
      <c r="BL3" s="78"/>
      <c r="BM3" s="79"/>
      <c r="BN3" s="78"/>
      <c r="BO3" s="79"/>
      <c r="BP3" s="78"/>
      <c r="BQ3" s="79"/>
      <c r="BR3" s="78"/>
      <c r="BS3" s="79"/>
      <c r="BT3" s="78"/>
      <c r="BU3" s="79"/>
      <c r="BV3" s="78"/>
      <c r="BW3" s="79"/>
      <c r="BX3" s="78"/>
      <c r="BY3" s="79"/>
      <c r="BZ3" s="78"/>
      <c r="CA3" s="79"/>
      <c r="CB3" s="78"/>
      <c r="CC3" s="79"/>
    </row>
    <row r="4" spans="1:81" s="8" customFormat="1" ht="22.5" customHeight="1">
      <c r="A4" s="81"/>
      <c r="B4" s="84"/>
      <c r="C4" s="81"/>
      <c r="D4" s="89" t="s">
        <v>38</v>
      </c>
      <c r="E4" s="89" t="s">
        <v>39</v>
      </c>
      <c r="F4" s="89" t="s">
        <v>40</v>
      </c>
      <c r="G4" s="89" t="s">
        <v>41</v>
      </c>
      <c r="H4" s="89" t="s">
        <v>42</v>
      </c>
      <c r="I4" s="89" t="s">
        <v>43</v>
      </c>
      <c r="J4" s="89" t="s">
        <v>44</v>
      </c>
      <c r="K4" s="89" t="s">
        <v>45</v>
      </c>
      <c r="L4" s="89" t="s">
        <v>46</v>
      </c>
      <c r="M4" s="89" t="s">
        <v>38</v>
      </c>
      <c r="N4" s="89" t="s">
        <v>39</v>
      </c>
      <c r="O4" s="89" t="s">
        <v>40</v>
      </c>
      <c r="P4" s="89" t="s">
        <v>47</v>
      </c>
      <c r="Q4" s="89" t="s">
        <v>42</v>
      </c>
      <c r="R4" s="89" t="s">
        <v>43</v>
      </c>
      <c r="S4" s="89" t="s">
        <v>48</v>
      </c>
      <c r="T4" s="89" t="s">
        <v>46</v>
      </c>
      <c r="U4" s="81"/>
      <c r="V4" s="90" t="s">
        <v>49</v>
      </c>
      <c r="W4" s="93" t="s">
        <v>50</v>
      </c>
      <c r="X4" s="90" t="s">
        <v>49</v>
      </c>
      <c r="Y4" s="93" t="s">
        <v>50</v>
      </c>
      <c r="Z4" s="90" t="s">
        <v>49</v>
      </c>
      <c r="AA4" s="93" t="s">
        <v>50</v>
      </c>
      <c r="AB4" s="90" t="s">
        <v>49</v>
      </c>
      <c r="AC4" s="93" t="s">
        <v>50</v>
      </c>
      <c r="AD4" s="90" t="s">
        <v>49</v>
      </c>
      <c r="AE4" s="93" t="s">
        <v>50</v>
      </c>
      <c r="AF4" s="90" t="s">
        <v>49</v>
      </c>
      <c r="AG4" s="93" t="s">
        <v>50</v>
      </c>
      <c r="AH4" s="90" t="s">
        <v>49</v>
      </c>
      <c r="AI4" s="93" t="s">
        <v>50</v>
      </c>
      <c r="AJ4" s="90" t="s">
        <v>49</v>
      </c>
      <c r="AK4" s="93" t="s">
        <v>50</v>
      </c>
      <c r="AL4" s="90" t="s">
        <v>49</v>
      </c>
      <c r="AM4" s="93" t="s">
        <v>50</v>
      </c>
      <c r="AN4" s="90" t="s">
        <v>49</v>
      </c>
      <c r="AO4" s="93" t="s">
        <v>50</v>
      </c>
      <c r="AP4" s="90" t="s">
        <v>49</v>
      </c>
      <c r="AQ4" s="93" t="s">
        <v>50</v>
      </c>
      <c r="AR4" s="90" t="s">
        <v>49</v>
      </c>
      <c r="AS4" s="93" t="s">
        <v>50</v>
      </c>
      <c r="AT4" s="90" t="s">
        <v>49</v>
      </c>
      <c r="AU4" s="93" t="s">
        <v>50</v>
      </c>
      <c r="AV4" s="90" t="s">
        <v>49</v>
      </c>
      <c r="AW4" s="93" t="s">
        <v>50</v>
      </c>
      <c r="AX4" s="90" t="s">
        <v>49</v>
      </c>
      <c r="AY4" s="93" t="s">
        <v>50</v>
      </c>
      <c r="AZ4" s="90" t="s">
        <v>49</v>
      </c>
      <c r="BA4" s="93" t="s">
        <v>50</v>
      </c>
      <c r="BB4" s="90" t="s">
        <v>49</v>
      </c>
      <c r="BC4" s="93" t="s">
        <v>50</v>
      </c>
      <c r="BD4" s="90" t="s">
        <v>49</v>
      </c>
      <c r="BE4" s="93" t="s">
        <v>50</v>
      </c>
      <c r="BF4" s="90" t="s">
        <v>49</v>
      </c>
      <c r="BG4" s="93" t="s">
        <v>50</v>
      </c>
      <c r="BH4" s="90" t="s">
        <v>49</v>
      </c>
      <c r="BI4" s="93" t="s">
        <v>50</v>
      </c>
      <c r="BJ4" s="90" t="s">
        <v>49</v>
      </c>
      <c r="BK4" s="93" t="s">
        <v>50</v>
      </c>
      <c r="BL4" s="90" t="s">
        <v>49</v>
      </c>
      <c r="BM4" s="93" t="s">
        <v>50</v>
      </c>
      <c r="BN4" s="90" t="s">
        <v>49</v>
      </c>
      <c r="BO4" s="93" t="s">
        <v>50</v>
      </c>
      <c r="BP4" s="90" t="s">
        <v>49</v>
      </c>
      <c r="BQ4" s="93" t="s">
        <v>50</v>
      </c>
      <c r="BR4" s="90" t="s">
        <v>49</v>
      </c>
      <c r="BS4" s="93" t="s">
        <v>50</v>
      </c>
      <c r="BT4" s="90" t="s">
        <v>49</v>
      </c>
      <c r="BU4" s="93" t="s">
        <v>50</v>
      </c>
      <c r="BV4" s="90" t="s">
        <v>49</v>
      </c>
      <c r="BW4" s="93" t="s">
        <v>50</v>
      </c>
      <c r="BX4" s="90" t="s">
        <v>49</v>
      </c>
      <c r="BY4" s="93" t="s">
        <v>50</v>
      </c>
      <c r="BZ4" s="90" t="s">
        <v>49</v>
      </c>
      <c r="CA4" s="93" t="s">
        <v>50</v>
      </c>
      <c r="CB4" s="90" t="s">
        <v>49</v>
      </c>
      <c r="CC4" s="93" t="s">
        <v>50</v>
      </c>
    </row>
    <row r="5" spans="1:81" s="8" customFormat="1" ht="13.5">
      <c r="A5" s="81"/>
      <c r="B5" s="84"/>
      <c r="C5" s="8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1"/>
      <c r="V5" s="91"/>
      <c r="W5" s="94"/>
      <c r="X5" s="91"/>
      <c r="Y5" s="94"/>
      <c r="Z5" s="91"/>
      <c r="AA5" s="94"/>
      <c r="AB5" s="91"/>
      <c r="AC5" s="94"/>
      <c r="AD5" s="91"/>
      <c r="AE5" s="94"/>
      <c r="AF5" s="91"/>
      <c r="AG5" s="94"/>
      <c r="AH5" s="91"/>
      <c r="AI5" s="94"/>
      <c r="AJ5" s="91"/>
      <c r="AK5" s="94"/>
      <c r="AL5" s="91"/>
      <c r="AM5" s="94"/>
      <c r="AN5" s="91"/>
      <c r="AO5" s="94"/>
      <c r="AP5" s="91"/>
      <c r="AQ5" s="94"/>
      <c r="AR5" s="91"/>
      <c r="AS5" s="94"/>
      <c r="AT5" s="91"/>
      <c r="AU5" s="94"/>
      <c r="AV5" s="91"/>
      <c r="AW5" s="94"/>
      <c r="AX5" s="91"/>
      <c r="AY5" s="94"/>
      <c r="AZ5" s="91"/>
      <c r="BA5" s="94"/>
      <c r="BB5" s="91"/>
      <c r="BC5" s="94"/>
      <c r="BD5" s="91"/>
      <c r="BE5" s="94"/>
      <c r="BF5" s="91"/>
      <c r="BG5" s="94"/>
      <c r="BH5" s="91"/>
      <c r="BI5" s="94"/>
      <c r="BJ5" s="91"/>
      <c r="BK5" s="94"/>
      <c r="BL5" s="91"/>
      <c r="BM5" s="94"/>
      <c r="BN5" s="91"/>
      <c r="BO5" s="94"/>
      <c r="BP5" s="91"/>
      <c r="BQ5" s="94"/>
      <c r="BR5" s="91"/>
      <c r="BS5" s="94"/>
      <c r="BT5" s="91"/>
      <c r="BU5" s="94"/>
      <c r="BV5" s="91"/>
      <c r="BW5" s="94"/>
      <c r="BX5" s="91"/>
      <c r="BY5" s="94"/>
      <c r="BZ5" s="91"/>
      <c r="CA5" s="94"/>
      <c r="CB5" s="91"/>
      <c r="CC5" s="94"/>
    </row>
    <row r="6" spans="1:81" s="8" customFormat="1" ht="13.5">
      <c r="A6" s="82"/>
      <c r="B6" s="85"/>
      <c r="C6" s="82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2"/>
      <c r="V6" s="92"/>
      <c r="W6" s="95"/>
      <c r="X6" s="92"/>
      <c r="Y6" s="95"/>
      <c r="Z6" s="96"/>
      <c r="AA6" s="95"/>
      <c r="AB6" s="96"/>
      <c r="AC6" s="95"/>
      <c r="AD6" s="96"/>
      <c r="AE6" s="95"/>
      <c r="AF6" s="96"/>
      <c r="AG6" s="95"/>
      <c r="AH6" s="96"/>
      <c r="AI6" s="95"/>
      <c r="AJ6" s="96"/>
      <c r="AK6" s="95"/>
      <c r="AL6" s="96"/>
      <c r="AM6" s="95"/>
      <c r="AN6" s="96"/>
      <c r="AO6" s="95"/>
      <c r="AP6" s="96"/>
      <c r="AQ6" s="95"/>
      <c r="AR6" s="96"/>
      <c r="AS6" s="95"/>
      <c r="AT6" s="96"/>
      <c r="AU6" s="95"/>
      <c r="AV6" s="96"/>
      <c r="AW6" s="95"/>
      <c r="AX6" s="96"/>
      <c r="AY6" s="95"/>
      <c r="AZ6" s="96"/>
      <c r="BA6" s="95"/>
      <c r="BB6" s="96"/>
      <c r="BC6" s="95"/>
      <c r="BD6" s="96"/>
      <c r="BE6" s="95"/>
      <c r="BF6" s="96"/>
      <c r="BG6" s="95"/>
      <c r="BH6" s="96"/>
      <c r="BI6" s="95"/>
      <c r="BJ6" s="96"/>
      <c r="BK6" s="95"/>
      <c r="BL6" s="96"/>
      <c r="BM6" s="95"/>
      <c r="BN6" s="96"/>
      <c r="BO6" s="95"/>
      <c r="BP6" s="96"/>
      <c r="BQ6" s="95"/>
      <c r="BR6" s="96"/>
      <c r="BS6" s="95"/>
      <c r="BT6" s="96"/>
      <c r="BU6" s="95"/>
      <c r="BV6" s="96"/>
      <c r="BW6" s="95"/>
      <c r="BX6" s="96"/>
      <c r="BY6" s="95"/>
      <c r="BZ6" s="96"/>
      <c r="CA6" s="95"/>
      <c r="CB6" s="96"/>
      <c r="CC6" s="95"/>
    </row>
    <row r="7" spans="1:81" s="74" customFormat="1" ht="12" customHeight="1">
      <c r="A7" s="118" t="s">
        <v>53</v>
      </c>
      <c r="B7" s="119" t="s">
        <v>54</v>
      </c>
      <c r="C7" s="118" t="s">
        <v>51</v>
      </c>
      <c r="D7" s="120">
        <f>COUNTIF(D8:D52,"○")</f>
        <v>1</v>
      </c>
      <c r="E7" s="120">
        <f>COUNTIF(E8:E52,"○")</f>
        <v>1</v>
      </c>
      <c r="F7" s="120">
        <f>COUNTIF(F8:F52,"○")</f>
        <v>5</v>
      </c>
      <c r="G7" s="120">
        <f>COUNTIF(G8:G52,"○")</f>
        <v>3</v>
      </c>
      <c r="H7" s="120">
        <f>COUNTIF(H8:H52,"○")</f>
        <v>1</v>
      </c>
      <c r="I7" s="120">
        <f>COUNTIF(I8:I52,"○")</f>
        <v>3</v>
      </c>
      <c r="J7" s="120">
        <f>COUNTIF(J8:J52,"○")</f>
        <v>3</v>
      </c>
      <c r="K7" s="120">
        <f>COUNTIF(K8:K52,"○")</f>
        <v>3</v>
      </c>
      <c r="L7" s="120">
        <f>COUNTIF(L8:L52,"○")</f>
        <v>2</v>
      </c>
      <c r="M7" s="120">
        <f>COUNTIF(M8:M52,"○")</f>
        <v>2</v>
      </c>
      <c r="N7" s="120">
        <f>COUNTIF(N8:N52,"○")</f>
        <v>3</v>
      </c>
      <c r="O7" s="120">
        <f>COUNTIF(O8:O52,"○")</f>
        <v>4</v>
      </c>
      <c r="P7" s="120">
        <f>COUNTIF(P8:P52,"○")</f>
        <v>4</v>
      </c>
      <c r="Q7" s="120">
        <f>COUNTIF(Q8:Q52,"○")</f>
        <v>3</v>
      </c>
      <c r="R7" s="120">
        <f>COUNTIF(R8:R52,"○")</f>
        <v>4</v>
      </c>
      <c r="S7" s="120">
        <f>COUNTIF(S8:S52,"○")</f>
        <v>0</v>
      </c>
      <c r="T7" s="120">
        <f>COUNTIF(T8:T52,"○")</f>
        <v>3</v>
      </c>
      <c r="U7" s="120">
        <f>COUNTIF(U8:U52,"&lt;&gt;")</f>
        <v>6</v>
      </c>
      <c r="V7" s="120">
        <f>COUNTIF(V8:V52,"&lt;&gt;")</f>
        <v>6</v>
      </c>
      <c r="W7" s="120">
        <f>COUNTIF(W8:W52,"&lt;&gt;")</f>
        <v>6</v>
      </c>
      <c r="X7" s="120">
        <f>COUNTIF(X8:X52,"&lt;&gt;")</f>
        <v>6</v>
      </c>
      <c r="Y7" s="120">
        <f>COUNTIF(Y8:Y52,"&lt;&gt;")</f>
        <v>6</v>
      </c>
      <c r="Z7" s="120">
        <f>COUNTIF(Z8:Z52,"&lt;&gt;")</f>
        <v>4</v>
      </c>
      <c r="AA7" s="120">
        <f>COUNTIF(AA8:AA52,"&lt;&gt;")</f>
        <v>4</v>
      </c>
      <c r="AB7" s="120">
        <f>COUNTIF(AB8:AB52,"&lt;&gt;")</f>
        <v>2</v>
      </c>
      <c r="AC7" s="120">
        <f>COUNTIF(AC8:AC52,"&lt;&gt;")</f>
        <v>2</v>
      </c>
      <c r="AD7" s="120">
        <f>COUNTIF(AD8:AD52,"&lt;&gt;")</f>
        <v>2</v>
      </c>
      <c r="AE7" s="120">
        <f>COUNTIF(AE8:AE52,"&lt;&gt;")</f>
        <v>2</v>
      </c>
      <c r="AF7" s="120">
        <f>COUNTIF(AF8:AF52,"&lt;&gt;")</f>
        <v>1</v>
      </c>
      <c r="AG7" s="120">
        <f>COUNTIF(AG8:AG52,"&lt;&gt;")</f>
        <v>1</v>
      </c>
      <c r="AH7" s="120">
        <f>COUNTIF(AH8:AH52,"&lt;&gt;")</f>
        <v>0</v>
      </c>
      <c r="AI7" s="120">
        <f>COUNTIF(AI8:AI52,"&lt;&gt;")</f>
        <v>0</v>
      </c>
      <c r="AJ7" s="120">
        <f>COUNTIF(AJ8:AJ52,"&lt;&gt;")</f>
        <v>0</v>
      </c>
      <c r="AK7" s="120">
        <f>COUNTIF(AK8:AK52,"&lt;&gt;")</f>
        <v>0</v>
      </c>
      <c r="AL7" s="120">
        <f>COUNTIF(AL8:AL52,"&lt;&gt;")</f>
        <v>0</v>
      </c>
      <c r="AM7" s="120">
        <f>COUNTIF(AM8:AM52,"&lt;&gt;")</f>
        <v>0</v>
      </c>
      <c r="AN7" s="120">
        <f>COUNTIF(AN8:AN52,"&lt;&gt;")</f>
        <v>0</v>
      </c>
      <c r="AO7" s="120">
        <f>COUNTIF(AO8:AO52,"&lt;&gt;")</f>
        <v>0</v>
      </c>
      <c r="AP7" s="120">
        <f>COUNTIF(AP8:AP52,"&lt;&gt;")</f>
        <v>0</v>
      </c>
      <c r="AQ7" s="120">
        <f>COUNTIF(AQ8:AQ52,"&lt;&gt;")</f>
        <v>0</v>
      </c>
      <c r="AR7" s="120">
        <f>COUNTIF(AR8:AR52,"&lt;&gt;")</f>
        <v>0</v>
      </c>
      <c r="AS7" s="120">
        <f>COUNTIF(AS8:AS52,"&lt;&gt;")</f>
        <v>0</v>
      </c>
      <c r="AT7" s="120">
        <f>COUNTIF(AT8:AT52,"&lt;&gt;")</f>
        <v>0</v>
      </c>
      <c r="AU7" s="120">
        <f>COUNTIF(AU8:AU52,"&lt;&gt;")</f>
        <v>0</v>
      </c>
      <c r="AV7" s="120">
        <f>COUNTIF(AV8:AV52,"&lt;&gt;")</f>
        <v>0</v>
      </c>
      <c r="AW7" s="120">
        <f>COUNTIF(AW8:AW52,"&lt;&gt;")</f>
        <v>0</v>
      </c>
      <c r="AX7" s="120">
        <f>COUNTIF(AX8:AX52,"&lt;&gt;")</f>
        <v>0</v>
      </c>
      <c r="AY7" s="120">
        <f>COUNTIF(AY8:AY52,"&lt;&gt;")</f>
        <v>0</v>
      </c>
      <c r="AZ7" s="120">
        <f>COUNTIF(AZ8:AZ52,"&lt;&gt;")</f>
        <v>0</v>
      </c>
      <c r="BA7" s="120">
        <f>COUNTIF(BA8:BA52,"&lt;&gt;")</f>
        <v>0</v>
      </c>
      <c r="BB7" s="120">
        <f>COUNTIF(BB8:BB52,"&lt;&gt;")</f>
        <v>0</v>
      </c>
      <c r="BC7" s="120">
        <f>COUNTIF(BC8:BC52,"&lt;&gt;")</f>
        <v>0</v>
      </c>
      <c r="BD7" s="120">
        <f>COUNTIF(BD8:BD52,"&lt;&gt;")</f>
        <v>0</v>
      </c>
      <c r="BE7" s="120">
        <f>COUNTIF(BE8:BE52,"&lt;&gt;")</f>
        <v>0</v>
      </c>
      <c r="BF7" s="120">
        <f>COUNTIF(BF8:BF52,"&lt;&gt;")</f>
        <v>0</v>
      </c>
      <c r="BG7" s="120">
        <f>COUNTIF(BG8:BG52,"&lt;&gt;")</f>
        <v>0</v>
      </c>
      <c r="BH7" s="120">
        <f>COUNTIF(BH8:BH52,"&lt;&gt;")</f>
        <v>0</v>
      </c>
      <c r="BI7" s="120">
        <f>COUNTIF(BI8:BI52,"&lt;&gt;")</f>
        <v>0</v>
      </c>
      <c r="BJ7" s="120">
        <f>COUNTIF(BJ8:BJ52,"&lt;&gt;")</f>
        <v>0</v>
      </c>
      <c r="BK7" s="120">
        <f>COUNTIF(BK8:BK52,"&lt;&gt;")</f>
        <v>0</v>
      </c>
      <c r="BL7" s="120">
        <f>COUNTIF(BL8:BL52,"&lt;&gt;")</f>
        <v>0</v>
      </c>
      <c r="BM7" s="120">
        <f>COUNTIF(BM8:BM52,"&lt;&gt;")</f>
        <v>0</v>
      </c>
      <c r="BN7" s="120">
        <f>COUNTIF(BN8:BN52,"&lt;&gt;")</f>
        <v>0</v>
      </c>
      <c r="BO7" s="120">
        <f>COUNTIF(BO8:BO52,"&lt;&gt;")</f>
        <v>0</v>
      </c>
      <c r="BP7" s="120">
        <f>COUNTIF(BP8:BP52,"&lt;&gt;")</f>
        <v>0</v>
      </c>
      <c r="BQ7" s="120">
        <f>COUNTIF(BQ8:BQ52,"&lt;&gt;")</f>
        <v>0</v>
      </c>
      <c r="BR7" s="120">
        <f>COUNTIF(BR8:BR52,"&lt;&gt;")</f>
        <v>0</v>
      </c>
      <c r="BS7" s="120">
        <f>COUNTIF(BS8:BS52,"&lt;&gt;")</f>
        <v>0</v>
      </c>
      <c r="BT7" s="120">
        <f>COUNTIF(BT8:BT52,"&lt;&gt;")</f>
        <v>0</v>
      </c>
      <c r="BU7" s="120">
        <f>COUNTIF(BU8:BU52,"&lt;&gt;")</f>
        <v>0</v>
      </c>
      <c r="BV7" s="120">
        <f>COUNTIF(BV8:BV52,"&lt;&gt;")</f>
        <v>0</v>
      </c>
      <c r="BW7" s="120">
        <f>COUNTIF(BW8:BW52,"&lt;&gt;")</f>
        <v>0</v>
      </c>
      <c r="BX7" s="120">
        <f>COUNTIF(BX8:BX52,"&lt;&gt;")</f>
        <v>0</v>
      </c>
      <c r="BY7" s="120">
        <f>COUNTIF(BY8:BY52,"&lt;&gt;")</f>
        <v>0</v>
      </c>
      <c r="BZ7" s="120">
        <f>COUNTIF(BZ8:BZ52,"&lt;&gt;")</f>
        <v>0</v>
      </c>
      <c r="CA7" s="120">
        <f>COUNTIF(CA8:CA52,"&lt;&gt;")</f>
        <v>0</v>
      </c>
      <c r="CB7" s="120">
        <f>COUNTIF(CB8:CB52,"&lt;&gt;")</f>
        <v>0</v>
      </c>
      <c r="CC7" s="120">
        <f>COUNTIF(CC8:CC52,"&lt;&gt;")</f>
        <v>0</v>
      </c>
    </row>
    <row r="8" spans="1:81" s="75" customFormat="1" ht="12">
      <c r="A8" s="62" t="s">
        <v>53</v>
      </c>
      <c r="B8" s="63" t="s">
        <v>55</v>
      </c>
      <c r="C8" s="62" t="s">
        <v>56</v>
      </c>
      <c r="D8" s="62"/>
      <c r="E8" s="62" t="s">
        <v>52</v>
      </c>
      <c r="F8" s="62" t="s">
        <v>52</v>
      </c>
      <c r="G8" s="62" t="s">
        <v>52</v>
      </c>
      <c r="H8" s="62" t="s">
        <v>52</v>
      </c>
      <c r="I8" s="62" t="s">
        <v>52</v>
      </c>
      <c r="J8" s="62" t="s">
        <v>52</v>
      </c>
      <c r="K8" s="62" t="s">
        <v>52</v>
      </c>
      <c r="L8" s="62" t="s">
        <v>52</v>
      </c>
      <c r="M8" s="62"/>
      <c r="N8" s="62" t="s">
        <v>52</v>
      </c>
      <c r="O8" s="62" t="s">
        <v>52</v>
      </c>
      <c r="P8" s="62" t="s">
        <v>52</v>
      </c>
      <c r="Q8" s="62" t="s">
        <v>52</v>
      </c>
      <c r="R8" s="62" t="s">
        <v>52</v>
      </c>
      <c r="S8" s="62"/>
      <c r="T8" s="62" t="s">
        <v>52</v>
      </c>
      <c r="U8" s="62">
        <v>2</v>
      </c>
      <c r="V8" s="63" t="s">
        <v>57</v>
      </c>
      <c r="W8" s="62" t="s">
        <v>58</v>
      </c>
      <c r="X8" s="63" t="s">
        <v>59</v>
      </c>
      <c r="Y8" s="62" t="s">
        <v>60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5" customFormat="1" ht="12">
      <c r="A9" s="62" t="s">
        <v>53</v>
      </c>
      <c r="B9" s="63" t="s">
        <v>61</v>
      </c>
      <c r="C9" s="62" t="s">
        <v>62</v>
      </c>
      <c r="D9" s="62"/>
      <c r="E9" s="62"/>
      <c r="F9" s="62" t="s">
        <v>52</v>
      </c>
      <c r="G9" s="62" t="s">
        <v>52</v>
      </c>
      <c r="H9" s="62"/>
      <c r="I9" s="62" t="s">
        <v>52</v>
      </c>
      <c r="J9" s="62" t="s">
        <v>52</v>
      </c>
      <c r="K9" s="62" t="s">
        <v>52</v>
      </c>
      <c r="L9" s="62" t="s">
        <v>52</v>
      </c>
      <c r="M9" s="62"/>
      <c r="N9" s="62" t="s">
        <v>52</v>
      </c>
      <c r="O9" s="62" t="s">
        <v>52</v>
      </c>
      <c r="P9" s="62" t="s">
        <v>52</v>
      </c>
      <c r="Q9" s="62" t="s">
        <v>52</v>
      </c>
      <c r="R9" s="62" t="s">
        <v>52</v>
      </c>
      <c r="S9" s="62"/>
      <c r="T9" s="62" t="s">
        <v>52</v>
      </c>
      <c r="U9" s="62">
        <v>6</v>
      </c>
      <c r="V9" s="63" t="s">
        <v>63</v>
      </c>
      <c r="W9" s="62" t="s">
        <v>64</v>
      </c>
      <c r="X9" s="63" t="s">
        <v>65</v>
      </c>
      <c r="Y9" s="62" t="s">
        <v>66</v>
      </c>
      <c r="Z9" s="63" t="s">
        <v>67</v>
      </c>
      <c r="AA9" s="62" t="s">
        <v>68</v>
      </c>
      <c r="AB9" s="63" t="s">
        <v>69</v>
      </c>
      <c r="AC9" s="62" t="s">
        <v>70</v>
      </c>
      <c r="AD9" s="63" t="s">
        <v>71</v>
      </c>
      <c r="AE9" s="62" t="s">
        <v>72</v>
      </c>
      <c r="AF9" s="63" t="s">
        <v>73</v>
      </c>
      <c r="AG9" s="62" t="s">
        <v>74</v>
      </c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5" customFormat="1" ht="12" customHeight="1">
      <c r="A10" s="62" t="s">
        <v>53</v>
      </c>
      <c r="B10" s="63" t="s">
        <v>75</v>
      </c>
      <c r="C10" s="62" t="s">
        <v>76</v>
      </c>
      <c r="D10" s="62"/>
      <c r="E10" s="62"/>
      <c r="F10" s="62" t="s">
        <v>52</v>
      </c>
      <c r="G10" s="62"/>
      <c r="H10" s="62"/>
      <c r="I10" s="62"/>
      <c r="J10" s="62"/>
      <c r="K10" s="62"/>
      <c r="L10" s="62"/>
      <c r="M10" s="62" t="s">
        <v>52</v>
      </c>
      <c r="N10" s="62"/>
      <c r="O10" s="62"/>
      <c r="P10" s="62"/>
      <c r="Q10" s="62"/>
      <c r="R10" s="62"/>
      <c r="S10" s="62"/>
      <c r="T10" s="62"/>
      <c r="U10" s="62">
        <v>2</v>
      </c>
      <c r="V10" s="63" t="s">
        <v>77</v>
      </c>
      <c r="W10" s="62" t="s">
        <v>78</v>
      </c>
      <c r="X10" s="63" t="s">
        <v>79</v>
      </c>
      <c r="Y10" s="62" t="s">
        <v>80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5" customFormat="1" ht="12" customHeight="1">
      <c r="A11" s="62" t="s">
        <v>53</v>
      </c>
      <c r="B11" s="72" t="s">
        <v>81</v>
      </c>
      <c r="C11" s="62" t="s">
        <v>82</v>
      </c>
      <c r="D11" s="62"/>
      <c r="E11" s="62"/>
      <c r="F11" s="62" t="s">
        <v>52</v>
      </c>
      <c r="G11" s="62" t="s">
        <v>52</v>
      </c>
      <c r="H11" s="62"/>
      <c r="I11" s="62" t="s">
        <v>52</v>
      </c>
      <c r="J11" s="62" t="s">
        <v>52</v>
      </c>
      <c r="K11" s="62" t="s">
        <v>52</v>
      </c>
      <c r="L11" s="62"/>
      <c r="M11" s="62"/>
      <c r="N11" s="62"/>
      <c r="O11" s="62" t="s">
        <v>52</v>
      </c>
      <c r="P11" s="62" t="s">
        <v>52</v>
      </c>
      <c r="Q11" s="62"/>
      <c r="R11" s="62" t="s">
        <v>52</v>
      </c>
      <c r="S11" s="62"/>
      <c r="T11" s="62"/>
      <c r="U11" s="62">
        <v>3</v>
      </c>
      <c r="V11" s="63" t="s">
        <v>83</v>
      </c>
      <c r="W11" s="62" t="s">
        <v>84</v>
      </c>
      <c r="X11" s="63" t="s">
        <v>85</v>
      </c>
      <c r="Y11" s="62" t="s">
        <v>86</v>
      </c>
      <c r="Z11" s="63" t="s">
        <v>87</v>
      </c>
      <c r="AA11" s="62" t="s">
        <v>88</v>
      </c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5" customFormat="1" ht="12" customHeight="1">
      <c r="A12" s="62" t="s">
        <v>53</v>
      </c>
      <c r="B12" s="63" t="s">
        <v>89</v>
      </c>
      <c r="C12" s="62" t="s">
        <v>90</v>
      </c>
      <c r="D12" s="62"/>
      <c r="E12" s="62"/>
      <c r="F12" s="62" t="s">
        <v>52</v>
      </c>
      <c r="G12" s="62"/>
      <c r="H12" s="62"/>
      <c r="I12" s="62"/>
      <c r="J12" s="62"/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3</v>
      </c>
      <c r="V12" s="63" t="s">
        <v>91</v>
      </c>
      <c r="W12" s="62" t="s">
        <v>92</v>
      </c>
      <c r="X12" s="63" t="s">
        <v>93</v>
      </c>
      <c r="Y12" s="62" t="s">
        <v>94</v>
      </c>
      <c r="Z12" s="63" t="s">
        <v>95</v>
      </c>
      <c r="AA12" s="62" t="s">
        <v>96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5" customFormat="1" ht="12" customHeight="1">
      <c r="A13" s="62" t="s">
        <v>53</v>
      </c>
      <c r="B13" s="63" t="s">
        <v>97</v>
      </c>
      <c r="C13" s="62" t="s">
        <v>98</v>
      </c>
      <c r="D13" s="62" t="s">
        <v>52</v>
      </c>
      <c r="E13" s="62"/>
      <c r="F13" s="62"/>
      <c r="G13" s="62"/>
      <c r="H13" s="62"/>
      <c r="I13" s="62"/>
      <c r="J13" s="62"/>
      <c r="K13" s="62"/>
      <c r="L13" s="62"/>
      <c r="M13" s="62"/>
      <c r="N13" s="62" t="s">
        <v>52</v>
      </c>
      <c r="O13" s="62" t="s">
        <v>52</v>
      </c>
      <c r="P13" s="62" t="s">
        <v>52</v>
      </c>
      <c r="Q13" s="62" t="s">
        <v>52</v>
      </c>
      <c r="R13" s="62" t="s">
        <v>52</v>
      </c>
      <c r="S13" s="62"/>
      <c r="T13" s="62" t="s">
        <v>52</v>
      </c>
      <c r="U13" s="62">
        <v>5</v>
      </c>
      <c r="V13" s="63" t="s">
        <v>99</v>
      </c>
      <c r="W13" s="62" t="s">
        <v>78</v>
      </c>
      <c r="X13" s="63" t="s">
        <v>91</v>
      </c>
      <c r="Y13" s="62" t="s">
        <v>92</v>
      </c>
      <c r="Z13" s="63" t="s">
        <v>93</v>
      </c>
      <c r="AA13" s="62" t="s">
        <v>94</v>
      </c>
      <c r="AB13" s="63" t="s">
        <v>79</v>
      </c>
      <c r="AC13" s="62" t="s">
        <v>80</v>
      </c>
      <c r="AD13" s="63" t="s">
        <v>95</v>
      </c>
      <c r="AE13" s="62" t="s">
        <v>96</v>
      </c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</sheetData>
  <sheetProtection/>
  <autoFilter ref="A6:CC13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125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80" t="s">
        <v>1</v>
      </c>
      <c r="B2" s="80" t="s">
        <v>2</v>
      </c>
      <c r="C2" s="99" t="s">
        <v>50</v>
      </c>
      <c r="D2" s="56" t="s">
        <v>126</v>
      </c>
      <c r="E2" s="33"/>
      <c r="F2" s="26"/>
      <c r="G2" s="33"/>
      <c r="H2" s="33"/>
      <c r="I2" s="33"/>
      <c r="J2" s="33"/>
      <c r="K2" s="33"/>
      <c r="L2" s="34"/>
      <c r="M2" s="56" t="s">
        <v>127</v>
      </c>
      <c r="N2" s="33"/>
      <c r="O2" s="26"/>
      <c r="P2" s="33"/>
      <c r="Q2" s="33"/>
      <c r="R2" s="33"/>
      <c r="S2" s="33"/>
      <c r="T2" s="33"/>
      <c r="U2" s="34"/>
      <c r="V2" s="56" t="s">
        <v>128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129</v>
      </c>
      <c r="F3" s="26"/>
      <c r="G3" s="34"/>
      <c r="H3" s="57" t="s">
        <v>130</v>
      </c>
      <c r="I3" s="33"/>
      <c r="J3" s="33"/>
      <c r="K3" s="33"/>
      <c r="L3" s="34"/>
      <c r="M3" s="27" t="s">
        <v>51</v>
      </c>
      <c r="N3" s="57" t="s">
        <v>129</v>
      </c>
      <c r="O3" s="26"/>
      <c r="P3" s="34"/>
      <c r="Q3" s="57" t="s">
        <v>130</v>
      </c>
      <c r="R3" s="33"/>
      <c r="S3" s="33"/>
      <c r="T3" s="33"/>
      <c r="U3" s="34"/>
      <c r="V3" s="27"/>
      <c r="W3" s="57" t="s">
        <v>129</v>
      </c>
      <c r="X3" s="26"/>
      <c r="Y3" s="34"/>
      <c r="Z3" s="57" t="s">
        <v>130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131</v>
      </c>
      <c r="G4" s="80" t="s">
        <v>132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131</v>
      </c>
      <c r="P4" s="80" t="s">
        <v>132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131</v>
      </c>
      <c r="Y4" s="80" t="s">
        <v>132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1" customFormat="1" ht="18" customHeight="1">
      <c r="A6" s="82"/>
      <c r="B6" s="82"/>
      <c r="C6" s="100"/>
      <c r="D6" s="35" t="s">
        <v>133</v>
      </c>
      <c r="E6" s="35" t="s">
        <v>133</v>
      </c>
      <c r="F6" s="54" t="s">
        <v>133</v>
      </c>
      <c r="G6" s="54" t="s">
        <v>133</v>
      </c>
      <c r="H6" s="35" t="s">
        <v>133</v>
      </c>
      <c r="I6" s="54" t="s">
        <v>133</v>
      </c>
      <c r="J6" s="54" t="s">
        <v>133</v>
      </c>
      <c r="K6" s="54" t="s">
        <v>133</v>
      </c>
      <c r="L6" s="54" t="s">
        <v>133</v>
      </c>
      <c r="M6" s="35" t="s">
        <v>133</v>
      </c>
      <c r="N6" s="35" t="s">
        <v>133</v>
      </c>
      <c r="O6" s="54" t="s">
        <v>133</v>
      </c>
      <c r="P6" s="54" t="s">
        <v>133</v>
      </c>
      <c r="Q6" s="35" t="s">
        <v>133</v>
      </c>
      <c r="R6" s="54" t="s">
        <v>133</v>
      </c>
      <c r="S6" s="54" t="s">
        <v>133</v>
      </c>
      <c r="T6" s="54" t="s">
        <v>133</v>
      </c>
      <c r="U6" s="54" t="s">
        <v>133</v>
      </c>
      <c r="V6" s="35" t="s">
        <v>133</v>
      </c>
      <c r="W6" s="35" t="s">
        <v>133</v>
      </c>
      <c r="X6" s="54" t="s">
        <v>133</v>
      </c>
      <c r="Y6" s="54" t="s">
        <v>133</v>
      </c>
      <c r="Z6" s="35" t="s">
        <v>133</v>
      </c>
      <c r="AA6" s="54" t="s">
        <v>133</v>
      </c>
      <c r="AB6" s="54" t="s">
        <v>133</v>
      </c>
      <c r="AC6" s="54" t="s">
        <v>133</v>
      </c>
      <c r="AD6" s="54" t="s">
        <v>133</v>
      </c>
    </row>
    <row r="7" spans="1:30" s="67" customFormat="1" ht="12" customHeight="1">
      <c r="A7" s="121" t="s">
        <v>53</v>
      </c>
      <c r="B7" s="122" t="s">
        <v>54</v>
      </c>
      <c r="C7" s="121" t="s">
        <v>51</v>
      </c>
      <c r="D7" s="123">
        <f>SUM(D8:D186)</f>
        <v>1632</v>
      </c>
      <c r="E7" s="123">
        <f>SUM(E8:E186)</f>
        <v>514</v>
      </c>
      <c r="F7" s="123">
        <f>SUM(F8:F186)</f>
        <v>279</v>
      </c>
      <c r="G7" s="123">
        <f>SUM(G8:G186)</f>
        <v>235</v>
      </c>
      <c r="H7" s="123">
        <f>SUM(H8:H186)</f>
        <v>1118</v>
      </c>
      <c r="I7" s="123">
        <f>SUM(I8:I186)</f>
        <v>816</v>
      </c>
      <c r="J7" s="123">
        <f>SUM(J8:J186)</f>
        <v>186</v>
      </c>
      <c r="K7" s="123">
        <f>SUM(K8:K186)</f>
        <v>10</v>
      </c>
      <c r="L7" s="123">
        <f>SUM(L8:L186)</f>
        <v>106</v>
      </c>
      <c r="M7" s="123">
        <f>SUM(M8:M186)</f>
        <v>84</v>
      </c>
      <c r="N7" s="123">
        <f>SUM(N8:N186)</f>
        <v>52</v>
      </c>
      <c r="O7" s="123">
        <f>SUM(O8:O186)</f>
        <v>41</v>
      </c>
      <c r="P7" s="123">
        <f>SUM(P8:P186)</f>
        <v>11</v>
      </c>
      <c r="Q7" s="123">
        <f>SUM(Q8:Q186)</f>
        <v>32</v>
      </c>
      <c r="R7" s="123">
        <f>SUM(R8:R186)</f>
        <v>23</v>
      </c>
      <c r="S7" s="123">
        <f>SUM(S8:S186)</f>
        <v>4</v>
      </c>
      <c r="T7" s="123">
        <f>SUM(T8:T186)</f>
        <v>0</v>
      </c>
      <c r="U7" s="123">
        <f>SUM(U8:U186)</f>
        <v>5</v>
      </c>
      <c r="V7" s="123">
        <f>SUM(V8:V186)</f>
        <v>1716</v>
      </c>
      <c r="W7" s="123">
        <f>SUM(W8:W186)</f>
        <v>566</v>
      </c>
      <c r="X7" s="123">
        <f>SUM(X8:X186)</f>
        <v>320</v>
      </c>
      <c r="Y7" s="123">
        <f>SUM(Y8:Y186)</f>
        <v>246</v>
      </c>
      <c r="Z7" s="123">
        <f>SUM(Z8:Z186)</f>
        <v>1150</v>
      </c>
      <c r="AA7" s="123">
        <f>SUM(AA8:AA186)</f>
        <v>839</v>
      </c>
      <c r="AB7" s="123">
        <f>SUM(AB8:AB186)</f>
        <v>190</v>
      </c>
      <c r="AC7" s="123">
        <f>SUM(AC8:AC186)</f>
        <v>10</v>
      </c>
      <c r="AD7" s="123">
        <f>SUM(AD8:AD186)</f>
        <v>111</v>
      </c>
    </row>
    <row r="8" spans="1:30" s="68" customFormat="1" ht="12" customHeight="1">
      <c r="A8" s="64" t="s">
        <v>53</v>
      </c>
      <c r="B8" s="65" t="s">
        <v>134</v>
      </c>
      <c r="C8" s="64" t="s">
        <v>135</v>
      </c>
      <c r="D8" s="66">
        <f aca="true" t="shared" si="0" ref="D8:D33">SUM(E8,+H8)</f>
        <v>1208</v>
      </c>
      <c r="E8" s="66">
        <f aca="true" t="shared" si="1" ref="E8:E33">SUM(F8:G8)</f>
        <v>370</v>
      </c>
      <c r="F8" s="66">
        <v>151</v>
      </c>
      <c r="G8" s="66">
        <v>219</v>
      </c>
      <c r="H8" s="66">
        <f aca="true" t="shared" si="2" ref="H8:H33">SUM(I8:L8)</f>
        <v>838</v>
      </c>
      <c r="I8" s="66">
        <v>567</v>
      </c>
      <c r="J8" s="66">
        <v>166</v>
      </c>
      <c r="K8" s="66">
        <v>1</v>
      </c>
      <c r="L8" s="66">
        <v>104</v>
      </c>
      <c r="M8" s="66">
        <f aca="true" t="shared" si="3" ref="M8:M33">SUM(N8,+Q8)</f>
        <v>17</v>
      </c>
      <c r="N8" s="66">
        <f aca="true" t="shared" si="4" ref="N8:N33">SUM(O8:P8)</f>
        <v>8</v>
      </c>
      <c r="O8" s="66">
        <v>8</v>
      </c>
      <c r="P8" s="66">
        <v>0</v>
      </c>
      <c r="Q8" s="66">
        <f aca="true" t="shared" si="5" ref="Q8:Q33">SUM(R8:U8)</f>
        <v>9</v>
      </c>
      <c r="R8" s="66">
        <v>5</v>
      </c>
      <c r="S8" s="66">
        <v>0</v>
      </c>
      <c r="T8" s="66">
        <v>0</v>
      </c>
      <c r="U8" s="66">
        <v>4</v>
      </c>
      <c r="V8" s="66">
        <f aca="true" t="shared" si="6" ref="V8:V33">SUM(D8,+M8)</f>
        <v>1225</v>
      </c>
      <c r="W8" s="66">
        <f aca="true" t="shared" si="7" ref="W8:W33">SUM(E8,+N8)</f>
        <v>378</v>
      </c>
      <c r="X8" s="66">
        <f aca="true" t="shared" si="8" ref="X8:X33">SUM(F8,+O8)</f>
        <v>159</v>
      </c>
      <c r="Y8" s="66">
        <f aca="true" t="shared" si="9" ref="Y8:Y33">SUM(G8,+P8)</f>
        <v>219</v>
      </c>
      <c r="Z8" s="66">
        <f aca="true" t="shared" si="10" ref="Z8:Z33">SUM(H8,+Q8)</f>
        <v>847</v>
      </c>
      <c r="AA8" s="66">
        <f aca="true" t="shared" si="11" ref="AA8:AA33">SUM(I8,+R8)</f>
        <v>572</v>
      </c>
      <c r="AB8" s="66">
        <f aca="true" t="shared" si="12" ref="AB8:AB33">SUM(J8,+S8)</f>
        <v>166</v>
      </c>
      <c r="AC8" s="66">
        <f aca="true" t="shared" si="13" ref="AC8:AC33">SUM(K8,+T8)</f>
        <v>1</v>
      </c>
      <c r="AD8" s="66">
        <f aca="true" t="shared" si="14" ref="AD8:AD33">SUM(L8,+U8)</f>
        <v>108</v>
      </c>
    </row>
    <row r="9" spans="1:30" s="68" customFormat="1" ht="12" customHeight="1">
      <c r="A9" s="64" t="s">
        <v>53</v>
      </c>
      <c r="B9" s="73" t="s">
        <v>136</v>
      </c>
      <c r="C9" s="64" t="s">
        <v>137</v>
      </c>
      <c r="D9" s="66">
        <f t="shared" si="0"/>
        <v>17</v>
      </c>
      <c r="E9" s="66">
        <f t="shared" si="1"/>
        <v>17</v>
      </c>
      <c r="F9" s="66">
        <v>16</v>
      </c>
      <c r="G9" s="66">
        <v>1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2</v>
      </c>
      <c r="N9" s="66">
        <f t="shared" si="4"/>
        <v>2</v>
      </c>
      <c r="O9" s="66">
        <v>2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19</v>
      </c>
      <c r="W9" s="66">
        <f t="shared" si="7"/>
        <v>19</v>
      </c>
      <c r="X9" s="66">
        <f t="shared" si="8"/>
        <v>18</v>
      </c>
      <c r="Y9" s="66">
        <f t="shared" si="9"/>
        <v>1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53</v>
      </c>
      <c r="B10" s="73" t="s">
        <v>138</v>
      </c>
      <c r="C10" s="64" t="s">
        <v>139</v>
      </c>
      <c r="D10" s="66">
        <f t="shared" si="0"/>
        <v>32</v>
      </c>
      <c r="E10" s="66">
        <f t="shared" si="1"/>
        <v>26</v>
      </c>
      <c r="F10" s="66">
        <v>21</v>
      </c>
      <c r="G10" s="66">
        <v>5</v>
      </c>
      <c r="H10" s="66">
        <f t="shared" si="2"/>
        <v>6</v>
      </c>
      <c r="I10" s="66">
        <v>0</v>
      </c>
      <c r="J10" s="66">
        <v>5</v>
      </c>
      <c r="K10" s="66">
        <v>1</v>
      </c>
      <c r="L10" s="66">
        <v>0</v>
      </c>
      <c r="M10" s="66">
        <f t="shared" si="3"/>
        <v>8</v>
      </c>
      <c r="N10" s="66">
        <f t="shared" si="4"/>
        <v>7</v>
      </c>
      <c r="O10" s="66">
        <v>4</v>
      </c>
      <c r="P10" s="66">
        <v>3</v>
      </c>
      <c r="Q10" s="66">
        <f t="shared" si="5"/>
        <v>1</v>
      </c>
      <c r="R10" s="66">
        <v>0</v>
      </c>
      <c r="S10" s="66">
        <v>0</v>
      </c>
      <c r="T10" s="66">
        <v>0</v>
      </c>
      <c r="U10" s="66">
        <v>1</v>
      </c>
      <c r="V10" s="66">
        <f t="shared" si="6"/>
        <v>40</v>
      </c>
      <c r="W10" s="66">
        <f t="shared" si="7"/>
        <v>33</v>
      </c>
      <c r="X10" s="66">
        <f t="shared" si="8"/>
        <v>25</v>
      </c>
      <c r="Y10" s="66">
        <f t="shared" si="9"/>
        <v>8</v>
      </c>
      <c r="Z10" s="66">
        <f t="shared" si="10"/>
        <v>7</v>
      </c>
      <c r="AA10" s="66">
        <f t="shared" si="11"/>
        <v>0</v>
      </c>
      <c r="AB10" s="66">
        <f t="shared" si="12"/>
        <v>5</v>
      </c>
      <c r="AC10" s="66">
        <f t="shared" si="13"/>
        <v>1</v>
      </c>
      <c r="AD10" s="66">
        <f t="shared" si="14"/>
        <v>1</v>
      </c>
    </row>
    <row r="11" spans="1:30" s="68" customFormat="1" ht="12" customHeight="1">
      <c r="A11" s="64" t="s">
        <v>53</v>
      </c>
      <c r="B11" s="73" t="s">
        <v>140</v>
      </c>
      <c r="C11" s="64" t="s">
        <v>141</v>
      </c>
      <c r="D11" s="66">
        <f t="shared" si="0"/>
        <v>15</v>
      </c>
      <c r="E11" s="66">
        <f t="shared" si="1"/>
        <v>15</v>
      </c>
      <c r="F11" s="66">
        <v>12</v>
      </c>
      <c r="G11" s="66">
        <v>3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3</v>
      </c>
      <c r="N11" s="66">
        <f t="shared" si="4"/>
        <v>3</v>
      </c>
      <c r="O11" s="66">
        <v>3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18</v>
      </c>
      <c r="W11" s="66">
        <f t="shared" si="7"/>
        <v>18</v>
      </c>
      <c r="X11" s="66">
        <f t="shared" si="8"/>
        <v>15</v>
      </c>
      <c r="Y11" s="66">
        <f t="shared" si="9"/>
        <v>3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63</v>
      </c>
      <c r="C12" s="64" t="s">
        <v>64</v>
      </c>
      <c r="D12" s="71">
        <f t="shared" si="0"/>
        <v>99</v>
      </c>
      <c r="E12" s="71">
        <f t="shared" si="1"/>
        <v>12</v>
      </c>
      <c r="F12" s="71">
        <v>12</v>
      </c>
      <c r="G12" s="71">
        <v>0</v>
      </c>
      <c r="H12" s="71">
        <f t="shared" si="2"/>
        <v>87</v>
      </c>
      <c r="I12" s="71">
        <v>87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99</v>
      </c>
      <c r="W12" s="71">
        <f t="shared" si="7"/>
        <v>12</v>
      </c>
      <c r="X12" s="71">
        <f t="shared" si="8"/>
        <v>12</v>
      </c>
      <c r="Y12" s="71">
        <f t="shared" si="9"/>
        <v>0</v>
      </c>
      <c r="Z12" s="71">
        <f t="shared" si="10"/>
        <v>87</v>
      </c>
      <c r="AA12" s="71">
        <f t="shared" si="11"/>
        <v>87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142</v>
      </c>
      <c r="C13" s="64" t="s">
        <v>143</v>
      </c>
      <c r="D13" s="71">
        <f t="shared" si="0"/>
        <v>4</v>
      </c>
      <c r="E13" s="71">
        <f t="shared" si="1"/>
        <v>4</v>
      </c>
      <c r="F13" s="71">
        <v>2</v>
      </c>
      <c r="G13" s="71">
        <v>2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3</v>
      </c>
      <c r="N13" s="71">
        <f t="shared" si="4"/>
        <v>3</v>
      </c>
      <c r="O13" s="71">
        <v>2</v>
      </c>
      <c r="P13" s="71">
        <v>1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7</v>
      </c>
      <c r="W13" s="71">
        <f t="shared" si="7"/>
        <v>7</v>
      </c>
      <c r="X13" s="71">
        <f t="shared" si="8"/>
        <v>4</v>
      </c>
      <c r="Y13" s="71">
        <f t="shared" si="9"/>
        <v>3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144</v>
      </c>
      <c r="C14" s="64" t="s">
        <v>145</v>
      </c>
      <c r="D14" s="71">
        <f t="shared" si="0"/>
        <v>21</v>
      </c>
      <c r="E14" s="71">
        <f t="shared" si="1"/>
        <v>14</v>
      </c>
      <c r="F14" s="71">
        <v>10</v>
      </c>
      <c r="G14" s="71">
        <v>4</v>
      </c>
      <c r="H14" s="71">
        <f t="shared" si="2"/>
        <v>7</v>
      </c>
      <c r="I14" s="71">
        <v>0</v>
      </c>
      <c r="J14" s="71">
        <v>4</v>
      </c>
      <c r="K14" s="71">
        <v>2</v>
      </c>
      <c r="L14" s="71">
        <v>1</v>
      </c>
      <c r="M14" s="71">
        <f t="shared" si="3"/>
        <v>5</v>
      </c>
      <c r="N14" s="71">
        <f t="shared" si="4"/>
        <v>5</v>
      </c>
      <c r="O14" s="71">
        <v>3</v>
      </c>
      <c r="P14" s="71">
        <v>2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26</v>
      </c>
      <c r="W14" s="71">
        <f t="shared" si="7"/>
        <v>19</v>
      </c>
      <c r="X14" s="71">
        <f t="shared" si="8"/>
        <v>13</v>
      </c>
      <c r="Y14" s="71">
        <f t="shared" si="9"/>
        <v>6</v>
      </c>
      <c r="Z14" s="71">
        <f t="shared" si="10"/>
        <v>7</v>
      </c>
      <c r="AA14" s="71">
        <f t="shared" si="11"/>
        <v>0</v>
      </c>
      <c r="AB14" s="71">
        <f t="shared" si="12"/>
        <v>4</v>
      </c>
      <c r="AC14" s="71">
        <f t="shared" si="13"/>
        <v>2</v>
      </c>
      <c r="AD14" s="71">
        <f t="shared" si="14"/>
        <v>1</v>
      </c>
    </row>
    <row r="15" spans="1:30" s="68" customFormat="1" ht="12" customHeight="1">
      <c r="A15" s="69" t="s">
        <v>53</v>
      </c>
      <c r="B15" s="70" t="s">
        <v>65</v>
      </c>
      <c r="C15" s="64" t="s">
        <v>66</v>
      </c>
      <c r="D15" s="71">
        <f t="shared" si="0"/>
        <v>23</v>
      </c>
      <c r="E15" s="71">
        <f t="shared" si="1"/>
        <v>7</v>
      </c>
      <c r="F15" s="71">
        <v>7</v>
      </c>
      <c r="G15" s="71">
        <v>0</v>
      </c>
      <c r="H15" s="71">
        <f t="shared" si="2"/>
        <v>16</v>
      </c>
      <c r="I15" s="71">
        <v>16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23</v>
      </c>
      <c r="W15" s="71">
        <f t="shared" si="7"/>
        <v>7</v>
      </c>
      <c r="X15" s="71">
        <f t="shared" si="8"/>
        <v>7</v>
      </c>
      <c r="Y15" s="71">
        <f t="shared" si="9"/>
        <v>0</v>
      </c>
      <c r="Z15" s="71">
        <f t="shared" si="10"/>
        <v>16</v>
      </c>
      <c r="AA15" s="71">
        <f t="shared" si="11"/>
        <v>16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53</v>
      </c>
      <c r="B16" s="70" t="s">
        <v>83</v>
      </c>
      <c r="C16" s="64" t="s">
        <v>84</v>
      </c>
      <c r="D16" s="71">
        <f t="shared" si="0"/>
        <v>23</v>
      </c>
      <c r="E16" s="71">
        <f t="shared" si="1"/>
        <v>5</v>
      </c>
      <c r="F16" s="71">
        <v>5</v>
      </c>
      <c r="G16" s="71">
        <v>0</v>
      </c>
      <c r="H16" s="71">
        <f t="shared" si="2"/>
        <v>18</v>
      </c>
      <c r="I16" s="71">
        <v>18</v>
      </c>
      <c r="J16" s="71">
        <v>0</v>
      </c>
      <c r="K16" s="71">
        <v>0</v>
      </c>
      <c r="L16" s="71">
        <v>0</v>
      </c>
      <c r="M16" s="71">
        <f t="shared" si="3"/>
        <v>2</v>
      </c>
      <c r="N16" s="71">
        <f t="shared" si="4"/>
        <v>2</v>
      </c>
      <c r="O16" s="71">
        <v>2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25</v>
      </c>
      <c r="W16" s="71">
        <f t="shared" si="7"/>
        <v>7</v>
      </c>
      <c r="X16" s="71">
        <f t="shared" si="8"/>
        <v>7</v>
      </c>
      <c r="Y16" s="71">
        <f t="shared" si="9"/>
        <v>0</v>
      </c>
      <c r="Z16" s="71">
        <f t="shared" si="10"/>
        <v>18</v>
      </c>
      <c r="AA16" s="71">
        <f t="shared" si="11"/>
        <v>18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53</v>
      </c>
      <c r="B17" s="70" t="s">
        <v>85</v>
      </c>
      <c r="C17" s="64" t="s">
        <v>86</v>
      </c>
      <c r="D17" s="71">
        <f t="shared" si="0"/>
        <v>37</v>
      </c>
      <c r="E17" s="71">
        <f t="shared" si="1"/>
        <v>7</v>
      </c>
      <c r="F17" s="71">
        <v>7</v>
      </c>
      <c r="G17" s="71">
        <v>0</v>
      </c>
      <c r="H17" s="71">
        <f t="shared" si="2"/>
        <v>30</v>
      </c>
      <c r="I17" s="71">
        <v>30</v>
      </c>
      <c r="J17" s="71">
        <v>0</v>
      </c>
      <c r="K17" s="71">
        <v>0</v>
      </c>
      <c r="L17" s="71">
        <v>0</v>
      </c>
      <c r="M17" s="71">
        <f t="shared" si="3"/>
        <v>7</v>
      </c>
      <c r="N17" s="71">
        <f t="shared" si="4"/>
        <v>2</v>
      </c>
      <c r="O17" s="71">
        <v>2</v>
      </c>
      <c r="P17" s="71">
        <v>0</v>
      </c>
      <c r="Q17" s="71">
        <f t="shared" si="5"/>
        <v>5</v>
      </c>
      <c r="R17" s="71">
        <v>5</v>
      </c>
      <c r="S17" s="71">
        <v>0</v>
      </c>
      <c r="T17" s="71">
        <v>0</v>
      </c>
      <c r="U17" s="71">
        <v>0</v>
      </c>
      <c r="V17" s="71">
        <f t="shared" si="6"/>
        <v>44</v>
      </c>
      <c r="W17" s="71">
        <f t="shared" si="7"/>
        <v>9</v>
      </c>
      <c r="X17" s="71">
        <f t="shared" si="8"/>
        <v>9</v>
      </c>
      <c r="Y17" s="71">
        <f t="shared" si="9"/>
        <v>0</v>
      </c>
      <c r="Z17" s="71">
        <f t="shared" si="10"/>
        <v>35</v>
      </c>
      <c r="AA17" s="71">
        <f t="shared" si="11"/>
        <v>35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53</v>
      </c>
      <c r="B18" s="70" t="s">
        <v>67</v>
      </c>
      <c r="C18" s="64" t="s">
        <v>68</v>
      </c>
      <c r="D18" s="71">
        <f t="shared" si="0"/>
        <v>43</v>
      </c>
      <c r="E18" s="71">
        <f t="shared" si="1"/>
        <v>6</v>
      </c>
      <c r="F18" s="71">
        <v>6</v>
      </c>
      <c r="G18" s="71">
        <v>0</v>
      </c>
      <c r="H18" s="71">
        <f t="shared" si="2"/>
        <v>37</v>
      </c>
      <c r="I18" s="71">
        <v>37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43</v>
      </c>
      <c r="W18" s="71">
        <f t="shared" si="7"/>
        <v>6</v>
      </c>
      <c r="X18" s="71">
        <f t="shared" si="8"/>
        <v>6</v>
      </c>
      <c r="Y18" s="71">
        <f t="shared" si="9"/>
        <v>0</v>
      </c>
      <c r="Z18" s="71">
        <f t="shared" si="10"/>
        <v>37</v>
      </c>
      <c r="AA18" s="71">
        <f t="shared" si="11"/>
        <v>37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53</v>
      </c>
      <c r="B19" s="70" t="s">
        <v>146</v>
      </c>
      <c r="C19" s="64" t="s">
        <v>147</v>
      </c>
      <c r="D19" s="71">
        <f t="shared" si="0"/>
        <v>49</v>
      </c>
      <c r="E19" s="71">
        <f t="shared" si="1"/>
        <v>5</v>
      </c>
      <c r="F19" s="71">
        <v>4</v>
      </c>
      <c r="G19" s="71">
        <v>1</v>
      </c>
      <c r="H19" s="71">
        <f t="shared" si="2"/>
        <v>44</v>
      </c>
      <c r="I19" s="71">
        <v>31</v>
      </c>
      <c r="J19" s="71">
        <v>11</v>
      </c>
      <c r="K19" s="71">
        <v>1</v>
      </c>
      <c r="L19" s="71">
        <v>1</v>
      </c>
      <c r="M19" s="71">
        <f t="shared" si="3"/>
        <v>6</v>
      </c>
      <c r="N19" s="71">
        <f t="shared" si="4"/>
        <v>3</v>
      </c>
      <c r="O19" s="71">
        <v>3</v>
      </c>
      <c r="P19" s="71">
        <v>0</v>
      </c>
      <c r="Q19" s="71">
        <f t="shared" si="5"/>
        <v>3</v>
      </c>
      <c r="R19" s="71">
        <v>0</v>
      </c>
      <c r="S19" s="71">
        <v>3</v>
      </c>
      <c r="T19" s="71">
        <v>0</v>
      </c>
      <c r="U19" s="71">
        <v>0</v>
      </c>
      <c r="V19" s="71">
        <f t="shared" si="6"/>
        <v>55</v>
      </c>
      <c r="W19" s="71">
        <f t="shared" si="7"/>
        <v>8</v>
      </c>
      <c r="X19" s="71">
        <f t="shared" si="8"/>
        <v>7</v>
      </c>
      <c r="Y19" s="71">
        <f t="shared" si="9"/>
        <v>1</v>
      </c>
      <c r="Z19" s="71">
        <f t="shared" si="10"/>
        <v>47</v>
      </c>
      <c r="AA19" s="71">
        <f t="shared" si="11"/>
        <v>31</v>
      </c>
      <c r="AB19" s="71">
        <f t="shared" si="12"/>
        <v>14</v>
      </c>
      <c r="AC19" s="71">
        <f t="shared" si="13"/>
        <v>1</v>
      </c>
      <c r="AD19" s="71">
        <f t="shared" si="14"/>
        <v>1</v>
      </c>
    </row>
    <row r="20" spans="1:30" s="68" customFormat="1" ht="12" customHeight="1">
      <c r="A20" s="69" t="s">
        <v>53</v>
      </c>
      <c r="B20" s="70" t="s">
        <v>148</v>
      </c>
      <c r="C20" s="64" t="s">
        <v>149</v>
      </c>
      <c r="D20" s="71">
        <f t="shared" si="0"/>
        <v>7</v>
      </c>
      <c r="E20" s="71">
        <f t="shared" si="1"/>
        <v>4</v>
      </c>
      <c r="F20" s="71">
        <v>4</v>
      </c>
      <c r="G20" s="71">
        <v>0</v>
      </c>
      <c r="H20" s="71">
        <f t="shared" si="2"/>
        <v>3</v>
      </c>
      <c r="I20" s="71">
        <v>0</v>
      </c>
      <c r="J20" s="71">
        <v>0</v>
      </c>
      <c r="K20" s="71">
        <v>3</v>
      </c>
      <c r="L20" s="71">
        <v>0</v>
      </c>
      <c r="M20" s="71">
        <f t="shared" si="3"/>
        <v>8</v>
      </c>
      <c r="N20" s="71">
        <f t="shared" si="4"/>
        <v>2</v>
      </c>
      <c r="O20" s="71">
        <v>2</v>
      </c>
      <c r="P20" s="71">
        <v>0</v>
      </c>
      <c r="Q20" s="71">
        <f t="shared" si="5"/>
        <v>6</v>
      </c>
      <c r="R20" s="71">
        <v>6</v>
      </c>
      <c r="S20" s="71">
        <v>0</v>
      </c>
      <c r="T20" s="71">
        <v>0</v>
      </c>
      <c r="U20" s="71">
        <v>0</v>
      </c>
      <c r="V20" s="71">
        <f t="shared" si="6"/>
        <v>15</v>
      </c>
      <c r="W20" s="71">
        <f t="shared" si="7"/>
        <v>6</v>
      </c>
      <c r="X20" s="71">
        <f t="shared" si="8"/>
        <v>6</v>
      </c>
      <c r="Y20" s="71">
        <f t="shared" si="9"/>
        <v>0</v>
      </c>
      <c r="Z20" s="71">
        <f t="shared" si="10"/>
        <v>9</v>
      </c>
      <c r="AA20" s="71">
        <f t="shared" si="11"/>
        <v>6</v>
      </c>
      <c r="AB20" s="71">
        <f t="shared" si="12"/>
        <v>0</v>
      </c>
      <c r="AC20" s="71">
        <f t="shared" si="13"/>
        <v>3</v>
      </c>
      <c r="AD20" s="71">
        <f t="shared" si="14"/>
        <v>0</v>
      </c>
    </row>
    <row r="21" spans="1:30" s="68" customFormat="1" ht="12" customHeight="1">
      <c r="A21" s="69" t="s">
        <v>53</v>
      </c>
      <c r="B21" s="70" t="s">
        <v>57</v>
      </c>
      <c r="C21" s="64" t="s">
        <v>58</v>
      </c>
      <c r="D21" s="71">
        <f t="shared" si="0"/>
        <v>4</v>
      </c>
      <c r="E21" s="71">
        <f t="shared" si="1"/>
        <v>4</v>
      </c>
      <c r="F21" s="71">
        <v>4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5</v>
      </c>
      <c r="W21" s="71">
        <f t="shared" si="7"/>
        <v>5</v>
      </c>
      <c r="X21" s="71">
        <f t="shared" si="8"/>
        <v>5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53</v>
      </c>
      <c r="B22" s="70" t="s">
        <v>77</v>
      </c>
      <c r="C22" s="64" t="s">
        <v>78</v>
      </c>
      <c r="D22" s="71">
        <f t="shared" si="0"/>
        <v>3</v>
      </c>
      <c r="E22" s="71">
        <f t="shared" si="1"/>
        <v>3</v>
      </c>
      <c r="F22" s="71">
        <v>3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4</v>
      </c>
      <c r="W22" s="71">
        <f t="shared" si="7"/>
        <v>4</v>
      </c>
      <c r="X22" s="71">
        <f t="shared" si="8"/>
        <v>4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53</v>
      </c>
      <c r="B23" s="70" t="s">
        <v>87</v>
      </c>
      <c r="C23" s="64" t="s">
        <v>88</v>
      </c>
      <c r="D23" s="71">
        <f t="shared" si="0"/>
        <v>8</v>
      </c>
      <c r="E23" s="71">
        <f t="shared" si="1"/>
        <v>1</v>
      </c>
      <c r="F23" s="71">
        <v>1</v>
      </c>
      <c r="G23" s="71">
        <v>0</v>
      </c>
      <c r="H23" s="71">
        <f t="shared" si="2"/>
        <v>7</v>
      </c>
      <c r="I23" s="71">
        <v>7</v>
      </c>
      <c r="J23" s="71">
        <v>0</v>
      </c>
      <c r="K23" s="71">
        <v>0</v>
      </c>
      <c r="L23" s="71">
        <v>0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9</v>
      </c>
      <c r="W23" s="71">
        <f t="shared" si="7"/>
        <v>2</v>
      </c>
      <c r="X23" s="71">
        <f t="shared" si="8"/>
        <v>2</v>
      </c>
      <c r="Y23" s="71">
        <f t="shared" si="9"/>
        <v>0</v>
      </c>
      <c r="Z23" s="71">
        <f t="shared" si="10"/>
        <v>7</v>
      </c>
      <c r="AA23" s="71">
        <f t="shared" si="11"/>
        <v>7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53</v>
      </c>
      <c r="B24" s="70" t="s">
        <v>69</v>
      </c>
      <c r="C24" s="64" t="s">
        <v>70</v>
      </c>
      <c r="D24" s="71">
        <f t="shared" si="0"/>
        <v>8</v>
      </c>
      <c r="E24" s="71">
        <f t="shared" si="1"/>
        <v>1</v>
      </c>
      <c r="F24" s="71">
        <v>1</v>
      </c>
      <c r="G24" s="71">
        <v>0</v>
      </c>
      <c r="H24" s="71">
        <f t="shared" si="2"/>
        <v>7</v>
      </c>
      <c r="I24" s="71">
        <v>7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8</v>
      </c>
      <c r="W24" s="71">
        <f t="shared" si="7"/>
        <v>1</v>
      </c>
      <c r="X24" s="71">
        <f t="shared" si="8"/>
        <v>1</v>
      </c>
      <c r="Y24" s="71">
        <f t="shared" si="9"/>
        <v>0</v>
      </c>
      <c r="Z24" s="71">
        <f t="shared" si="10"/>
        <v>7</v>
      </c>
      <c r="AA24" s="71">
        <f t="shared" si="11"/>
        <v>7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53</v>
      </c>
      <c r="B25" s="70" t="s">
        <v>73</v>
      </c>
      <c r="C25" s="64" t="s">
        <v>74</v>
      </c>
      <c r="D25" s="71">
        <f t="shared" si="0"/>
        <v>4</v>
      </c>
      <c r="E25" s="71">
        <f t="shared" si="1"/>
        <v>0</v>
      </c>
      <c r="F25" s="71">
        <v>0</v>
      </c>
      <c r="G25" s="71">
        <v>0</v>
      </c>
      <c r="H25" s="71">
        <f t="shared" si="2"/>
        <v>4</v>
      </c>
      <c r="I25" s="71">
        <v>4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4</v>
      </c>
      <c r="W25" s="71">
        <f t="shared" si="7"/>
        <v>0</v>
      </c>
      <c r="X25" s="71">
        <f t="shared" si="8"/>
        <v>0</v>
      </c>
      <c r="Y25" s="71">
        <f t="shared" si="9"/>
        <v>0</v>
      </c>
      <c r="Z25" s="71">
        <f t="shared" si="10"/>
        <v>4</v>
      </c>
      <c r="AA25" s="71">
        <f t="shared" si="11"/>
        <v>4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53</v>
      </c>
      <c r="B26" s="70" t="s">
        <v>71</v>
      </c>
      <c r="C26" s="64" t="s">
        <v>72</v>
      </c>
      <c r="D26" s="71">
        <f t="shared" si="0"/>
        <v>6</v>
      </c>
      <c r="E26" s="71">
        <f t="shared" si="1"/>
        <v>2</v>
      </c>
      <c r="F26" s="71">
        <v>2</v>
      </c>
      <c r="G26" s="71">
        <v>0</v>
      </c>
      <c r="H26" s="71">
        <f t="shared" si="2"/>
        <v>4</v>
      </c>
      <c r="I26" s="71">
        <v>4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6</v>
      </c>
      <c r="W26" s="71">
        <f t="shared" si="7"/>
        <v>2</v>
      </c>
      <c r="X26" s="71">
        <f t="shared" si="8"/>
        <v>2</v>
      </c>
      <c r="Y26" s="71">
        <f t="shared" si="9"/>
        <v>0</v>
      </c>
      <c r="Z26" s="71">
        <f t="shared" si="10"/>
        <v>4</v>
      </c>
      <c r="AA26" s="71">
        <f t="shared" si="11"/>
        <v>4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53</v>
      </c>
      <c r="B27" s="70" t="s">
        <v>91</v>
      </c>
      <c r="C27" s="64" t="s">
        <v>92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</v>
      </c>
      <c r="W27" s="71">
        <f t="shared" si="7"/>
        <v>2</v>
      </c>
      <c r="X27" s="71">
        <f t="shared" si="8"/>
        <v>2</v>
      </c>
      <c r="Y27" s="71">
        <f t="shared" si="9"/>
        <v>0</v>
      </c>
      <c r="Z27" s="71">
        <f t="shared" si="10"/>
        <v>0</v>
      </c>
      <c r="AA27" s="71">
        <f t="shared" si="11"/>
        <v>0</v>
      </c>
      <c r="AB27" s="71">
        <f t="shared" si="12"/>
        <v>0</v>
      </c>
      <c r="AC27" s="71">
        <f t="shared" si="13"/>
        <v>0</v>
      </c>
      <c r="AD27" s="71">
        <f t="shared" si="14"/>
        <v>0</v>
      </c>
    </row>
    <row r="28" spans="1:30" s="68" customFormat="1" ht="12" customHeight="1">
      <c r="A28" s="69" t="s">
        <v>53</v>
      </c>
      <c r="B28" s="70" t="s">
        <v>93</v>
      </c>
      <c r="C28" s="64" t="s">
        <v>94</v>
      </c>
      <c r="D28" s="71">
        <f t="shared" si="0"/>
        <v>1</v>
      </c>
      <c r="E28" s="71">
        <f t="shared" si="1"/>
        <v>1</v>
      </c>
      <c r="F28" s="71">
        <v>1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</v>
      </c>
      <c r="W28" s="71">
        <f t="shared" si="7"/>
        <v>1</v>
      </c>
      <c r="X28" s="71">
        <f t="shared" si="8"/>
        <v>1</v>
      </c>
      <c r="Y28" s="71">
        <f t="shared" si="9"/>
        <v>0</v>
      </c>
      <c r="Z28" s="71">
        <f t="shared" si="10"/>
        <v>0</v>
      </c>
      <c r="AA28" s="71">
        <f t="shared" si="11"/>
        <v>0</v>
      </c>
      <c r="AB28" s="71">
        <f t="shared" si="12"/>
        <v>0</v>
      </c>
      <c r="AC28" s="71">
        <f t="shared" si="13"/>
        <v>0</v>
      </c>
      <c r="AD28" s="71">
        <f t="shared" si="14"/>
        <v>0</v>
      </c>
    </row>
    <row r="29" spans="1:30" s="68" customFormat="1" ht="12" customHeight="1">
      <c r="A29" s="69" t="s">
        <v>53</v>
      </c>
      <c r="B29" s="70" t="s">
        <v>79</v>
      </c>
      <c r="C29" s="64" t="s">
        <v>80</v>
      </c>
      <c r="D29" s="71">
        <f t="shared" si="0"/>
        <v>9</v>
      </c>
      <c r="E29" s="71">
        <f t="shared" si="1"/>
        <v>1</v>
      </c>
      <c r="F29" s="71">
        <v>1</v>
      </c>
      <c r="G29" s="71">
        <v>0</v>
      </c>
      <c r="H29" s="71">
        <f t="shared" si="2"/>
        <v>8</v>
      </c>
      <c r="I29" s="71">
        <v>8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10</v>
      </c>
      <c r="W29" s="71">
        <f t="shared" si="7"/>
        <v>2</v>
      </c>
      <c r="X29" s="71">
        <f t="shared" si="8"/>
        <v>2</v>
      </c>
      <c r="Y29" s="71">
        <f t="shared" si="9"/>
        <v>0</v>
      </c>
      <c r="Z29" s="71">
        <f t="shared" si="10"/>
        <v>8</v>
      </c>
      <c r="AA29" s="71">
        <f t="shared" si="11"/>
        <v>8</v>
      </c>
      <c r="AB29" s="71">
        <f t="shared" si="12"/>
        <v>0</v>
      </c>
      <c r="AC29" s="71">
        <f t="shared" si="13"/>
        <v>0</v>
      </c>
      <c r="AD29" s="71">
        <f t="shared" si="14"/>
        <v>0</v>
      </c>
    </row>
    <row r="30" spans="1:30" s="68" customFormat="1" ht="12" customHeight="1">
      <c r="A30" s="69" t="s">
        <v>53</v>
      </c>
      <c r="B30" s="70" t="s">
        <v>95</v>
      </c>
      <c r="C30" s="64" t="s">
        <v>96</v>
      </c>
      <c r="D30" s="71">
        <f t="shared" si="0"/>
        <v>1</v>
      </c>
      <c r="E30" s="71">
        <f t="shared" si="1"/>
        <v>1</v>
      </c>
      <c r="F30" s="71">
        <v>1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2</v>
      </c>
      <c r="W30" s="71">
        <f t="shared" si="7"/>
        <v>2</v>
      </c>
      <c r="X30" s="71">
        <f t="shared" si="8"/>
        <v>2</v>
      </c>
      <c r="Y30" s="71">
        <f t="shared" si="9"/>
        <v>0</v>
      </c>
      <c r="Z30" s="71">
        <f t="shared" si="10"/>
        <v>0</v>
      </c>
      <c r="AA30" s="71">
        <f t="shared" si="11"/>
        <v>0</v>
      </c>
      <c r="AB30" s="71">
        <f t="shared" si="12"/>
        <v>0</v>
      </c>
      <c r="AC30" s="71">
        <f t="shared" si="13"/>
        <v>0</v>
      </c>
      <c r="AD30" s="71">
        <f t="shared" si="14"/>
        <v>0</v>
      </c>
    </row>
    <row r="31" spans="1:30" s="68" customFormat="1" ht="12" customHeight="1">
      <c r="A31" s="69" t="s">
        <v>53</v>
      </c>
      <c r="B31" s="70" t="s">
        <v>59</v>
      </c>
      <c r="C31" s="64" t="s">
        <v>60</v>
      </c>
      <c r="D31" s="71">
        <f t="shared" si="0"/>
        <v>2</v>
      </c>
      <c r="E31" s="71">
        <f t="shared" si="1"/>
        <v>2</v>
      </c>
      <c r="F31" s="71">
        <v>2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5</v>
      </c>
      <c r="N31" s="71">
        <f t="shared" si="4"/>
        <v>5</v>
      </c>
      <c r="O31" s="71">
        <v>3</v>
      </c>
      <c r="P31" s="71">
        <v>2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7</v>
      </c>
      <c r="W31" s="71">
        <f t="shared" si="7"/>
        <v>7</v>
      </c>
      <c r="X31" s="71">
        <f t="shared" si="8"/>
        <v>5</v>
      </c>
      <c r="Y31" s="71">
        <f t="shared" si="9"/>
        <v>2</v>
      </c>
      <c r="Z31" s="71">
        <f t="shared" si="10"/>
        <v>0</v>
      </c>
      <c r="AA31" s="71">
        <f t="shared" si="11"/>
        <v>0</v>
      </c>
      <c r="AB31" s="71">
        <f t="shared" si="12"/>
        <v>0</v>
      </c>
      <c r="AC31" s="71">
        <f t="shared" si="13"/>
        <v>0</v>
      </c>
      <c r="AD31" s="71">
        <f t="shared" si="14"/>
        <v>0</v>
      </c>
    </row>
    <row r="32" spans="1:30" s="68" customFormat="1" ht="12" customHeight="1">
      <c r="A32" s="69" t="s">
        <v>53</v>
      </c>
      <c r="B32" s="70" t="s">
        <v>150</v>
      </c>
      <c r="C32" s="64" t="s">
        <v>151</v>
      </c>
      <c r="D32" s="71">
        <f t="shared" si="0"/>
        <v>1</v>
      </c>
      <c r="E32" s="71">
        <f t="shared" si="1"/>
        <v>1</v>
      </c>
      <c r="F32" s="71">
        <v>1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1</v>
      </c>
      <c r="W32" s="71">
        <f t="shared" si="7"/>
        <v>1</v>
      </c>
      <c r="X32" s="71">
        <f t="shared" si="8"/>
        <v>1</v>
      </c>
      <c r="Y32" s="71">
        <f t="shared" si="9"/>
        <v>0</v>
      </c>
      <c r="Z32" s="71">
        <f t="shared" si="10"/>
        <v>0</v>
      </c>
      <c r="AA32" s="71">
        <f t="shared" si="11"/>
        <v>0</v>
      </c>
      <c r="AB32" s="71">
        <f t="shared" si="12"/>
        <v>0</v>
      </c>
      <c r="AC32" s="71">
        <f t="shared" si="13"/>
        <v>0</v>
      </c>
      <c r="AD32" s="71">
        <f t="shared" si="14"/>
        <v>0</v>
      </c>
    </row>
    <row r="33" spans="1:30" s="68" customFormat="1" ht="12" customHeight="1">
      <c r="A33" s="69" t="s">
        <v>53</v>
      </c>
      <c r="B33" s="70" t="s">
        <v>152</v>
      </c>
      <c r="C33" s="64" t="s">
        <v>153</v>
      </c>
      <c r="D33" s="71">
        <f t="shared" si="0"/>
        <v>6</v>
      </c>
      <c r="E33" s="71">
        <f t="shared" si="1"/>
        <v>4</v>
      </c>
      <c r="F33" s="71">
        <v>4</v>
      </c>
      <c r="G33" s="71">
        <v>0</v>
      </c>
      <c r="H33" s="71">
        <f t="shared" si="2"/>
        <v>2</v>
      </c>
      <c r="I33" s="71">
        <v>0</v>
      </c>
      <c r="J33" s="71">
        <v>0</v>
      </c>
      <c r="K33" s="71">
        <v>2</v>
      </c>
      <c r="L33" s="71">
        <v>0</v>
      </c>
      <c r="M33" s="71">
        <f t="shared" si="3"/>
        <v>12</v>
      </c>
      <c r="N33" s="71">
        <f t="shared" si="4"/>
        <v>4</v>
      </c>
      <c r="O33" s="71">
        <v>1</v>
      </c>
      <c r="P33" s="71">
        <v>3</v>
      </c>
      <c r="Q33" s="71">
        <f t="shared" si="5"/>
        <v>8</v>
      </c>
      <c r="R33" s="71">
        <v>7</v>
      </c>
      <c r="S33" s="71">
        <v>1</v>
      </c>
      <c r="T33" s="71">
        <v>0</v>
      </c>
      <c r="U33" s="71">
        <v>0</v>
      </c>
      <c r="V33" s="71">
        <f t="shared" si="6"/>
        <v>18</v>
      </c>
      <c r="W33" s="71">
        <f t="shared" si="7"/>
        <v>8</v>
      </c>
      <c r="X33" s="71">
        <f t="shared" si="8"/>
        <v>5</v>
      </c>
      <c r="Y33" s="71">
        <f t="shared" si="9"/>
        <v>3</v>
      </c>
      <c r="Z33" s="71">
        <f t="shared" si="10"/>
        <v>10</v>
      </c>
      <c r="AA33" s="71">
        <f t="shared" si="11"/>
        <v>7</v>
      </c>
      <c r="AB33" s="71">
        <f t="shared" si="12"/>
        <v>1</v>
      </c>
      <c r="AC33" s="71">
        <f t="shared" si="13"/>
        <v>2</v>
      </c>
      <c r="AD33" s="71">
        <f t="shared" si="14"/>
        <v>0</v>
      </c>
    </row>
  </sheetData>
  <sheetProtection/>
  <autoFilter ref="A6:AE33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100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80" t="s">
        <v>1</v>
      </c>
      <c r="B2" s="80" t="s">
        <v>2</v>
      </c>
      <c r="C2" s="99" t="s">
        <v>3</v>
      </c>
      <c r="D2" s="56" t="s">
        <v>126</v>
      </c>
      <c r="E2" s="33"/>
      <c r="F2" s="26"/>
      <c r="G2" s="33"/>
      <c r="H2" s="33"/>
      <c r="I2" s="33"/>
      <c r="J2" s="33"/>
      <c r="K2" s="33"/>
      <c r="L2" s="34"/>
      <c r="M2" s="56" t="s">
        <v>127</v>
      </c>
      <c r="N2" s="33"/>
      <c r="O2" s="26"/>
      <c r="P2" s="33"/>
      <c r="Q2" s="33"/>
      <c r="R2" s="33"/>
      <c r="S2" s="33"/>
      <c r="T2" s="33"/>
      <c r="U2" s="34"/>
      <c r="V2" s="56" t="s">
        <v>128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81"/>
      <c r="B3" s="81"/>
      <c r="C3" s="97"/>
      <c r="D3" s="27" t="s">
        <v>51</v>
      </c>
      <c r="E3" s="57" t="s">
        <v>129</v>
      </c>
      <c r="F3" s="26"/>
      <c r="G3" s="34"/>
      <c r="H3" s="57" t="s">
        <v>130</v>
      </c>
      <c r="I3" s="33"/>
      <c r="J3" s="33"/>
      <c r="K3" s="33"/>
      <c r="L3" s="34"/>
      <c r="M3" s="27" t="s">
        <v>51</v>
      </c>
      <c r="N3" s="57" t="s">
        <v>129</v>
      </c>
      <c r="O3" s="26"/>
      <c r="P3" s="34"/>
      <c r="Q3" s="57" t="s">
        <v>130</v>
      </c>
      <c r="R3" s="33"/>
      <c r="S3" s="33"/>
      <c r="T3" s="33"/>
      <c r="U3" s="34"/>
      <c r="V3" s="27"/>
      <c r="W3" s="57" t="s">
        <v>129</v>
      </c>
      <c r="X3" s="26"/>
      <c r="Y3" s="34"/>
      <c r="Z3" s="57" t="s">
        <v>130</v>
      </c>
      <c r="AA3" s="33"/>
      <c r="AB3" s="33"/>
      <c r="AC3" s="33"/>
      <c r="AD3" s="34"/>
    </row>
    <row r="4" spans="1:30" ht="18" customHeight="1">
      <c r="A4" s="81"/>
      <c r="B4" s="81"/>
      <c r="C4" s="97"/>
      <c r="D4" s="27"/>
      <c r="E4" s="97" t="s">
        <v>51</v>
      </c>
      <c r="F4" s="80" t="s">
        <v>131</v>
      </c>
      <c r="G4" s="80" t="s">
        <v>132</v>
      </c>
      <c r="H4" s="97" t="s">
        <v>51</v>
      </c>
      <c r="I4" s="80" t="s">
        <v>39</v>
      </c>
      <c r="J4" s="80" t="s">
        <v>40</v>
      </c>
      <c r="K4" s="80" t="s">
        <v>41</v>
      </c>
      <c r="L4" s="80" t="s">
        <v>46</v>
      </c>
      <c r="M4" s="27"/>
      <c r="N4" s="97" t="s">
        <v>51</v>
      </c>
      <c r="O4" s="80" t="s">
        <v>131</v>
      </c>
      <c r="P4" s="80" t="s">
        <v>132</v>
      </c>
      <c r="Q4" s="97" t="s">
        <v>51</v>
      </c>
      <c r="R4" s="80" t="s">
        <v>39</v>
      </c>
      <c r="S4" s="80" t="s">
        <v>40</v>
      </c>
      <c r="T4" s="80" t="s">
        <v>41</v>
      </c>
      <c r="U4" s="80" t="s">
        <v>46</v>
      </c>
      <c r="V4" s="27"/>
      <c r="W4" s="97" t="s">
        <v>51</v>
      </c>
      <c r="X4" s="80" t="s">
        <v>131</v>
      </c>
      <c r="Y4" s="80" t="s">
        <v>132</v>
      </c>
      <c r="Z4" s="97" t="s">
        <v>51</v>
      </c>
      <c r="AA4" s="80" t="s">
        <v>39</v>
      </c>
      <c r="AB4" s="80" t="s">
        <v>40</v>
      </c>
      <c r="AC4" s="80" t="s">
        <v>41</v>
      </c>
      <c r="AD4" s="80" t="s">
        <v>46</v>
      </c>
    </row>
    <row r="5" spans="1:30" ht="18" customHeight="1">
      <c r="A5" s="81"/>
      <c r="B5" s="81"/>
      <c r="C5" s="97"/>
      <c r="D5" s="27"/>
      <c r="E5" s="97"/>
      <c r="F5" s="98"/>
      <c r="G5" s="98"/>
      <c r="H5" s="97"/>
      <c r="I5" s="98"/>
      <c r="J5" s="98"/>
      <c r="K5" s="98"/>
      <c r="L5" s="98"/>
      <c r="M5" s="27"/>
      <c r="N5" s="97"/>
      <c r="O5" s="98"/>
      <c r="P5" s="98"/>
      <c r="Q5" s="97"/>
      <c r="R5" s="98"/>
      <c r="S5" s="98"/>
      <c r="T5" s="98"/>
      <c r="U5" s="98"/>
      <c r="V5" s="27"/>
      <c r="W5" s="97"/>
      <c r="X5" s="98"/>
      <c r="Y5" s="98"/>
      <c r="Z5" s="97"/>
      <c r="AA5" s="98"/>
      <c r="AB5" s="98"/>
      <c r="AC5" s="98"/>
      <c r="AD5" s="98"/>
    </row>
    <row r="6" spans="1:30" s="17" customFormat="1" ht="18" customHeight="1">
      <c r="A6" s="82"/>
      <c r="B6" s="82"/>
      <c r="C6" s="100"/>
      <c r="D6" s="35" t="s">
        <v>133</v>
      </c>
      <c r="E6" s="35" t="s">
        <v>133</v>
      </c>
      <c r="F6" s="54" t="s">
        <v>133</v>
      </c>
      <c r="G6" s="54" t="s">
        <v>133</v>
      </c>
      <c r="H6" s="35" t="s">
        <v>133</v>
      </c>
      <c r="I6" s="54" t="s">
        <v>133</v>
      </c>
      <c r="J6" s="54" t="s">
        <v>133</v>
      </c>
      <c r="K6" s="54" t="s">
        <v>133</v>
      </c>
      <c r="L6" s="54" t="s">
        <v>133</v>
      </c>
      <c r="M6" s="35" t="s">
        <v>133</v>
      </c>
      <c r="N6" s="35" t="s">
        <v>133</v>
      </c>
      <c r="O6" s="54" t="s">
        <v>133</v>
      </c>
      <c r="P6" s="54" t="s">
        <v>133</v>
      </c>
      <c r="Q6" s="35" t="s">
        <v>133</v>
      </c>
      <c r="R6" s="54" t="s">
        <v>133</v>
      </c>
      <c r="S6" s="54" t="s">
        <v>133</v>
      </c>
      <c r="T6" s="54" t="s">
        <v>133</v>
      </c>
      <c r="U6" s="54" t="s">
        <v>133</v>
      </c>
      <c r="V6" s="35" t="s">
        <v>133</v>
      </c>
      <c r="W6" s="35" t="s">
        <v>133</v>
      </c>
      <c r="X6" s="54" t="s">
        <v>133</v>
      </c>
      <c r="Y6" s="54" t="s">
        <v>133</v>
      </c>
      <c r="Z6" s="35" t="s">
        <v>133</v>
      </c>
      <c r="AA6" s="54" t="s">
        <v>133</v>
      </c>
      <c r="AB6" s="54" t="s">
        <v>133</v>
      </c>
      <c r="AC6" s="54" t="s">
        <v>133</v>
      </c>
      <c r="AD6" s="54" t="s">
        <v>133</v>
      </c>
    </row>
    <row r="7" spans="1:30" s="67" customFormat="1" ht="12" customHeight="1">
      <c r="A7" s="121" t="s">
        <v>53</v>
      </c>
      <c r="B7" s="122" t="s">
        <v>54</v>
      </c>
      <c r="C7" s="121" t="s">
        <v>51</v>
      </c>
      <c r="D7" s="123">
        <f>SUM(D8:D52)</f>
        <v>197</v>
      </c>
      <c r="E7" s="123">
        <f>SUM(E8:E52)</f>
        <v>90</v>
      </c>
      <c r="F7" s="123">
        <f>SUM(F8:F52)</f>
        <v>59</v>
      </c>
      <c r="G7" s="123">
        <f>SUM(G8:G52)</f>
        <v>31</v>
      </c>
      <c r="H7" s="123">
        <f>SUM(H8:H52)</f>
        <v>107</v>
      </c>
      <c r="I7" s="123">
        <f>SUM(I8:I52)</f>
        <v>29</v>
      </c>
      <c r="J7" s="123">
        <f>SUM(J8:J52)</f>
        <v>72</v>
      </c>
      <c r="K7" s="123">
        <f>SUM(K8:K52)</f>
        <v>6</v>
      </c>
      <c r="L7" s="123">
        <f>SUM(L8:L52)</f>
        <v>0</v>
      </c>
      <c r="M7" s="123">
        <f>SUM(M8:M52)</f>
        <v>35</v>
      </c>
      <c r="N7" s="123">
        <f>SUM(N8:N52)</f>
        <v>24</v>
      </c>
      <c r="O7" s="123">
        <f>SUM(O8:O52)</f>
        <v>23</v>
      </c>
      <c r="P7" s="123">
        <f>SUM(P8:P52)</f>
        <v>1</v>
      </c>
      <c r="Q7" s="123">
        <f>SUM(Q8:Q52)</f>
        <v>11</v>
      </c>
      <c r="R7" s="123">
        <f>SUM(R8:R52)</f>
        <v>0</v>
      </c>
      <c r="S7" s="123">
        <f>SUM(S8:S52)</f>
        <v>11</v>
      </c>
      <c r="T7" s="123">
        <f>SUM(T8:T52)</f>
        <v>0</v>
      </c>
      <c r="U7" s="123">
        <f>SUM(U8:U52)</f>
        <v>0</v>
      </c>
      <c r="V7" s="123">
        <f>SUM(V8:V52)</f>
        <v>232</v>
      </c>
      <c r="W7" s="123">
        <f>SUM(W8:W52)</f>
        <v>114</v>
      </c>
      <c r="X7" s="123">
        <f>SUM(X8:X52)</f>
        <v>82</v>
      </c>
      <c r="Y7" s="123">
        <f>SUM(Y8:Y52)</f>
        <v>32</v>
      </c>
      <c r="Z7" s="123">
        <f>SUM(Z8:Z52)</f>
        <v>118</v>
      </c>
      <c r="AA7" s="123">
        <f>SUM(AA8:AA52)</f>
        <v>29</v>
      </c>
      <c r="AB7" s="123">
        <f>SUM(AB8:AB52)</f>
        <v>83</v>
      </c>
      <c r="AC7" s="123">
        <f>SUM(AC8:AC52)</f>
        <v>6</v>
      </c>
      <c r="AD7" s="123">
        <f>SUM(AD8:AD52)</f>
        <v>0</v>
      </c>
    </row>
    <row r="8" spans="1:30" s="68" customFormat="1" ht="12" customHeight="1">
      <c r="A8" s="64" t="s">
        <v>53</v>
      </c>
      <c r="B8" s="73" t="s">
        <v>55</v>
      </c>
      <c r="C8" s="64" t="s">
        <v>56</v>
      </c>
      <c r="D8" s="66">
        <f aca="true" t="shared" si="0" ref="D8:D13">SUM(E8,+H8)</f>
        <v>28</v>
      </c>
      <c r="E8" s="66">
        <f aca="true" t="shared" si="1" ref="E8:E13">SUM(F8:G8)</f>
        <v>3</v>
      </c>
      <c r="F8" s="66">
        <v>3</v>
      </c>
      <c r="G8" s="66">
        <v>0</v>
      </c>
      <c r="H8" s="66">
        <f aca="true" t="shared" si="2" ref="H8:H13">SUM(I8:L8)</f>
        <v>25</v>
      </c>
      <c r="I8" s="66">
        <v>23</v>
      </c>
      <c r="J8" s="66">
        <v>2</v>
      </c>
      <c r="K8" s="66">
        <v>0</v>
      </c>
      <c r="L8" s="66">
        <v>0</v>
      </c>
      <c r="M8" s="66">
        <f aca="true" t="shared" si="3" ref="M8:M13">SUM(N8,+Q8)</f>
        <v>12</v>
      </c>
      <c r="N8" s="66">
        <f aca="true" t="shared" si="4" ref="N8:N13">SUM(O8:P8)</f>
        <v>4</v>
      </c>
      <c r="O8" s="66">
        <v>4</v>
      </c>
      <c r="P8" s="66">
        <v>0</v>
      </c>
      <c r="Q8" s="66">
        <f aca="true" t="shared" si="5" ref="Q8:Q13">SUM(R8:U8)</f>
        <v>8</v>
      </c>
      <c r="R8" s="66">
        <v>0</v>
      </c>
      <c r="S8" s="66">
        <v>8</v>
      </c>
      <c r="T8" s="66">
        <v>0</v>
      </c>
      <c r="U8" s="66">
        <v>0</v>
      </c>
      <c r="V8" s="66">
        <f aca="true" t="shared" si="6" ref="V8:V13">SUM(D8,+M8)</f>
        <v>40</v>
      </c>
      <c r="W8" s="66">
        <f aca="true" t="shared" si="7" ref="W8:W13">SUM(E8,+N8)</f>
        <v>7</v>
      </c>
      <c r="X8" s="66">
        <f aca="true" t="shared" si="8" ref="X8:X13">SUM(F8,+O8)</f>
        <v>7</v>
      </c>
      <c r="Y8" s="66">
        <f aca="true" t="shared" si="9" ref="Y8:Y13">SUM(G8,+P8)</f>
        <v>0</v>
      </c>
      <c r="Z8" s="66">
        <f aca="true" t="shared" si="10" ref="Z8:Z13">SUM(H8,+Q8)</f>
        <v>33</v>
      </c>
      <c r="AA8" s="66">
        <f aca="true" t="shared" si="11" ref="AA8:AA13">SUM(I8,+R8)</f>
        <v>23</v>
      </c>
      <c r="AB8" s="66">
        <f aca="true" t="shared" si="12" ref="AB8:AB13">SUM(J8,+S8)</f>
        <v>10</v>
      </c>
      <c r="AC8" s="66">
        <f aca="true" t="shared" si="13" ref="AC8:AC13">SUM(K8,+T8)</f>
        <v>0</v>
      </c>
      <c r="AD8" s="66">
        <f aca="true" t="shared" si="14" ref="AD8:AD13">SUM(L8,+U8)</f>
        <v>0</v>
      </c>
    </row>
    <row r="9" spans="1:30" s="68" customFormat="1" ht="12" customHeight="1">
      <c r="A9" s="64" t="s">
        <v>53</v>
      </c>
      <c r="B9" s="73" t="s">
        <v>61</v>
      </c>
      <c r="C9" s="64" t="s">
        <v>62</v>
      </c>
      <c r="D9" s="66">
        <f t="shared" si="0"/>
        <v>109</v>
      </c>
      <c r="E9" s="66">
        <f t="shared" si="1"/>
        <v>37</v>
      </c>
      <c r="F9" s="66">
        <v>37</v>
      </c>
      <c r="G9" s="66">
        <v>0</v>
      </c>
      <c r="H9" s="66">
        <f t="shared" si="2"/>
        <v>72</v>
      </c>
      <c r="I9" s="66">
        <v>6</v>
      </c>
      <c r="J9" s="66">
        <v>60</v>
      </c>
      <c r="K9" s="66">
        <v>6</v>
      </c>
      <c r="L9" s="66">
        <v>0</v>
      </c>
      <c r="M9" s="66">
        <f t="shared" si="3"/>
        <v>20</v>
      </c>
      <c r="N9" s="66">
        <f t="shared" si="4"/>
        <v>17</v>
      </c>
      <c r="O9" s="66">
        <v>17</v>
      </c>
      <c r="P9" s="66">
        <v>0</v>
      </c>
      <c r="Q9" s="66">
        <f t="shared" si="5"/>
        <v>3</v>
      </c>
      <c r="R9" s="66">
        <v>0</v>
      </c>
      <c r="S9" s="66">
        <v>3</v>
      </c>
      <c r="T9" s="66">
        <v>0</v>
      </c>
      <c r="U9" s="66">
        <v>0</v>
      </c>
      <c r="V9" s="66">
        <f t="shared" si="6"/>
        <v>129</v>
      </c>
      <c r="W9" s="66">
        <f t="shared" si="7"/>
        <v>54</v>
      </c>
      <c r="X9" s="66">
        <f t="shared" si="8"/>
        <v>54</v>
      </c>
      <c r="Y9" s="66">
        <f t="shared" si="9"/>
        <v>0</v>
      </c>
      <c r="Z9" s="66">
        <f t="shared" si="10"/>
        <v>75</v>
      </c>
      <c r="AA9" s="66">
        <f t="shared" si="11"/>
        <v>6</v>
      </c>
      <c r="AB9" s="66">
        <f t="shared" si="12"/>
        <v>63</v>
      </c>
      <c r="AC9" s="66">
        <f t="shared" si="13"/>
        <v>6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75</v>
      </c>
      <c r="C10" s="64" t="s">
        <v>76</v>
      </c>
      <c r="D10" s="66">
        <f t="shared" si="0"/>
        <v>12</v>
      </c>
      <c r="E10" s="66">
        <f t="shared" si="1"/>
        <v>2</v>
      </c>
      <c r="F10" s="66">
        <v>2</v>
      </c>
      <c r="G10" s="66">
        <v>0</v>
      </c>
      <c r="H10" s="66">
        <f t="shared" si="2"/>
        <v>10</v>
      </c>
      <c r="I10" s="66">
        <v>0</v>
      </c>
      <c r="J10" s="66">
        <v>10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12</v>
      </c>
      <c r="W10" s="66">
        <f t="shared" si="7"/>
        <v>2</v>
      </c>
      <c r="X10" s="66">
        <f t="shared" si="8"/>
        <v>2</v>
      </c>
      <c r="Y10" s="66">
        <f t="shared" si="9"/>
        <v>0</v>
      </c>
      <c r="Z10" s="66">
        <f t="shared" si="10"/>
        <v>10</v>
      </c>
      <c r="AA10" s="66">
        <f t="shared" si="11"/>
        <v>0</v>
      </c>
      <c r="AB10" s="66">
        <f t="shared" si="12"/>
        <v>10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53</v>
      </c>
      <c r="B11" s="73" t="s">
        <v>81</v>
      </c>
      <c r="C11" s="64" t="s">
        <v>82</v>
      </c>
      <c r="D11" s="66">
        <f t="shared" si="0"/>
        <v>45</v>
      </c>
      <c r="E11" s="66">
        <f t="shared" si="1"/>
        <v>45</v>
      </c>
      <c r="F11" s="66">
        <v>14</v>
      </c>
      <c r="G11" s="66">
        <v>31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2</v>
      </c>
      <c r="N11" s="66">
        <f t="shared" si="4"/>
        <v>2</v>
      </c>
      <c r="O11" s="66">
        <v>1</v>
      </c>
      <c r="P11" s="66">
        <v>1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47</v>
      </c>
      <c r="W11" s="66">
        <f t="shared" si="7"/>
        <v>47</v>
      </c>
      <c r="X11" s="66">
        <f t="shared" si="8"/>
        <v>15</v>
      </c>
      <c r="Y11" s="66">
        <f t="shared" si="9"/>
        <v>32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89</v>
      </c>
      <c r="C12" s="64" t="s">
        <v>90</v>
      </c>
      <c r="D12" s="71">
        <f t="shared" si="0"/>
        <v>3</v>
      </c>
      <c r="E12" s="71">
        <f t="shared" si="1"/>
        <v>3</v>
      </c>
      <c r="F12" s="71">
        <v>3</v>
      </c>
      <c r="G12" s="71">
        <v>0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3</v>
      </c>
      <c r="W12" s="71">
        <f t="shared" si="7"/>
        <v>3</v>
      </c>
      <c r="X12" s="71">
        <f t="shared" si="8"/>
        <v>3</v>
      </c>
      <c r="Y12" s="71">
        <f t="shared" si="9"/>
        <v>0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97</v>
      </c>
      <c r="C13" s="64" t="s">
        <v>98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</v>
      </c>
      <c r="W13" s="71">
        <f t="shared" si="7"/>
        <v>1</v>
      </c>
      <c r="X13" s="71">
        <f t="shared" si="8"/>
        <v>1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</sheetData>
  <sheetProtection/>
  <autoFilter ref="A6:AE13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101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3" t="s">
        <v>1</v>
      </c>
      <c r="B2" s="80" t="s">
        <v>2</v>
      </c>
      <c r="C2" s="113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4"/>
      <c r="B3" s="81"/>
      <c r="C3" s="116"/>
      <c r="D3" s="59" t="s">
        <v>102</v>
      </c>
      <c r="E3" s="43"/>
      <c r="F3" s="43"/>
      <c r="G3" s="43"/>
      <c r="H3" s="43"/>
      <c r="I3" s="43"/>
      <c r="J3" s="43"/>
      <c r="K3" s="44"/>
      <c r="L3" s="59" t="s">
        <v>103</v>
      </c>
      <c r="M3" s="43"/>
      <c r="N3" s="43"/>
      <c r="O3" s="43"/>
      <c r="P3" s="43"/>
      <c r="Q3" s="43"/>
      <c r="R3" s="43"/>
      <c r="S3" s="44"/>
      <c r="T3" s="59" t="s">
        <v>104</v>
      </c>
      <c r="U3" s="43"/>
      <c r="V3" s="43"/>
      <c r="W3" s="43"/>
      <c r="X3" s="43"/>
      <c r="Y3" s="43"/>
      <c r="Z3" s="43"/>
      <c r="AA3" s="44"/>
      <c r="AB3" s="60" t="s">
        <v>102</v>
      </c>
      <c r="AC3" s="45"/>
      <c r="AD3" s="45"/>
      <c r="AE3" s="45"/>
      <c r="AF3" s="45"/>
      <c r="AG3" s="45"/>
      <c r="AH3" s="45"/>
      <c r="AI3" s="45"/>
      <c r="AJ3" s="60" t="s">
        <v>103</v>
      </c>
      <c r="AK3" s="45"/>
      <c r="AL3" s="45"/>
      <c r="AM3" s="45"/>
      <c r="AN3" s="45"/>
      <c r="AO3" s="45"/>
      <c r="AP3" s="45"/>
      <c r="AQ3" s="45"/>
      <c r="AR3" s="60" t="s">
        <v>104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4"/>
      <c r="B4" s="81"/>
      <c r="C4" s="116"/>
      <c r="D4" s="101" t="s">
        <v>105</v>
      </c>
      <c r="E4" s="102"/>
      <c r="F4" s="105" t="s">
        <v>106</v>
      </c>
      <c r="G4" s="106"/>
      <c r="H4" s="105" t="s">
        <v>107</v>
      </c>
      <c r="I4" s="106"/>
      <c r="J4" s="101" t="s">
        <v>108</v>
      </c>
      <c r="K4" s="102"/>
      <c r="L4" s="101" t="s">
        <v>105</v>
      </c>
      <c r="M4" s="102"/>
      <c r="N4" s="105" t="s">
        <v>106</v>
      </c>
      <c r="O4" s="106"/>
      <c r="P4" s="105" t="s">
        <v>107</v>
      </c>
      <c r="Q4" s="106"/>
      <c r="R4" s="101" t="s">
        <v>108</v>
      </c>
      <c r="S4" s="102"/>
      <c r="T4" s="101" t="s">
        <v>105</v>
      </c>
      <c r="U4" s="102"/>
      <c r="V4" s="105" t="s">
        <v>106</v>
      </c>
      <c r="W4" s="106"/>
      <c r="X4" s="105" t="s">
        <v>107</v>
      </c>
      <c r="Y4" s="106"/>
      <c r="Z4" s="101" t="s">
        <v>108</v>
      </c>
      <c r="AA4" s="102"/>
      <c r="AB4" s="47" t="s">
        <v>105</v>
      </c>
      <c r="AC4" s="48"/>
      <c r="AD4" s="48"/>
      <c r="AE4" s="49"/>
      <c r="AF4" s="109" t="s">
        <v>109</v>
      </c>
      <c r="AG4" s="110"/>
      <c r="AH4" s="109" t="s">
        <v>108</v>
      </c>
      <c r="AI4" s="110"/>
      <c r="AJ4" s="47" t="s">
        <v>105</v>
      </c>
      <c r="AK4" s="48"/>
      <c r="AL4" s="48"/>
      <c r="AM4" s="49"/>
      <c r="AN4" s="109" t="s">
        <v>109</v>
      </c>
      <c r="AO4" s="110"/>
      <c r="AP4" s="109" t="s">
        <v>108</v>
      </c>
      <c r="AQ4" s="110"/>
      <c r="AR4" s="47" t="s">
        <v>105</v>
      </c>
      <c r="AS4" s="48"/>
      <c r="AT4" s="48"/>
      <c r="AU4" s="49"/>
      <c r="AV4" s="109" t="s">
        <v>109</v>
      </c>
      <c r="AW4" s="110"/>
      <c r="AX4" s="109" t="s">
        <v>108</v>
      </c>
      <c r="AY4" s="110"/>
    </row>
    <row r="5" spans="1:51" s="19" customFormat="1" ht="22.5" customHeight="1">
      <c r="A5" s="114"/>
      <c r="B5" s="81"/>
      <c r="C5" s="116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110</v>
      </c>
      <c r="AC5" s="49"/>
      <c r="AD5" s="47" t="s">
        <v>46</v>
      </c>
      <c r="AE5" s="49"/>
      <c r="AF5" s="111"/>
      <c r="AG5" s="112"/>
      <c r="AH5" s="111"/>
      <c r="AI5" s="112"/>
      <c r="AJ5" s="47" t="s">
        <v>110</v>
      </c>
      <c r="AK5" s="49"/>
      <c r="AL5" s="47" t="s">
        <v>46</v>
      </c>
      <c r="AM5" s="49"/>
      <c r="AN5" s="111"/>
      <c r="AO5" s="112"/>
      <c r="AP5" s="111"/>
      <c r="AQ5" s="112"/>
      <c r="AR5" s="47" t="s">
        <v>110</v>
      </c>
      <c r="AS5" s="49"/>
      <c r="AT5" s="47" t="s">
        <v>46</v>
      </c>
      <c r="AU5" s="49"/>
      <c r="AV5" s="111"/>
      <c r="AW5" s="112"/>
      <c r="AX5" s="111"/>
      <c r="AY5" s="112"/>
    </row>
    <row r="6" spans="1:51" s="21" customFormat="1" ht="17.25" customHeight="1">
      <c r="A6" s="115"/>
      <c r="B6" s="82"/>
      <c r="C6" s="117"/>
      <c r="D6" s="50" t="s">
        <v>111</v>
      </c>
      <c r="E6" s="50" t="s">
        <v>112</v>
      </c>
      <c r="F6" s="50" t="s">
        <v>111</v>
      </c>
      <c r="G6" s="50" t="s">
        <v>112</v>
      </c>
      <c r="H6" s="50" t="s">
        <v>111</v>
      </c>
      <c r="I6" s="50" t="s">
        <v>112</v>
      </c>
      <c r="J6" s="50" t="s">
        <v>113</v>
      </c>
      <c r="K6" s="50" t="s">
        <v>112</v>
      </c>
      <c r="L6" s="50" t="s">
        <v>111</v>
      </c>
      <c r="M6" s="50" t="s">
        <v>112</v>
      </c>
      <c r="N6" s="50" t="s">
        <v>111</v>
      </c>
      <c r="O6" s="50" t="s">
        <v>112</v>
      </c>
      <c r="P6" s="50" t="s">
        <v>111</v>
      </c>
      <c r="Q6" s="50" t="s">
        <v>112</v>
      </c>
      <c r="R6" s="50" t="s">
        <v>113</v>
      </c>
      <c r="S6" s="50" t="s">
        <v>112</v>
      </c>
      <c r="T6" s="50" t="s">
        <v>111</v>
      </c>
      <c r="U6" s="50" t="s">
        <v>112</v>
      </c>
      <c r="V6" s="50" t="s">
        <v>111</v>
      </c>
      <c r="W6" s="50" t="s">
        <v>112</v>
      </c>
      <c r="X6" s="50" t="s">
        <v>111</v>
      </c>
      <c r="Y6" s="50" t="s">
        <v>112</v>
      </c>
      <c r="Z6" s="50" t="s">
        <v>113</v>
      </c>
      <c r="AA6" s="50" t="s">
        <v>112</v>
      </c>
      <c r="AB6" s="50" t="s">
        <v>111</v>
      </c>
      <c r="AC6" s="50" t="s">
        <v>114</v>
      </c>
      <c r="AD6" s="50" t="s">
        <v>111</v>
      </c>
      <c r="AE6" s="50" t="s">
        <v>114</v>
      </c>
      <c r="AF6" s="50" t="s">
        <v>111</v>
      </c>
      <c r="AG6" s="50" t="s">
        <v>114</v>
      </c>
      <c r="AH6" s="50" t="s">
        <v>113</v>
      </c>
      <c r="AI6" s="50" t="s">
        <v>114</v>
      </c>
      <c r="AJ6" s="50" t="s">
        <v>111</v>
      </c>
      <c r="AK6" s="50" t="s">
        <v>114</v>
      </c>
      <c r="AL6" s="50" t="s">
        <v>111</v>
      </c>
      <c r="AM6" s="50" t="s">
        <v>114</v>
      </c>
      <c r="AN6" s="50" t="s">
        <v>111</v>
      </c>
      <c r="AO6" s="50" t="s">
        <v>114</v>
      </c>
      <c r="AP6" s="50" t="s">
        <v>113</v>
      </c>
      <c r="AQ6" s="50" t="s">
        <v>114</v>
      </c>
      <c r="AR6" s="50" t="s">
        <v>111</v>
      </c>
      <c r="AS6" s="50" t="s">
        <v>114</v>
      </c>
      <c r="AT6" s="50" t="s">
        <v>111</v>
      </c>
      <c r="AU6" s="50" t="s">
        <v>114</v>
      </c>
      <c r="AV6" s="50" t="s">
        <v>111</v>
      </c>
      <c r="AW6" s="50" t="s">
        <v>114</v>
      </c>
      <c r="AX6" s="50" t="s">
        <v>113</v>
      </c>
      <c r="AY6" s="61" t="s">
        <v>114</v>
      </c>
    </row>
    <row r="7" spans="1:51" s="67" customFormat="1" ht="12" customHeight="1">
      <c r="A7" s="121" t="s">
        <v>53</v>
      </c>
      <c r="B7" s="122" t="s">
        <v>54</v>
      </c>
      <c r="C7" s="121" t="s">
        <v>51</v>
      </c>
      <c r="D7" s="123">
        <f>SUM(D8:D186)</f>
        <v>311</v>
      </c>
      <c r="E7" s="123">
        <f>SUM(E8:E186)</f>
        <v>641</v>
      </c>
      <c r="F7" s="123">
        <f>SUM(F8:F186)</f>
        <v>11</v>
      </c>
      <c r="G7" s="123">
        <f>SUM(G8:G186)</f>
        <v>21</v>
      </c>
      <c r="H7" s="123">
        <f>SUM(H8:H186)</f>
        <v>7</v>
      </c>
      <c r="I7" s="123">
        <f>SUM(I8:I186)</f>
        <v>22</v>
      </c>
      <c r="J7" s="123">
        <f>SUM(J8:J186)</f>
        <v>0</v>
      </c>
      <c r="K7" s="123">
        <f>SUM(K8:K186)</f>
        <v>0</v>
      </c>
      <c r="L7" s="123">
        <f>SUM(L8:L186)</f>
        <v>487</v>
      </c>
      <c r="M7" s="123">
        <f>SUM(M8:M186)</f>
        <v>1122</v>
      </c>
      <c r="N7" s="123">
        <f>SUM(N8:N186)</f>
        <v>34</v>
      </c>
      <c r="O7" s="123">
        <f>SUM(O8:O186)</f>
        <v>175</v>
      </c>
      <c r="P7" s="123">
        <f>SUM(P8:P186)</f>
        <v>11</v>
      </c>
      <c r="Q7" s="123">
        <f>SUM(Q8:Q186)</f>
        <v>38</v>
      </c>
      <c r="R7" s="123">
        <f>SUM(R8:R186)</f>
        <v>0</v>
      </c>
      <c r="S7" s="123">
        <f>SUM(S8:S186)</f>
        <v>0</v>
      </c>
      <c r="T7" s="123">
        <f>SUM(T8:T186)</f>
        <v>542</v>
      </c>
      <c r="U7" s="123">
        <f>SUM(U8:U186)</f>
        <v>1400</v>
      </c>
      <c r="V7" s="123">
        <f>SUM(V8:V186)</f>
        <v>234</v>
      </c>
      <c r="W7" s="123">
        <f>SUM(W8:W186)</f>
        <v>697</v>
      </c>
      <c r="X7" s="123">
        <f>SUM(X8:X186)</f>
        <v>2</v>
      </c>
      <c r="Y7" s="123">
        <f>SUM(Y8:Y186)</f>
        <v>4</v>
      </c>
      <c r="Z7" s="123">
        <f>SUM(Z8:Z186)</f>
        <v>0</v>
      </c>
      <c r="AA7" s="123">
        <f>SUM(AA8:AA186)</f>
        <v>0</v>
      </c>
      <c r="AB7" s="123">
        <f>SUM(AB8:AB186)</f>
        <v>24</v>
      </c>
      <c r="AC7" s="123">
        <f>SUM(AC8:AC186)</f>
        <v>59</v>
      </c>
      <c r="AD7" s="123">
        <f>SUM(AD8:AD186)</f>
        <v>0</v>
      </c>
      <c r="AE7" s="123">
        <f>SUM(AE8:AE186)</f>
        <v>0</v>
      </c>
      <c r="AF7" s="123">
        <f>SUM(AF8:AF186)</f>
        <v>4</v>
      </c>
      <c r="AG7" s="123">
        <f>SUM(AG8:AG186)</f>
        <v>9</v>
      </c>
      <c r="AH7" s="123">
        <f>SUM(AH8:AH186)</f>
        <v>0</v>
      </c>
      <c r="AI7" s="123">
        <f>SUM(AI8:AI186)</f>
        <v>0</v>
      </c>
      <c r="AJ7" s="123">
        <f>SUM(AJ8:AJ186)</f>
        <v>105</v>
      </c>
      <c r="AK7" s="123">
        <f>SUM(AK8:AK186)</f>
        <v>304</v>
      </c>
      <c r="AL7" s="123">
        <f>SUM(AL8:AL186)</f>
        <v>0</v>
      </c>
      <c r="AM7" s="123">
        <f>SUM(AM8:AM186)</f>
        <v>0</v>
      </c>
      <c r="AN7" s="123">
        <f>SUM(AN8:AN186)</f>
        <v>0</v>
      </c>
      <c r="AO7" s="123">
        <f>SUM(AO8:AO186)</f>
        <v>0</v>
      </c>
      <c r="AP7" s="123">
        <f>SUM(AP8:AP186)</f>
        <v>0</v>
      </c>
      <c r="AQ7" s="123">
        <f>SUM(AQ8:AQ186)</f>
        <v>0</v>
      </c>
      <c r="AR7" s="123">
        <f>SUM(AR8:AR186)</f>
        <v>93</v>
      </c>
      <c r="AS7" s="123">
        <f>SUM(AS8:AS186)</f>
        <v>313</v>
      </c>
      <c r="AT7" s="123">
        <f>SUM(AT8:AT186)</f>
        <v>0</v>
      </c>
      <c r="AU7" s="123">
        <f>SUM(AU8:AU186)</f>
        <v>0</v>
      </c>
      <c r="AV7" s="123">
        <f>SUM(AV8:AV186)</f>
        <v>0</v>
      </c>
      <c r="AW7" s="123">
        <f>SUM(AW8:AW186)</f>
        <v>0</v>
      </c>
      <c r="AX7" s="123">
        <f>SUM(AX8:AX186)</f>
        <v>0</v>
      </c>
      <c r="AY7" s="123">
        <f>SUM(AY8:AY186)</f>
        <v>0</v>
      </c>
    </row>
    <row r="8" spans="1:51" s="68" customFormat="1" ht="12" customHeight="1">
      <c r="A8" s="64" t="s">
        <v>53</v>
      </c>
      <c r="B8" s="65" t="s">
        <v>134</v>
      </c>
      <c r="C8" s="64" t="s">
        <v>135</v>
      </c>
      <c r="D8" s="66">
        <v>163</v>
      </c>
      <c r="E8" s="66">
        <v>327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178</v>
      </c>
      <c r="M8" s="66">
        <v>396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200</v>
      </c>
      <c r="U8" s="66">
        <v>479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11</v>
      </c>
      <c r="AC8" s="66">
        <v>26</v>
      </c>
      <c r="AD8" s="66">
        <v>0</v>
      </c>
      <c r="AE8" s="66">
        <v>0</v>
      </c>
      <c r="AF8" s="66">
        <v>2</v>
      </c>
      <c r="AG8" s="66">
        <v>5</v>
      </c>
      <c r="AH8" s="66">
        <v>0</v>
      </c>
      <c r="AI8" s="66">
        <v>0</v>
      </c>
      <c r="AJ8" s="66">
        <v>37</v>
      </c>
      <c r="AK8" s="66">
        <v>100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42</v>
      </c>
      <c r="AS8" s="66">
        <v>144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73" t="s">
        <v>136</v>
      </c>
      <c r="C9" s="64" t="s">
        <v>137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17</v>
      </c>
      <c r="M9" s="66">
        <v>61</v>
      </c>
      <c r="N9" s="66">
        <v>0</v>
      </c>
      <c r="O9" s="66">
        <v>0</v>
      </c>
      <c r="P9" s="66">
        <v>9</v>
      </c>
      <c r="Q9" s="66">
        <v>26</v>
      </c>
      <c r="R9" s="66">
        <v>0</v>
      </c>
      <c r="S9" s="66">
        <v>0</v>
      </c>
      <c r="T9" s="66">
        <v>0</v>
      </c>
      <c r="U9" s="66">
        <v>0</v>
      </c>
      <c r="V9" s="66">
        <v>200</v>
      </c>
      <c r="W9" s="66">
        <v>581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4</v>
      </c>
      <c r="AK9" s="66">
        <v>17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73" t="s">
        <v>138</v>
      </c>
      <c r="C10" s="64" t="s">
        <v>139</v>
      </c>
      <c r="D10" s="66">
        <v>0</v>
      </c>
      <c r="E10" s="66">
        <v>0</v>
      </c>
      <c r="F10" s="66">
        <v>0</v>
      </c>
      <c r="G10" s="66">
        <v>0</v>
      </c>
      <c r="H10" s="66">
        <v>4</v>
      </c>
      <c r="I10" s="66">
        <v>14</v>
      </c>
      <c r="J10" s="66">
        <v>0</v>
      </c>
      <c r="K10" s="66">
        <v>0</v>
      </c>
      <c r="L10" s="66">
        <v>10</v>
      </c>
      <c r="M10" s="66">
        <v>36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39</v>
      </c>
      <c r="U10" s="66">
        <v>119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23</v>
      </c>
      <c r="AS10" s="66">
        <v>78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73" t="s">
        <v>140</v>
      </c>
      <c r="C11" s="64" t="s">
        <v>141</v>
      </c>
      <c r="D11" s="66">
        <v>3</v>
      </c>
      <c r="E11" s="66">
        <v>5</v>
      </c>
      <c r="F11" s="66">
        <v>1</v>
      </c>
      <c r="G11" s="66">
        <v>4</v>
      </c>
      <c r="H11" s="66">
        <v>1</v>
      </c>
      <c r="I11" s="66">
        <v>2</v>
      </c>
      <c r="J11" s="66">
        <v>0</v>
      </c>
      <c r="K11" s="66">
        <v>0</v>
      </c>
      <c r="L11" s="66">
        <v>11</v>
      </c>
      <c r="M11" s="66">
        <v>32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7</v>
      </c>
      <c r="AK11" s="66">
        <v>23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63</v>
      </c>
      <c r="C12" s="64" t="s">
        <v>64</v>
      </c>
      <c r="D12" s="71">
        <v>46</v>
      </c>
      <c r="E12" s="71">
        <v>84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26</v>
      </c>
      <c r="M12" s="71">
        <v>44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142</v>
      </c>
      <c r="C13" s="64" t="s">
        <v>143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15</v>
      </c>
      <c r="M13" s="71">
        <v>35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16</v>
      </c>
      <c r="U13" s="71">
        <v>41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16</v>
      </c>
      <c r="AK13" s="71">
        <v>52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8</v>
      </c>
      <c r="AS13" s="71">
        <v>33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144</v>
      </c>
      <c r="C14" s="64" t="s">
        <v>145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23</v>
      </c>
      <c r="M14" s="71">
        <v>47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27</v>
      </c>
      <c r="U14" s="71">
        <v>58</v>
      </c>
      <c r="V14" s="71">
        <v>24</v>
      </c>
      <c r="W14" s="71">
        <v>85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9</v>
      </c>
      <c r="AK14" s="71">
        <v>22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65</v>
      </c>
      <c r="C15" s="64" t="s">
        <v>66</v>
      </c>
      <c r="D15" s="71">
        <v>11</v>
      </c>
      <c r="E15" s="71">
        <v>22</v>
      </c>
      <c r="F15" s="71">
        <v>4</v>
      </c>
      <c r="G15" s="71">
        <v>4</v>
      </c>
      <c r="H15" s="71">
        <v>0</v>
      </c>
      <c r="I15" s="71">
        <v>0</v>
      </c>
      <c r="J15" s="71">
        <v>0</v>
      </c>
      <c r="K15" s="71">
        <v>0</v>
      </c>
      <c r="L15" s="71">
        <v>12</v>
      </c>
      <c r="M15" s="71">
        <v>28</v>
      </c>
      <c r="N15" s="71">
        <v>3</v>
      </c>
      <c r="O15" s="71">
        <v>3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83</v>
      </c>
      <c r="C16" s="64" t="s">
        <v>84</v>
      </c>
      <c r="D16" s="71">
        <v>8</v>
      </c>
      <c r="E16" s="71">
        <v>16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12</v>
      </c>
      <c r="M16" s="71">
        <v>30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7</v>
      </c>
      <c r="U16" s="71">
        <v>17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1</v>
      </c>
      <c r="AK16" s="71">
        <v>2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2</v>
      </c>
      <c r="AS16" s="71">
        <v>6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85</v>
      </c>
      <c r="C17" s="64" t="s">
        <v>86</v>
      </c>
      <c r="D17" s="71">
        <v>9</v>
      </c>
      <c r="E17" s="71">
        <v>20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20</v>
      </c>
      <c r="M17" s="71">
        <v>59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11</v>
      </c>
      <c r="U17" s="71">
        <v>29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2</v>
      </c>
      <c r="AC17" s="71">
        <v>4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67</v>
      </c>
      <c r="C18" s="64" t="s">
        <v>68</v>
      </c>
      <c r="D18" s="71">
        <v>35</v>
      </c>
      <c r="E18" s="71">
        <v>86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1</v>
      </c>
      <c r="M18" s="71">
        <v>3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51</v>
      </c>
      <c r="U18" s="71">
        <v>161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146</v>
      </c>
      <c r="C19" s="64" t="s">
        <v>147</v>
      </c>
      <c r="D19" s="71">
        <v>13</v>
      </c>
      <c r="E19" s="71">
        <v>29</v>
      </c>
      <c r="F19" s="71">
        <v>2</v>
      </c>
      <c r="G19" s="71">
        <v>6</v>
      </c>
      <c r="H19" s="71">
        <v>0</v>
      </c>
      <c r="I19" s="71">
        <v>0</v>
      </c>
      <c r="J19" s="71">
        <v>0</v>
      </c>
      <c r="K19" s="71">
        <v>0</v>
      </c>
      <c r="L19" s="71">
        <v>12</v>
      </c>
      <c r="M19" s="71">
        <v>24</v>
      </c>
      <c r="N19" s="71">
        <v>7</v>
      </c>
      <c r="O19" s="71">
        <v>46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2</v>
      </c>
      <c r="AK19" s="71">
        <v>8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148</v>
      </c>
      <c r="C20" s="64" t="s">
        <v>149</v>
      </c>
      <c r="D20" s="71">
        <v>0</v>
      </c>
      <c r="E20" s="71">
        <v>0</v>
      </c>
      <c r="F20" s="71">
        <v>0</v>
      </c>
      <c r="G20" s="71">
        <v>0</v>
      </c>
      <c r="H20" s="71">
        <v>2</v>
      </c>
      <c r="I20" s="71">
        <v>6</v>
      </c>
      <c r="J20" s="71">
        <v>0</v>
      </c>
      <c r="K20" s="71">
        <v>0</v>
      </c>
      <c r="L20" s="71">
        <v>35</v>
      </c>
      <c r="M20" s="71">
        <v>81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62</v>
      </c>
      <c r="U20" s="71">
        <v>123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5</v>
      </c>
      <c r="AC20" s="71">
        <v>11</v>
      </c>
      <c r="AD20" s="71">
        <v>0</v>
      </c>
      <c r="AE20" s="71">
        <v>0</v>
      </c>
      <c r="AF20" s="71">
        <v>2</v>
      </c>
      <c r="AG20" s="71">
        <v>4</v>
      </c>
      <c r="AH20" s="71">
        <v>0</v>
      </c>
      <c r="AI20" s="71">
        <v>0</v>
      </c>
      <c r="AJ20" s="71">
        <v>11</v>
      </c>
      <c r="AK20" s="71">
        <v>40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8</v>
      </c>
      <c r="AS20" s="71">
        <v>32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57</v>
      </c>
      <c r="C21" s="64" t="s">
        <v>58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77</v>
      </c>
      <c r="C22" s="64" t="s">
        <v>78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60</v>
      </c>
      <c r="M22" s="71">
        <v>132</v>
      </c>
      <c r="N22" s="71">
        <v>7</v>
      </c>
      <c r="O22" s="71">
        <v>76</v>
      </c>
      <c r="P22" s="71">
        <v>1</v>
      </c>
      <c r="Q22" s="71">
        <v>10</v>
      </c>
      <c r="R22" s="71">
        <v>0</v>
      </c>
      <c r="S22" s="71">
        <v>0</v>
      </c>
      <c r="T22" s="71">
        <v>61</v>
      </c>
      <c r="U22" s="71">
        <v>238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53</v>
      </c>
      <c r="B23" s="70" t="s">
        <v>87</v>
      </c>
      <c r="C23" s="64" t="s">
        <v>88</v>
      </c>
      <c r="D23" s="71">
        <v>5</v>
      </c>
      <c r="E23" s="71">
        <v>10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4</v>
      </c>
      <c r="M23" s="71">
        <v>8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2</v>
      </c>
      <c r="U23" s="71">
        <v>4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2</v>
      </c>
      <c r="AK23" s="71">
        <v>4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</v>
      </c>
      <c r="AS23" s="71">
        <v>2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53</v>
      </c>
      <c r="B24" s="70" t="s">
        <v>69</v>
      </c>
      <c r="C24" s="64" t="s">
        <v>70</v>
      </c>
      <c r="D24" s="71">
        <v>6</v>
      </c>
      <c r="E24" s="71">
        <v>16</v>
      </c>
      <c r="F24" s="71">
        <v>2</v>
      </c>
      <c r="G24" s="71">
        <v>4</v>
      </c>
      <c r="H24" s="71">
        <v>0</v>
      </c>
      <c r="I24" s="71">
        <v>0</v>
      </c>
      <c r="J24" s="71">
        <v>0</v>
      </c>
      <c r="K24" s="71">
        <v>0</v>
      </c>
      <c r="L24" s="71">
        <v>4</v>
      </c>
      <c r="M24" s="71">
        <v>10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53</v>
      </c>
      <c r="B25" s="70" t="s">
        <v>73</v>
      </c>
      <c r="C25" s="64" t="s">
        <v>74</v>
      </c>
      <c r="D25" s="71">
        <v>2</v>
      </c>
      <c r="E25" s="71">
        <v>4</v>
      </c>
      <c r="F25" s="71">
        <v>2</v>
      </c>
      <c r="G25" s="71">
        <v>3</v>
      </c>
      <c r="H25" s="71">
        <v>0</v>
      </c>
      <c r="I25" s="71">
        <v>0</v>
      </c>
      <c r="J25" s="71">
        <v>0</v>
      </c>
      <c r="K25" s="71">
        <v>0</v>
      </c>
      <c r="L25" s="71">
        <v>3</v>
      </c>
      <c r="M25" s="71">
        <v>6</v>
      </c>
      <c r="N25" s="71">
        <v>2</v>
      </c>
      <c r="O25" s="71">
        <v>3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53</v>
      </c>
      <c r="B26" s="70" t="s">
        <v>71</v>
      </c>
      <c r="C26" s="64" t="s">
        <v>72</v>
      </c>
      <c r="D26" s="71">
        <v>3</v>
      </c>
      <c r="E26" s="71">
        <v>6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5</v>
      </c>
      <c r="M26" s="71">
        <v>10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53</v>
      </c>
      <c r="B27" s="70" t="s">
        <v>91</v>
      </c>
      <c r="C27" s="64" t="s">
        <v>92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53</v>
      </c>
      <c r="B28" s="70" t="s">
        <v>93</v>
      </c>
      <c r="C28" s="64" t="s">
        <v>94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9</v>
      </c>
      <c r="M28" s="71">
        <v>16</v>
      </c>
      <c r="N28" s="71">
        <v>1</v>
      </c>
      <c r="O28" s="71">
        <v>9</v>
      </c>
      <c r="P28" s="71">
        <v>0</v>
      </c>
      <c r="Q28" s="71">
        <v>0</v>
      </c>
      <c r="R28" s="71">
        <v>0</v>
      </c>
      <c r="S28" s="71">
        <v>0</v>
      </c>
      <c r="T28" s="71">
        <v>12</v>
      </c>
      <c r="U28" s="71">
        <v>22</v>
      </c>
      <c r="V28" s="71">
        <v>1</v>
      </c>
      <c r="W28" s="71">
        <v>9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3</v>
      </c>
      <c r="AK28" s="71">
        <v>6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4</v>
      </c>
      <c r="AS28" s="71">
        <v>8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53</v>
      </c>
      <c r="B29" s="70" t="s">
        <v>79</v>
      </c>
      <c r="C29" s="64" t="s">
        <v>80</v>
      </c>
      <c r="D29" s="71">
        <v>4</v>
      </c>
      <c r="E29" s="71">
        <v>7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9</v>
      </c>
      <c r="M29" s="71">
        <v>15</v>
      </c>
      <c r="N29" s="71">
        <v>5</v>
      </c>
      <c r="O29" s="71">
        <v>10</v>
      </c>
      <c r="P29" s="71">
        <v>0</v>
      </c>
      <c r="Q29" s="71">
        <v>0</v>
      </c>
      <c r="R29" s="71">
        <v>0</v>
      </c>
      <c r="S29" s="71">
        <v>0</v>
      </c>
      <c r="T29" s="71">
        <v>40</v>
      </c>
      <c r="U29" s="71">
        <v>76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3</v>
      </c>
      <c r="AK29" s="71">
        <v>7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5</v>
      </c>
      <c r="AS29" s="71">
        <v>10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53</v>
      </c>
      <c r="B30" s="70" t="s">
        <v>95</v>
      </c>
      <c r="C30" s="64" t="s">
        <v>96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7</v>
      </c>
      <c r="M30" s="71">
        <v>17</v>
      </c>
      <c r="N30" s="71">
        <v>6</v>
      </c>
      <c r="O30" s="71">
        <v>16</v>
      </c>
      <c r="P30" s="71">
        <v>1</v>
      </c>
      <c r="Q30" s="71">
        <v>2</v>
      </c>
      <c r="R30" s="71">
        <v>0</v>
      </c>
      <c r="S30" s="71">
        <v>0</v>
      </c>
      <c r="T30" s="71">
        <v>14</v>
      </c>
      <c r="U30" s="71">
        <v>33</v>
      </c>
      <c r="V30" s="71">
        <v>9</v>
      </c>
      <c r="W30" s="71">
        <v>22</v>
      </c>
      <c r="X30" s="71">
        <v>2</v>
      </c>
      <c r="Y30" s="71">
        <v>4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10</v>
      </c>
      <c r="AK30" s="71">
        <v>23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53</v>
      </c>
      <c r="B31" s="70" t="s">
        <v>59</v>
      </c>
      <c r="C31" s="64" t="s">
        <v>60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53</v>
      </c>
      <c r="B32" s="70" t="s">
        <v>150</v>
      </c>
      <c r="C32" s="64" t="s">
        <v>151</v>
      </c>
      <c r="D32" s="71">
        <v>3</v>
      </c>
      <c r="E32" s="71">
        <v>9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1</v>
      </c>
      <c r="AC32" s="71">
        <v>3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53</v>
      </c>
      <c r="B33" s="70" t="s">
        <v>152</v>
      </c>
      <c r="C33" s="64" t="s">
        <v>153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14</v>
      </c>
      <c r="M33" s="71">
        <v>32</v>
      </c>
      <c r="N33" s="71">
        <v>3</v>
      </c>
      <c r="O33" s="71">
        <v>12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5</v>
      </c>
      <c r="AC33" s="71">
        <v>15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</sheetData>
  <sheetProtection/>
  <autoFilter ref="A6:AY33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115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80" t="s">
        <v>1</v>
      </c>
      <c r="B2" s="80" t="s">
        <v>2</v>
      </c>
      <c r="C2" s="80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81"/>
      <c r="B3" s="81"/>
      <c r="C3" s="98"/>
      <c r="D3" s="59" t="s">
        <v>102</v>
      </c>
      <c r="E3" s="43"/>
      <c r="F3" s="43"/>
      <c r="G3" s="43"/>
      <c r="H3" s="43"/>
      <c r="I3" s="43"/>
      <c r="J3" s="43"/>
      <c r="K3" s="44"/>
      <c r="L3" s="59" t="s">
        <v>103</v>
      </c>
      <c r="M3" s="43"/>
      <c r="N3" s="43"/>
      <c r="O3" s="43"/>
      <c r="P3" s="43"/>
      <c r="Q3" s="43"/>
      <c r="R3" s="43"/>
      <c r="S3" s="44"/>
      <c r="T3" s="59" t="s">
        <v>104</v>
      </c>
      <c r="U3" s="43"/>
      <c r="V3" s="43"/>
      <c r="W3" s="43"/>
      <c r="X3" s="43"/>
      <c r="Y3" s="43"/>
      <c r="Z3" s="43"/>
      <c r="AA3" s="44"/>
      <c r="AB3" s="60" t="s">
        <v>102</v>
      </c>
      <c r="AC3" s="45"/>
      <c r="AD3" s="45"/>
      <c r="AE3" s="45"/>
      <c r="AF3" s="45"/>
      <c r="AG3" s="45"/>
      <c r="AH3" s="45"/>
      <c r="AI3" s="45"/>
      <c r="AJ3" s="60" t="s">
        <v>103</v>
      </c>
      <c r="AK3" s="45"/>
      <c r="AL3" s="45"/>
      <c r="AM3" s="45"/>
      <c r="AN3" s="45"/>
      <c r="AO3" s="45"/>
      <c r="AP3" s="45"/>
      <c r="AQ3" s="45"/>
      <c r="AR3" s="60" t="s">
        <v>104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81"/>
      <c r="B4" s="81"/>
      <c r="C4" s="98"/>
      <c r="D4" s="101" t="s">
        <v>105</v>
      </c>
      <c r="E4" s="102"/>
      <c r="F4" s="105" t="s">
        <v>106</v>
      </c>
      <c r="G4" s="106"/>
      <c r="H4" s="105" t="s">
        <v>107</v>
      </c>
      <c r="I4" s="106"/>
      <c r="J4" s="101" t="s">
        <v>108</v>
      </c>
      <c r="K4" s="102"/>
      <c r="L4" s="101" t="s">
        <v>105</v>
      </c>
      <c r="M4" s="102"/>
      <c r="N4" s="105" t="s">
        <v>106</v>
      </c>
      <c r="O4" s="106"/>
      <c r="P4" s="105" t="s">
        <v>107</v>
      </c>
      <c r="Q4" s="106"/>
      <c r="R4" s="101" t="s">
        <v>108</v>
      </c>
      <c r="S4" s="102"/>
      <c r="T4" s="101" t="s">
        <v>105</v>
      </c>
      <c r="U4" s="102"/>
      <c r="V4" s="105" t="s">
        <v>106</v>
      </c>
      <c r="W4" s="106"/>
      <c r="X4" s="105" t="s">
        <v>107</v>
      </c>
      <c r="Y4" s="106"/>
      <c r="Z4" s="101" t="s">
        <v>108</v>
      </c>
      <c r="AA4" s="102"/>
      <c r="AB4" s="47" t="s">
        <v>105</v>
      </c>
      <c r="AC4" s="48"/>
      <c r="AD4" s="48"/>
      <c r="AE4" s="49"/>
      <c r="AF4" s="109" t="s">
        <v>109</v>
      </c>
      <c r="AG4" s="110"/>
      <c r="AH4" s="109" t="s">
        <v>108</v>
      </c>
      <c r="AI4" s="110"/>
      <c r="AJ4" s="47" t="s">
        <v>105</v>
      </c>
      <c r="AK4" s="48"/>
      <c r="AL4" s="48"/>
      <c r="AM4" s="49"/>
      <c r="AN4" s="109" t="s">
        <v>109</v>
      </c>
      <c r="AO4" s="110"/>
      <c r="AP4" s="109" t="s">
        <v>108</v>
      </c>
      <c r="AQ4" s="110"/>
      <c r="AR4" s="47" t="s">
        <v>105</v>
      </c>
      <c r="AS4" s="48"/>
      <c r="AT4" s="48"/>
      <c r="AU4" s="49"/>
      <c r="AV4" s="109" t="s">
        <v>109</v>
      </c>
      <c r="AW4" s="110"/>
      <c r="AX4" s="109" t="s">
        <v>108</v>
      </c>
      <c r="AY4" s="110"/>
    </row>
    <row r="5" spans="1:51" s="15" customFormat="1" ht="18" customHeight="1">
      <c r="A5" s="81"/>
      <c r="B5" s="81"/>
      <c r="C5" s="98"/>
      <c r="D5" s="103"/>
      <c r="E5" s="104"/>
      <c r="F5" s="107"/>
      <c r="G5" s="108"/>
      <c r="H5" s="107"/>
      <c r="I5" s="108"/>
      <c r="J5" s="103"/>
      <c r="K5" s="104"/>
      <c r="L5" s="103"/>
      <c r="M5" s="104"/>
      <c r="N5" s="107"/>
      <c r="O5" s="108"/>
      <c r="P5" s="107"/>
      <c r="Q5" s="108"/>
      <c r="R5" s="103"/>
      <c r="S5" s="104"/>
      <c r="T5" s="103"/>
      <c r="U5" s="104"/>
      <c r="V5" s="107"/>
      <c r="W5" s="108"/>
      <c r="X5" s="107"/>
      <c r="Y5" s="108"/>
      <c r="Z5" s="103"/>
      <c r="AA5" s="104"/>
      <c r="AB5" s="47" t="s">
        <v>110</v>
      </c>
      <c r="AC5" s="49"/>
      <c r="AD5" s="47" t="s">
        <v>46</v>
      </c>
      <c r="AE5" s="49"/>
      <c r="AF5" s="111"/>
      <c r="AG5" s="112"/>
      <c r="AH5" s="111"/>
      <c r="AI5" s="112"/>
      <c r="AJ5" s="47" t="s">
        <v>110</v>
      </c>
      <c r="AK5" s="49"/>
      <c r="AL5" s="47" t="s">
        <v>46</v>
      </c>
      <c r="AM5" s="49"/>
      <c r="AN5" s="111"/>
      <c r="AO5" s="112"/>
      <c r="AP5" s="111"/>
      <c r="AQ5" s="112"/>
      <c r="AR5" s="47" t="s">
        <v>110</v>
      </c>
      <c r="AS5" s="49"/>
      <c r="AT5" s="47" t="s">
        <v>46</v>
      </c>
      <c r="AU5" s="49"/>
      <c r="AV5" s="111"/>
      <c r="AW5" s="112"/>
      <c r="AX5" s="111"/>
      <c r="AY5" s="112"/>
    </row>
    <row r="6" spans="1:51" s="23" customFormat="1" ht="17.25" customHeight="1">
      <c r="A6" s="82"/>
      <c r="B6" s="82"/>
      <c r="C6" s="98"/>
      <c r="D6" s="50" t="s">
        <v>111</v>
      </c>
      <c r="E6" s="50" t="s">
        <v>112</v>
      </c>
      <c r="F6" s="50" t="s">
        <v>111</v>
      </c>
      <c r="G6" s="50" t="s">
        <v>112</v>
      </c>
      <c r="H6" s="50" t="s">
        <v>111</v>
      </c>
      <c r="I6" s="50" t="s">
        <v>112</v>
      </c>
      <c r="J6" s="50" t="s">
        <v>113</v>
      </c>
      <c r="K6" s="50" t="s">
        <v>112</v>
      </c>
      <c r="L6" s="50" t="s">
        <v>111</v>
      </c>
      <c r="M6" s="50" t="s">
        <v>112</v>
      </c>
      <c r="N6" s="50" t="s">
        <v>111</v>
      </c>
      <c r="O6" s="50" t="s">
        <v>112</v>
      </c>
      <c r="P6" s="50" t="s">
        <v>111</v>
      </c>
      <c r="Q6" s="50" t="s">
        <v>112</v>
      </c>
      <c r="R6" s="50" t="s">
        <v>113</v>
      </c>
      <c r="S6" s="50" t="s">
        <v>112</v>
      </c>
      <c r="T6" s="50" t="s">
        <v>111</v>
      </c>
      <c r="U6" s="50" t="s">
        <v>112</v>
      </c>
      <c r="V6" s="50" t="s">
        <v>111</v>
      </c>
      <c r="W6" s="50" t="s">
        <v>112</v>
      </c>
      <c r="X6" s="50" t="s">
        <v>111</v>
      </c>
      <c r="Y6" s="50" t="s">
        <v>112</v>
      </c>
      <c r="Z6" s="50" t="s">
        <v>113</v>
      </c>
      <c r="AA6" s="50" t="s">
        <v>112</v>
      </c>
      <c r="AB6" s="50" t="s">
        <v>111</v>
      </c>
      <c r="AC6" s="50" t="s">
        <v>114</v>
      </c>
      <c r="AD6" s="50" t="s">
        <v>111</v>
      </c>
      <c r="AE6" s="50" t="s">
        <v>114</v>
      </c>
      <c r="AF6" s="50" t="s">
        <v>111</v>
      </c>
      <c r="AG6" s="50" t="s">
        <v>114</v>
      </c>
      <c r="AH6" s="50" t="s">
        <v>113</v>
      </c>
      <c r="AI6" s="50" t="s">
        <v>114</v>
      </c>
      <c r="AJ6" s="50" t="s">
        <v>111</v>
      </c>
      <c r="AK6" s="50" t="s">
        <v>114</v>
      </c>
      <c r="AL6" s="50" t="s">
        <v>111</v>
      </c>
      <c r="AM6" s="50" t="s">
        <v>114</v>
      </c>
      <c r="AN6" s="50" t="s">
        <v>111</v>
      </c>
      <c r="AO6" s="50" t="s">
        <v>114</v>
      </c>
      <c r="AP6" s="50" t="s">
        <v>113</v>
      </c>
      <c r="AQ6" s="50" t="s">
        <v>114</v>
      </c>
      <c r="AR6" s="50" t="s">
        <v>111</v>
      </c>
      <c r="AS6" s="50" t="s">
        <v>114</v>
      </c>
      <c r="AT6" s="50" t="s">
        <v>111</v>
      </c>
      <c r="AU6" s="50" t="s">
        <v>114</v>
      </c>
      <c r="AV6" s="50" t="s">
        <v>111</v>
      </c>
      <c r="AW6" s="50" t="s">
        <v>114</v>
      </c>
      <c r="AX6" s="50" t="s">
        <v>113</v>
      </c>
      <c r="AY6" s="61" t="s">
        <v>114</v>
      </c>
    </row>
    <row r="7" spans="1:51" s="67" customFormat="1" ht="12" customHeight="1">
      <c r="A7" s="121" t="s">
        <v>53</v>
      </c>
      <c r="B7" s="122" t="s">
        <v>54</v>
      </c>
      <c r="C7" s="121" t="s">
        <v>51</v>
      </c>
      <c r="D7" s="123">
        <f>SUM(D8:D52)</f>
        <v>24</v>
      </c>
      <c r="E7" s="123">
        <f>SUM(E8:E52)</f>
        <v>82</v>
      </c>
      <c r="F7" s="123">
        <f>SUM(F8:F52)</f>
        <v>4</v>
      </c>
      <c r="G7" s="123">
        <f>SUM(G8:G52)</f>
        <v>33</v>
      </c>
      <c r="H7" s="123">
        <f>SUM(H8:H52)</f>
        <v>4</v>
      </c>
      <c r="I7" s="123">
        <f>SUM(I8:I52)</f>
        <v>6</v>
      </c>
      <c r="J7" s="123">
        <f>SUM(J8:J52)</f>
        <v>0</v>
      </c>
      <c r="K7" s="123">
        <f>SUM(K8:K52)</f>
        <v>0</v>
      </c>
      <c r="L7" s="123">
        <f>SUM(L8:L52)</f>
        <v>0</v>
      </c>
      <c r="M7" s="123">
        <f>SUM(M8:M52)</f>
        <v>0</v>
      </c>
      <c r="N7" s="123">
        <f>SUM(N8:N52)</f>
        <v>5</v>
      </c>
      <c r="O7" s="123">
        <f>SUM(O8:O52)</f>
        <v>23</v>
      </c>
      <c r="P7" s="123">
        <f>SUM(P8:P52)</f>
        <v>18</v>
      </c>
      <c r="Q7" s="123">
        <f>SUM(Q8:Q52)</f>
        <v>137</v>
      </c>
      <c r="R7" s="123">
        <f>SUM(R8:R52)</f>
        <v>0</v>
      </c>
      <c r="S7" s="123">
        <f>SUM(S8:S52)</f>
        <v>0</v>
      </c>
      <c r="T7" s="123">
        <f>SUM(T8:T52)</f>
        <v>39</v>
      </c>
      <c r="U7" s="123">
        <f>SUM(U8:U52)</f>
        <v>111</v>
      </c>
      <c r="V7" s="123">
        <f>SUM(V8:V52)</f>
        <v>0</v>
      </c>
      <c r="W7" s="123">
        <f>SUM(W8:W52)</f>
        <v>0</v>
      </c>
      <c r="X7" s="123">
        <f>SUM(X8:X52)</f>
        <v>0</v>
      </c>
      <c r="Y7" s="123">
        <f>SUM(Y8:Y52)</f>
        <v>0</v>
      </c>
      <c r="Z7" s="123">
        <f>SUM(Z8:Z52)</f>
        <v>0</v>
      </c>
      <c r="AA7" s="123">
        <f>SUM(AA8:AA52)</f>
        <v>0</v>
      </c>
      <c r="AB7" s="123">
        <f>SUM(AB8:AB52)</f>
        <v>3</v>
      </c>
      <c r="AC7" s="123">
        <f>SUM(AC8:AC52)</f>
        <v>7</v>
      </c>
      <c r="AD7" s="123">
        <f>SUM(AD8:AD52)</f>
        <v>0</v>
      </c>
      <c r="AE7" s="123">
        <f>SUM(AE8:AE52)</f>
        <v>0</v>
      </c>
      <c r="AF7" s="123">
        <f>SUM(AF8:AF52)</f>
        <v>1</v>
      </c>
      <c r="AG7" s="123">
        <f>SUM(AG8:AG52)</f>
        <v>2</v>
      </c>
      <c r="AH7" s="123">
        <f>SUM(AH8:AH52)</f>
        <v>0</v>
      </c>
      <c r="AI7" s="123">
        <f>SUM(AI8:AI52)</f>
        <v>0</v>
      </c>
      <c r="AJ7" s="123">
        <f>SUM(AJ8:AJ52)</f>
        <v>63</v>
      </c>
      <c r="AK7" s="123">
        <f>SUM(AK8:AK52)</f>
        <v>155</v>
      </c>
      <c r="AL7" s="123">
        <f>SUM(AL8:AL52)</f>
        <v>0</v>
      </c>
      <c r="AM7" s="123">
        <f>SUM(AM8:AM52)</f>
        <v>0</v>
      </c>
      <c r="AN7" s="123">
        <f>SUM(AN8:AN52)</f>
        <v>9</v>
      </c>
      <c r="AO7" s="123">
        <f>SUM(AO8:AO52)</f>
        <v>54</v>
      </c>
      <c r="AP7" s="123">
        <f>SUM(AP8:AP52)</f>
        <v>0</v>
      </c>
      <c r="AQ7" s="123">
        <f>SUM(AQ8:AQ52)</f>
        <v>0</v>
      </c>
      <c r="AR7" s="123">
        <f>SUM(AR8:AR52)</f>
        <v>82</v>
      </c>
      <c r="AS7" s="123">
        <f>SUM(AS8:AS52)</f>
        <v>307</v>
      </c>
      <c r="AT7" s="123">
        <f>SUM(AT8:AT52)</f>
        <v>2</v>
      </c>
      <c r="AU7" s="123">
        <f>SUM(AU8:AU52)</f>
        <v>6</v>
      </c>
      <c r="AV7" s="123">
        <f>SUM(AV8:AV52)</f>
        <v>0</v>
      </c>
      <c r="AW7" s="123">
        <f>SUM(AW8:AW52)</f>
        <v>0</v>
      </c>
      <c r="AX7" s="123">
        <f>SUM(AX8:AX52)</f>
        <v>0</v>
      </c>
      <c r="AY7" s="123">
        <f>SUM(AY8:AY52)</f>
        <v>0</v>
      </c>
    </row>
    <row r="8" spans="1:51" s="68" customFormat="1" ht="12" customHeight="1">
      <c r="A8" s="64" t="s">
        <v>53</v>
      </c>
      <c r="B8" s="73" t="s">
        <v>55</v>
      </c>
      <c r="C8" s="64" t="s">
        <v>56</v>
      </c>
      <c r="D8" s="66">
        <v>24</v>
      </c>
      <c r="E8" s="66">
        <v>82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2</v>
      </c>
      <c r="O8" s="66">
        <v>8</v>
      </c>
      <c r="P8" s="66">
        <v>5</v>
      </c>
      <c r="Q8" s="66">
        <v>36</v>
      </c>
      <c r="R8" s="66">
        <v>0</v>
      </c>
      <c r="S8" s="66">
        <v>0</v>
      </c>
      <c r="T8" s="66">
        <v>39</v>
      </c>
      <c r="U8" s="66">
        <v>111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2</v>
      </c>
      <c r="AC8" s="66">
        <v>5</v>
      </c>
      <c r="AD8" s="66">
        <v>0</v>
      </c>
      <c r="AE8" s="66">
        <v>0</v>
      </c>
      <c r="AF8" s="66">
        <v>1</v>
      </c>
      <c r="AG8" s="66">
        <v>2</v>
      </c>
      <c r="AH8" s="66">
        <v>0</v>
      </c>
      <c r="AI8" s="66">
        <v>0</v>
      </c>
      <c r="AJ8" s="66">
        <v>12</v>
      </c>
      <c r="AK8" s="66">
        <v>51</v>
      </c>
      <c r="AL8" s="66">
        <v>0</v>
      </c>
      <c r="AM8" s="66">
        <v>0</v>
      </c>
      <c r="AN8" s="66">
        <v>7</v>
      </c>
      <c r="AO8" s="66">
        <v>32</v>
      </c>
      <c r="AP8" s="66">
        <v>0</v>
      </c>
      <c r="AQ8" s="66">
        <v>0</v>
      </c>
      <c r="AR8" s="66">
        <v>12</v>
      </c>
      <c r="AS8" s="66">
        <v>51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73" t="s">
        <v>61</v>
      </c>
      <c r="C9" s="64" t="s">
        <v>62</v>
      </c>
      <c r="D9" s="66">
        <v>0</v>
      </c>
      <c r="E9" s="66">
        <v>0</v>
      </c>
      <c r="F9" s="66">
        <v>4</v>
      </c>
      <c r="G9" s="66">
        <v>33</v>
      </c>
      <c r="H9" s="66">
        <v>4</v>
      </c>
      <c r="I9" s="66">
        <v>6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13</v>
      </c>
      <c r="Q9" s="66">
        <v>101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1</v>
      </c>
      <c r="AC9" s="66">
        <v>2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29</v>
      </c>
      <c r="AK9" s="66">
        <v>56</v>
      </c>
      <c r="AL9" s="66">
        <v>0</v>
      </c>
      <c r="AM9" s="66">
        <v>0</v>
      </c>
      <c r="AN9" s="66">
        <v>2</v>
      </c>
      <c r="AO9" s="66">
        <v>22</v>
      </c>
      <c r="AP9" s="66">
        <v>0</v>
      </c>
      <c r="AQ9" s="66">
        <v>0</v>
      </c>
      <c r="AR9" s="66">
        <v>40</v>
      </c>
      <c r="AS9" s="66">
        <v>188</v>
      </c>
      <c r="AT9" s="66">
        <v>2</v>
      </c>
      <c r="AU9" s="66">
        <v>6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75</v>
      </c>
      <c r="C10" s="64" t="s">
        <v>76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73" t="s">
        <v>81</v>
      </c>
      <c r="C11" s="64" t="s">
        <v>82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89</v>
      </c>
      <c r="C12" s="64" t="s">
        <v>90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3</v>
      </c>
      <c r="O12" s="71">
        <v>15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97</v>
      </c>
      <c r="C13" s="64" t="s">
        <v>98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22</v>
      </c>
      <c r="AK13" s="71">
        <v>48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30</v>
      </c>
      <c r="AS13" s="71">
        <v>68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</sheetData>
  <sheetProtection/>
  <autoFilter ref="A6:AY13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116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117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118</v>
      </c>
      <c r="E3" s="33"/>
      <c r="F3" s="33"/>
      <c r="G3" s="34"/>
      <c r="H3" s="57" t="s">
        <v>119</v>
      </c>
      <c r="I3" s="33"/>
      <c r="J3" s="33"/>
      <c r="K3" s="34"/>
      <c r="L3" s="57" t="s">
        <v>118</v>
      </c>
      <c r="M3" s="33"/>
      <c r="N3" s="33"/>
      <c r="O3" s="34"/>
      <c r="P3" s="57" t="s">
        <v>119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ht="18" customHeight="1">
      <c r="A6" s="82"/>
      <c r="B6" s="82"/>
      <c r="C6" s="100"/>
      <c r="D6" s="27" t="s">
        <v>120</v>
      </c>
      <c r="E6" s="25" t="s">
        <v>120</v>
      </c>
      <c r="F6" s="25" t="s">
        <v>120</v>
      </c>
      <c r="G6" s="25" t="s">
        <v>120</v>
      </c>
      <c r="H6" s="27" t="s">
        <v>120</v>
      </c>
      <c r="I6" s="25" t="s">
        <v>120</v>
      </c>
      <c r="J6" s="25" t="s">
        <v>120</v>
      </c>
      <c r="K6" s="25" t="s">
        <v>120</v>
      </c>
      <c r="L6" s="27" t="s">
        <v>120</v>
      </c>
      <c r="M6" s="25" t="s">
        <v>120</v>
      </c>
      <c r="N6" s="25" t="s">
        <v>120</v>
      </c>
      <c r="O6" s="25" t="s">
        <v>120</v>
      </c>
      <c r="P6" s="27" t="s">
        <v>120</v>
      </c>
      <c r="Q6" s="25" t="s">
        <v>120</v>
      </c>
      <c r="R6" s="25" t="s">
        <v>120</v>
      </c>
      <c r="S6" s="25" t="s">
        <v>120</v>
      </c>
    </row>
    <row r="7" spans="1:19" s="67" customFormat="1" ht="12" customHeight="1">
      <c r="A7" s="121" t="s">
        <v>53</v>
      </c>
      <c r="B7" s="122" t="s">
        <v>54</v>
      </c>
      <c r="C7" s="121" t="s">
        <v>51</v>
      </c>
      <c r="D7" s="123">
        <f>SUM(D8:D186)</f>
        <v>114</v>
      </c>
      <c r="E7" s="123">
        <f>SUM(E8:E186)</f>
        <v>81</v>
      </c>
      <c r="F7" s="123">
        <f>SUM(F8:F186)</f>
        <v>19</v>
      </c>
      <c r="G7" s="123">
        <f>SUM(G8:G186)</f>
        <v>14</v>
      </c>
      <c r="H7" s="123">
        <f>SUM(H8:H186)</f>
        <v>241</v>
      </c>
      <c r="I7" s="123">
        <f>SUM(I8:I186)</f>
        <v>231</v>
      </c>
      <c r="J7" s="123">
        <f>SUM(J8:J186)</f>
        <v>9</v>
      </c>
      <c r="K7" s="123">
        <f>SUM(K8:K186)</f>
        <v>1</v>
      </c>
      <c r="L7" s="123">
        <f>SUM(L8:L186)</f>
        <v>35</v>
      </c>
      <c r="M7" s="123">
        <f>SUM(M8:M186)</f>
        <v>32</v>
      </c>
      <c r="N7" s="123">
        <f>SUM(N8:N186)</f>
        <v>1</v>
      </c>
      <c r="O7" s="123">
        <f>SUM(O8:O186)</f>
        <v>2</v>
      </c>
      <c r="P7" s="123">
        <f>SUM(P8:P186)</f>
        <v>44</v>
      </c>
      <c r="Q7" s="123">
        <f>SUM(Q8:Q186)</f>
        <v>42</v>
      </c>
      <c r="R7" s="123">
        <f>SUM(R8:R186)</f>
        <v>1</v>
      </c>
      <c r="S7" s="123">
        <f>SUM(S8:S186)</f>
        <v>1</v>
      </c>
    </row>
    <row r="8" spans="1:19" s="68" customFormat="1" ht="12" customHeight="1">
      <c r="A8" s="64" t="s">
        <v>53</v>
      </c>
      <c r="B8" s="65" t="s">
        <v>134</v>
      </c>
      <c r="C8" s="64" t="s">
        <v>135</v>
      </c>
      <c r="D8" s="66">
        <f aca="true" t="shared" si="0" ref="D8:D33">SUM(E8:G8)</f>
        <v>10</v>
      </c>
      <c r="E8" s="66">
        <v>10</v>
      </c>
      <c r="F8" s="71">
        <v>0</v>
      </c>
      <c r="G8" s="66">
        <v>0</v>
      </c>
      <c r="H8" s="66">
        <f aca="true" t="shared" si="1" ref="H8:H33">SUM(I8:K8)</f>
        <v>90</v>
      </c>
      <c r="I8" s="66">
        <v>84</v>
      </c>
      <c r="J8" s="66">
        <v>6</v>
      </c>
      <c r="K8" s="66">
        <v>0</v>
      </c>
      <c r="L8" s="66">
        <f aca="true" t="shared" si="2" ref="L8:L33">SUM(M8:O8)</f>
        <v>8</v>
      </c>
      <c r="M8" s="66">
        <v>8</v>
      </c>
      <c r="N8" s="71">
        <v>0</v>
      </c>
      <c r="O8" s="66">
        <v>0</v>
      </c>
      <c r="P8" s="66">
        <f aca="true" t="shared" si="3" ref="P8:P33">SUM(Q8:S8)</f>
        <v>20</v>
      </c>
      <c r="Q8" s="66">
        <v>20</v>
      </c>
      <c r="R8" s="71">
        <v>0</v>
      </c>
      <c r="S8" s="66">
        <v>0</v>
      </c>
    </row>
    <row r="9" spans="1:19" s="68" customFormat="1" ht="12" customHeight="1">
      <c r="A9" s="64" t="s">
        <v>53</v>
      </c>
      <c r="B9" s="73" t="s">
        <v>136</v>
      </c>
      <c r="C9" s="64" t="s">
        <v>137</v>
      </c>
      <c r="D9" s="66">
        <f t="shared" si="0"/>
        <v>12</v>
      </c>
      <c r="E9" s="66">
        <v>7</v>
      </c>
      <c r="F9" s="66">
        <v>4</v>
      </c>
      <c r="G9" s="66">
        <v>1</v>
      </c>
      <c r="H9" s="66">
        <f t="shared" si="1"/>
        <v>57</v>
      </c>
      <c r="I9" s="66">
        <v>57</v>
      </c>
      <c r="J9" s="66">
        <v>0</v>
      </c>
      <c r="K9" s="66">
        <v>0</v>
      </c>
      <c r="L9" s="66">
        <f t="shared" si="2"/>
        <v>4</v>
      </c>
      <c r="M9" s="66">
        <v>4</v>
      </c>
      <c r="N9" s="66">
        <v>0</v>
      </c>
      <c r="O9" s="66">
        <v>0</v>
      </c>
      <c r="P9" s="66">
        <f t="shared" si="3"/>
        <v>4</v>
      </c>
      <c r="Q9" s="66">
        <v>4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73" t="s">
        <v>138</v>
      </c>
      <c r="C10" s="64" t="s">
        <v>139</v>
      </c>
      <c r="D10" s="66">
        <f t="shared" si="0"/>
        <v>4</v>
      </c>
      <c r="E10" s="66">
        <v>4</v>
      </c>
      <c r="F10" s="66">
        <v>0</v>
      </c>
      <c r="G10" s="66">
        <v>0</v>
      </c>
      <c r="H10" s="66">
        <f t="shared" si="1"/>
        <v>3</v>
      </c>
      <c r="I10" s="66">
        <v>3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3</v>
      </c>
      <c r="Q10" s="66">
        <v>3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73" t="s">
        <v>140</v>
      </c>
      <c r="C11" s="64" t="s">
        <v>141</v>
      </c>
      <c r="D11" s="66">
        <f t="shared" si="0"/>
        <v>3</v>
      </c>
      <c r="E11" s="66">
        <v>2</v>
      </c>
      <c r="F11" s="66">
        <v>1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2</v>
      </c>
      <c r="M11" s="66">
        <v>2</v>
      </c>
      <c r="N11" s="66">
        <v>0</v>
      </c>
      <c r="O11" s="66">
        <v>0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63</v>
      </c>
      <c r="C12" s="64" t="s">
        <v>64</v>
      </c>
      <c r="D12" s="71">
        <f t="shared" si="0"/>
        <v>8</v>
      </c>
      <c r="E12" s="71">
        <v>6</v>
      </c>
      <c r="F12" s="71">
        <v>1</v>
      </c>
      <c r="G12" s="71">
        <v>1</v>
      </c>
      <c r="H12" s="71">
        <f t="shared" si="1"/>
        <v>1</v>
      </c>
      <c r="I12" s="71">
        <v>0</v>
      </c>
      <c r="J12" s="71">
        <v>0</v>
      </c>
      <c r="K12" s="71">
        <v>1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142</v>
      </c>
      <c r="C13" s="64" t="s">
        <v>143</v>
      </c>
      <c r="D13" s="71">
        <f t="shared" si="0"/>
        <v>1</v>
      </c>
      <c r="E13" s="71">
        <v>1</v>
      </c>
      <c r="F13" s="71">
        <v>0</v>
      </c>
      <c r="G13" s="71">
        <v>0</v>
      </c>
      <c r="H13" s="71">
        <f t="shared" si="1"/>
        <v>4</v>
      </c>
      <c r="I13" s="71">
        <v>4</v>
      </c>
      <c r="J13" s="71">
        <v>0</v>
      </c>
      <c r="K13" s="71">
        <v>0</v>
      </c>
      <c r="L13" s="71">
        <f t="shared" si="2"/>
        <v>4</v>
      </c>
      <c r="M13" s="71">
        <v>4</v>
      </c>
      <c r="N13" s="71">
        <v>0</v>
      </c>
      <c r="O13" s="71">
        <v>0</v>
      </c>
      <c r="P13" s="71">
        <f t="shared" si="3"/>
        <v>4</v>
      </c>
      <c r="Q13" s="71">
        <v>4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144</v>
      </c>
      <c r="C14" s="64" t="s">
        <v>145</v>
      </c>
      <c r="D14" s="71">
        <f t="shared" si="0"/>
        <v>6</v>
      </c>
      <c r="E14" s="71">
        <v>1</v>
      </c>
      <c r="F14" s="71">
        <v>2</v>
      </c>
      <c r="G14" s="71">
        <v>3</v>
      </c>
      <c r="H14" s="71">
        <f t="shared" si="1"/>
        <v>11</v>
      </c>
      <c r="I14" s="71">
        <v>11</v>
      </c>
      <c r="J14" s="71">
        <v>0</v>
      </c>
      <c r="K14" s="71">
        <v>0</v>
      </c>
      <c r="L14" s="71">
        <f t="shared" si="2"/>
        <v>3</v>
      </c>
      <c r="M14" s="71">
        <v>2</v>
      </c>
      <c r="N14" s="71">
        <v>0</v>
      </c>
      <c r="O14" s="71">
        <v>1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65</v>
      </c>
      <c r="C15" s="64" t="s">
        <v>66</v>
      </c>
      <c r="D15" s="71">
        <f t="shared" si="0"/>
        <v>3</v>
      </c>
      <c r="E15" s="71">
        <v>3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83</v>
      </c>
      <c r="C16" s="64" t="s">
        <v>84</v>
      </c>
      <c r="D16" s="71">
        <f t="shared" si="0"/>
        <v>2</v>
      </c>
      <c r="E16" s="71">
        <v>2</v>
      </c>
      <c r="F16" s="71">
        <v>0</v>
      </c>
      <c r="G16" s="71">
        <v>0</v>
      </c>
      <c r="H16" s="71">
        <f t="shared" si="1"/>
        <v>2</v>
      </c>
      <c r="I16" s="71">
        <v>2</v>
      </c>
      <c r="J16" s="71">
        <v>0</v>
      </c>
      <c r="K16" s="71">
        <v>0</v>
      </c>
      <c r="L16" s="71">
        <f t="shared" si="2"/>
        <v>1</v>
      </c>
      <c r="M16" s="71">
        <v>1</v>
      </c>
      <c r="N16" s="71">
        <v>0</v>
      </c>
      <c r="O16" s="71">
        <v>0</v>
      </c>
      <c r="P16" s="71">
        <f t="shared" si="3"/>
        <v>1</v>
      </c>
      <c r="Q16" s="71">
        <v>1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85</v>
      </c>
      <c r="C17" s="64" t="s">
        <v>86</v>
      </c>
      <c r="D17" s="71">
        <f t="shared" si="0"/>
        <v>3</v>
      </c>
      <c r="E17" s="71">
        <v>3</v>
      </c>
      <c r="F17" s="71">
        <v>0</v>
      </c>
      <c r="G17" s="71">
        <v>0</v>
      </c>
      <c r="H17" s="71">
        <f t="shared" si="1"/>
        <v>7</v>
      </c>
      <c r="I17" s="71">
        <v>5</v>
      </c>
      <c r="J17" s="71">
        <v>2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67</v>
      </c>
      <c r="C18" s="64" t="s">
        <v>68</v>
      </c>
      <c r="D18" s="71">
        <f t="shared" si="0"/>
        <v>1</v>
      </c>
      <c r="E18" s="71">
        <v>1</v>
      </c>
      <c r="F18" s="71">
        <v>0</v>
      </c>
      <c r="G18" s="71">
        <v>0</v>
      </c>
      <c r="H18" s="71">
        <f t="shared" si="1"/>
        <v>15</v>
      </c>
      <c r="I18" s="71">
        <v>15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146</v>
      </c>
      <c r="C19" s="64" t="s">
        <v>147</v>
      </c>
      <c r="D19" s="71">
        <f t="shared" si="0"/>
        <v>11</v>
      </c>
      <c r="E19" s="71">
        <v>6</v>
      </c>
      <c r="F19" s="71">
        <v>0</v>
      </c>
      <c r="G19" s="71">
        <v>5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2</v>
      </c>
      <c r="M19" s="71">
        <v>2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148</v>
      </c>
      <c r="C20" s="64" t="s">
        <v>149</v>
      </c>
      <c r="D20" s="71">
        <f t="shared" si="0"/>
        <v>9</v>
      </c>
      <c r="E20" s="71">
        <v>9</v>
      </c>
      <c r="F20" s="71">
        <v>0</v>
      </c>
      <c r="G20" s="71">
        <v>0</v>
      </c>
      <c r="H20" s="71">
        <f t="shared" si="1"/>
        <v>21</v>
      </c>
      <c r="I20" s="71">
        <v>21</v>
      </c>
      <c r="J20" s="71">
        <v>0</v>
      </c>
      <c r="K20" s="71">
        <v>0</v>
      </c>
      <c r="L20" s="71">
        <f t="shared" si="2"/>
        <v>3</v>
      </c>
      <c r="M20" s="71">
        <v>3</v>
      </c>
      <c r="N20" s="71">
        <v>0</v>
      </c>
      <c r="O20" s="71">
        <v>0</v>
      </c>
      <c r="P20" s="71">
        <f t="shared" si="3"/>
        <v>4</v>
      </c>
      <c r="Q20" s="71">
        <v>4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57</v>
      </c>
      <c r="C21" s="64" t="s">
        <v>58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77</v>
      </c>
      <c r="C22" s="64" t="s">
        <v>78</v>
      </c>
      <c r="D22" s="71">
        <f t="shared" si="0"/>
        <v>14</v>
      </c>
      <c r="E22" s="71">
        <v>9</v>
      </c>
      <c r="F22" s="71">
        <v>3</v>
      </c>
      <c r="G22" s="71">
        <v>2</v>
      </c>
      <c r="H22" s="71">
        <f t="shared" si="1"/>
        <v>12</v>
      </c>
      <c r="I22" s="71">
        <v>11</v>
      </c>
      <c r="J22" s="71">
        <v>1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53</v>
      </c>
      <c r="B23" s="70" t="s">
        <v>87</v>
      </c>
      <c r="C23" s="64" t="s">
        <v>88</v>
      </c>
      <c r="D23" s="71">
        <f t="shared" si="0"/>
        <v>2</v>
      </c>
      <c r="E23" s="71">
        <v>2</v>
      </c>
      <c r="F23" s="71">
        <v>0</v>
      </c>
      <c r="G23" s="71">
        <v>0</v>
      </c>
      <c r="H23" s="71">
        <f t="shared" si="1"/>
        <v>2</v>
      </c>
      <c r="I23" s="71">
        <v>2</v>
      </c>
      <c r="J23" s="71">
        <v>0</v>
      </c>
      <c r="K23" s="71">
        <v>0</v>
      </c>
      <c r="L23" s="71">
        <f t="shared" si="2"/>
        <v>1</v>
      </c>
      <c r="M23" s="71">
        <v>1</v>
      </c>
      <c r="N23" s="71">
        <v>0</v>
      </c>
      <c r="O23" s="71">
        <v>0</v>
      </c>
      <c r="P23" s="71">
        <f t="shared" si="3"/>
        <v>1</v>
      </c>
      <c r="Q23" s="71">
        <v>1</v>
      </c>
      <c r="R23" s="71">
        <v>0</v>
      </c>
      <c r="S23" s="71">
        <v>0</v>
      </c>
    </row>
    <row r="24" spans="1:19" s="68" customFormat="1" ht="12" customHeight="1">
      <c r="A24" s="69" t="s">
        <v>53</v>
      </c>
      <c r="B24" s="70" t="s">
        <v>69</v>
      </c>
      <c r="C24" s="64" t="s">
        <v>70</v>
      </c>
      <c r="D24" s="71">
        <f t="shared" si="0"/>
        <v>3</v>
      </c>
      <c r="E24" s="71">
        <v>3</v>
      </c>
      <c r="F24" s="71">
        <v>0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53</v>
      </c>
      <c r="B25" s="70" t="s">
        <v>73</v>
      </c>
      <c r="C25" s="64" t="s">
        <v>74</v>
      </c>
      <c r="D25" s="71">
        <f t="shared" si="0"/>
        <v>2</v>
      </c>
      <c r="E25" s="71">
        <v>2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  <row r="26" spans="1:19" s="68" customFormat="1" ht="12" customHeight="1">
      <c r="A26" s="69" t="s">
        <v>53</v>
      </c>
      <c r="B26" s="70" t="s">
        <v>71</v>
      </c>
      <c r="C26" s="64" t="s">
        <v>72</v>
      </c>
      <c r="D26" s="71">
        <f t="shared" si="0"/>
        <v>1</v>
      </c>
      <c r="E26" s="71">
        <v>1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53</v>
      </c>
      <c r="B27" s="70" t="s">
        <v>91</v>
      </c>
      <c r="C27" s="64" t="s">
        <v>92</v>
      </c>
      <c r="D27" s="71">
        <f t="shared" si="0"/>
        <v>2</v>
      </c>
      <c r="E27" s="71">
        <v>1</v>
      </c>
      <c r="F27" s="71">
        <v>1</v>
      </c>
      <c r="G27" s="71">
        <v>0</v>
      </c>
      <c r="H27" s="71">
        <f t="shared" si="1"/>
        <v>1</v>
      </c>
      <c r="I27" s="71">
        <v>1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2</v>
      </c>
      <c r="Q27" s="71">
        <v>0</v>
      </c>
      <c r="R27" s="71">
        <v>1</v>
      </c>
      <c r="S27" s="71">
        <v>1</v>
      </c>
    </row>
    <row r="28" spans="1:19" s="68" customFormat="1" ht="12" customHeight="1">
      <c r="A28" s="69" t="s">
        <v>53</v>
      </c>
      <c r="B28" s="70" t="s">
        <v>93</v>
      </c>
      <c r="C28" s="64" t="s">
        <v>94</v>
      </c>
      <c r="D28" s="71">
        <f t="shared" si="0"/>
        <v>1</v>
      </c>
      <c r="E28" s="71">
        <v>1</v>
      </c>
      <c r="F28" s="71">
        <v>0</v>
      </c>
      <c r="G28" s="71">
        <v>0</v>
      </c>
      <c r="H28" s="71">
        <f t="shared" si="1"/>
        <v>2</v>
      </c>
      <c r="I28" s="71">
        <v>2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  <row r="29" spans="1:19" s="68" customFormat="1" ht="12" customHeight="1">
      <c r="A29" s="69" t="s">
        <v>53</v>
      </c>
      <c r="B29" s="70" t="s">
        <v>79</v>
      </c>
      <c r="C29" s="64" t="s">
        <v>80</v>
      </c>
      <c r="D29" s="71">
        <f t="shared" si="0"/>
        <v>6</v>
      </c>
      <c r="E29" s="71">
        <v>2</v>
      </c>
      <c r="F29" s="71">
        <v>3</v>
      </c>
      <c r="G29" s="71">
        <v>1</v>
      </c>
      <c r="H29" s="71">
        <f t="shared" si="1"/>
        <v>11</v>
      </c>
      <c r="I29" s="71">
        <v>11</v>
      </c>
      <c r="J29" s="71">
        <v>0</v>
      </c>
      <c r="K29" s="71">
        <v>0</v>
      </c>
      <c r="L29" s="71">
        <f t="shared" si="2"/>
        <v>2</v>
      </c>
      <c r="M29" s="71">
        <v>2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53</v>
      </c>
      <c r="B30" s="70" t="s">
        <v>95</v>
      </c>
      <c r="C30" s="64" t="s">
        <v>96</v>
      </c>
      <c r="D30" s="71">
        <f t="shared" si="0"/>
        <v>2</v>
      </c>
      <c r="E30" s="71">
        <v>1</v>
      </c>
      <c r="F30" s="71">
        <v>1</v>
      </c>
      <c r="G30" s="71">
        <v>0</v>
      </c>
      <c r="H30" s="71">
        <f t="shared" si="1"/>
        <v>2</v>
      </c>
      <c r="I30" s="71">
        <v>2</v>
      </c>
      <c r="J30" s="71">
        <v>0</v>
      </c>
      <c r="K30" s="71">
        <v>0</v>
      </c>
      <c r="L30" s="71">
        <f t="shared" si="2"/>
        <v>2</v>
      </c>
      <c r="M30" s="71">
        <v>2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53</v>
      </c>
      <c r="B31" s="70" t="s">
        <v>59</v>
      </c>
      <c r="C31" s="64" t="s">
        <v>60</v>
      </c>
      <c r="D31" s="71">
        <f t="shared" si="0"/>
        <v>0</v>
      </c>
      <c r="E31" s="71">
        <v>0</v>
      </c>
      <c r="F31" s="71">
        <v>0</v>
      </c>
      <c r="G31" s="71">
        <v>0</v>
      </c>
      <c r="H31" s="71">
        <f t="shared" si="1"/>
        <v>0</v>
      </c>
      <c r="I31" s="71">
        <v>0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53</v>
      </c>
      <c r="B32" s="70" t="s">
        <v>150</v>
      </c>
      <c r="C32" s="64" t="s">
        <v>151</v>
      </c>
      <c r="D32" s="71">
        <f t="shared" si="0"/>
        <v>6</v>
      </c>
      <c r="E32" s="71">
        <v>3</v>
      </c>
      <c r="F32" s="71">
        <v>2</v>
      </c>
      <c r="G32" s="71">
        <v>1</v>
      </c>
      <c r="H32" s="71">
        <f t="shared" si="1"/>
        <v>0</v>
      </c>
      <c r="I32" s="71">
        <v>0</v>
      </c>
      <c r="J32" s="71">
        <v>0</v>
      </c>
      <c r="K32" s="71">
        <v>0</v>
      </c>
      <c r="L32" s="71">
        <f t="shared" si="2"/>
        <v>3</v>
      </c>
      <c r="M32" s="71">
        <v>1</v>
      </c>
      <c r="N32" s="71">
        <v>1</v>
      </c>
      <c r="O32" s="71">
        <v>1</v>
      </c>
      <c r="P32" s="71">
        <f t="shared" si="3"/>
        <v>0</v>
      </c>
      <c r="Q32" s="71">
        <v>0</v>
      </c>
      <c r="R32" s="71">
        <v>0</v>
      </c>
      <c r="S32" s="71">
        <v>0</v>
      </c>
    </row>
    <row r="33" spans="1:19" s="68" customFormat="1" ht="12" customHeight="1">
      <c r="A33" s="69" t="s">
        <v>53</v>
      </c>
      <c r="B33" s="70" t="s">
        <v>152</v>
      </c>
      <c r="C33" s="64" t="s">
        <v>153</v>
      </c>
      <c r="D33" s="71">
        <f t="shared" si="0"/>
        <v>2</v>
      </c>
      <c r="E33" s="71">
        <v>1</v>
      </c>
      <c r="F33" s="71">
        <v>1</v>
      </c>
      <c r="G33" s="71">
        <v>0</v>
      </c>
      <c r="H33" s="71">
        <f t="shared" si="1"/>
        <v>0</v>
      </c>
      <c r="I33" s="71">
        <v>0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1</v>
      </c>
      <c r="Q33" s="71">
        <v>1</v>
      </c>
      <c r="R33" s="71">
        <v>0</v>
      </c>
      <c r="S33" s="71">
        <v>0</v>
      </c>
    </row>
  </sheetData>
  <sheetProtection/>
  <autoFilter ref="A6:S33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121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80" t="s">
        <v>1</v>
      </c>
      <c r="B2" s="80" t="s">
        <v>2</v>
      </c>
      <c r="C2" s="99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81"/>
      <c r="B3" s="81"/>
      <c r="C3" s="97"/>
      <c r="D3" s="57" t="s">
        <v>118</v>
      </c>
      <c r="E3" s="33"/>
      <c r="F3" s="33"/>
      <c r="G3" s="34"/>
      <c r="H3" s="57" t="s">
        <v>119</v>
      </c>
      <c r="I3" s="33"/>
      <c r="J3" s="33"/>
      <c r="K3" s="34"/>
      <c r="L3" s="57" t="s">
        <v>118</v>
      </c>
      <c r="M3" s="33"/>
      <c r="N3" s="33"/>
      <c r="O3" s="34"/>
      <c r="P3" s="57" t="s">
        <v>119</v>
      </c>
      <c r="Q3" s="33"/>
      <c r="R3" s="33"/>
      <c r="S3" s="34"/>
    </row>
    <row r="4" spans="1:19" ht="18" customHeight="1">
      <c r="A4" s="81"/>
      <c r="B4" s="81"/>
      <c r="C4" s="97"/>
      <c r="D4" s="97" t="s">
        <v>51</v>
      </c>
      <c r="E4" s="80" t="s">
        <v>39</v>
      </c>
      <c r="F4" s="80" t="s">
        <v>40</v>
      </c>
      <c r="G4" s="80" t="s">
        <v>41</v>
      </c>
      <c r="H4" s="97" t="s">
        <v>51</v>
      </c>
      <c r="I4" s="80" t="s">
        <v>39</v>
      </c>
      <c r="J4" s="80" t="s">
        <v>40</v>
      </c>
      <c r="K4" s="80" t="s">
        <v>41</v>
      </c>
      <c r="L4" s="97" t="s">
        <v>51</v>
      </c>
      <c r="M4" s="80" t="s">
        <v>39</v>
      </c>
      <c r="N4" s="80" t="s">
        <v>40</v>
      </c>
      <c r="O4" s="80" t="s">
        <v>41</v>
      </c>
      <c r="P4" s="97" t="s">
        <v>51</v>
      </c>
      <c r="Q4" s="80" t="s">
        <v>39</v>
      </c>
      <c r="R4" s="80" t="s">
        <v>40</v>
      </c>
      <c r="S4" s="80" t="s">
        <v>41</v>
      </c>
    </row>
    <row r="5" spans="1:19" ht="18" customHeight="1">
      <c r="A5" s="81"/>
      <c r="B5" s="81"/>
      <c r="C5" s="97"/>
      <c r="D5" s="97"/>
      <c r="E5" s="98"/>
      <c r="F5" s="98"/>
      <c r="G5" s="98"/>
      <c r="H5" s="97"/>
      <c r="I5" s="98"/>
      <c r="J5" s="98"/>
      <c r="K5" s="98"/>
      <c r="L5" s="97"/>
      <c r="M5" s="98"/>
      <c r="N5" s="98"/>
      <c r="O5" s="98"/>
      <c r="P5" s="97"/>
      <c r="Q5" s="98"/>
      <c r="R5" s="98"/>
      <c r="S5" s="98"/>
    </row>
    <row r="6" spans="1:19" s="11" customFormat="1" ht="18" customHeight="1">
      <c r="A6" s="82"/>
      <c r="B6" s="82"/>
      <c r="C6" s="100"/>
      <c r="D6" s="35" t="s">
        <v>120</v>
      </c>
      <c r="E6" s="54" t="s">
        <v>120</v>
      </c>
      <c r="F6" s="54" t="s">
        <v>120</v>
      </c>
      <c r="G6" s="54" t="s">
        <v>120</v>
      </c>
      <c r="H6" s="35" t="s">
        <v>120</v>
      </c>
      <c r="I6" s="54" t="s">
        <v>120</v>
      </c>
      <c r="J6" s="54" t="s">
        <v>120</v>
      </c>
      <c r="K6" s="54" t="s">
        <v>120</v>
      </c>
      <c r="L6" s="35" t="s">
        <v>120</v>
      </c>
      <c r="M6" s="54" t="s">
        <v>120</v>
      </c>
      <c r="N6" s="54" t="s">
        <v>120</v>
      </c>
      <c r="O6" s="54" t="s">
        <v>120</v>
      </c>
      <c r="P6" s="35" t="s">
        <v>120</v>
      </c>
      <c r="Q6" s="54" t="s">
        <v>120</v>
      </c>
      <c r="R6" s="54" t="s">
        <v>120</v>
      </c>
      <c r="S6" s="54" t="s">
        <v>120</v>
      </c>
    </row>
    <row r="7" spans="1:19" s="67" customFormat="1" ht="12" customHeight="1">
      <c r="A7" s="121" t="s">
        <v>53</v>
      </c>
      <c r="B7" s="122" t="s">
        <v>54</v>
      </c>
      <c r="C7" s="121" t="s">
        <v>51</v>
      </c>
      <c r="D7" s="123">
        <f>SUM(D8:D52)</f>
        <v>24</v>
      </c>
      <c r="E7" s="123">
        <f>SUM(E8:E52)</f>
        <v>2</v>
      </c>
      <c r="F7" s="123">
        <f>SUM(F8:F52)</f>
        <v>16</v>
      </c>
      <c r="G7" s="123">
        <f>SUM(G8:G52)</f>
        <v>6</v>
      </c>
      <c r="H7" s="123">
        <f>SUM(H8:H52)</f>
        <v>4</v>
      </c>
      <c r="I7" s="123">
        <f>SUM(I8:I52)</f>
        <v>3</v>
      </c>
      <c r="J7" s="123">
        <f>SUM(J8:J52)</f>
        <v>1</v>
      </c>
      <c r="K7" s="123">
        <f>SUM(K8:K52)</f>
        <v>0</v>
      </c>
      <c r="L7" s="123">
        <f>SUM(L8:L52)</f>
        <v>18</v>
      </c>
      <c r="M7" s="123">
        <f>SUM(M8:M52)</f>
        <v>14</v>
      </c>
      <c r="N7" s="123">
        <f>SUM(N8:N52)</f>
        <v>2</v>
      </c>
      <c r="O7" s="123">
        <f>SUM(O8:O52)</f>
        <v>2</v>
      </c>
      <c r="P7" s="123">
        <f>SUM(P8:P52)</f>
        <v>17</v>
      </c>
      <c r="Q7" s="123">
        <f>SUM(Q8:Q52)</f>
        <v>17</v>
      </c>
      <c r="R7" s="123">
        <f>SUM(R8:R52)</f>
        <v>0</v>
      </c>
      <c r="S7" s="123">
        <f>SUM(S8:S52)</f>
        <v>0</v>
      </c>
    </row>
    <row r="8" spans="1:19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3">SUM(E8:G8)</f>
        <v>10</v>
      </c>
      <c r="E8" s="66">
        <v>0</v>
      </c>
      <c r="F8" s="66">
        <v>9</v>
      </c>
      <c r="G8" s="66">
        <v>1</v>
      </c>
      <c r="H8" s="66">
        <f aca="true" t="shared" si="1" ref="H8:H13">SUM(I8:K8)</f>
        <v>4</v>
      </c>
      <c r="I8" s="66">
        <v>3</v>
      </c>
      <c r="J8" s="66">
        <v>1</v>
      </c>
      <c r="K8" s="66">
        <v>0</v>
      </c>
      <c r="L8" s="66">
        <f aca="true" t="shared" si="2" ref="L8:L13">SUM(M8:O8)</f>
        <v>5</v>
      </c>
      <c r="M8" s="66">
        <v>3</v>
      </c>
      <c r="N8" s="66">
        <v>1</v>
      </c>
      <c r="O8" s="66">
        <v>1</v>
      </c>
      <c r="P8" s="66">
        <f aca="true" t="shared" si="3" ref="P8:P13">SUM(Q8:S8)</f>
        <v>3</v>
      </c>
      <c r="Q8" s="66">
        <v>3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73" t="s">
        <v>61</v>
      </c>
      <c r="C9" s="64" t="s">
        <v>62</v>
      </c>
      <c r="D9" s="66">
        <f t="shared" si="0"/>
        <v>10</v>
      </c>
      <c r="E9" s="66">
        <v>2</v>
      </c>
      <c r="F9" s="66">
        <v>6</v>
      </c>
      <c r="G9" s="66">
        <v>2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6</v>
      </c>
      <c r="M9" s="66">
        <v>5</v>
      </c>
      <c r="N9" s="66">
        <v>0</v>
      </c>
      <c r="O9" s="66">
        <v>1</v>
      </c>
      <c r="P9" s="66">
        <f t="shared" si="3"/>
        <v>6</v>
      </c>
      <c r="Q9" s="66">
        <v>6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75</v>
      </c>
      <c r="C10" s="64" t="s">
        <v>76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73" t="s">
        <v>81</v>
      </c>
      <c r="C11" s="64" t="s">
        <v>82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89</v>
      </c>
      <c r="C12" s="64" t="s">
        <v>90</v>
      </c>
      <c r="D12" s="71">
        <f t="shared" si="0"/>
        <v>4</v>
      </c>
      <c r="E12" s="71">
        <v>0</v>
      </c>
      <c r="F12" s="71">
        <v>1</v>
      </c>
      <c r="G12" s="71">
        <v>3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97</v>
      </c>
      <c r="C13" s="64" t="s">
        <v>98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7</v>
      </c>
      <c r="M13" s="71">
        <v>6</v>
      </c>
      <c r="N13" s="71">
        <v>1</v>
      </c>
      <c r="O13" s="71">
        <v>0</v>
      </c>
      <c r="P13" s="71">
        <f t="shared" si="3"/>
        <v>8</v>
      </c>
      <c r="Q13" s="71">
        <v>8</v>
      </c>
      <c r="R13" s="71">
        <v>0</v>
      </c>
      <c r="S13" s="71">
        <v>0</v>
      </c>
    </row>
  </sheetData>
  <sheetProtection/>
  <autoFilter ref="A6:S13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122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80" t="s">
        <v>1</v>
      </c>
      <c r="B2" s="80" t="s">
        <v>2</v>
      </c>
      <c r="C2" s="99" t="s">
        <v>50</v>
      </c>
      <c r="D2" s="56" t="s">
        <v>123</v>
      </c>
      <c r="E2" s="52"/>
      <c r="F2" s="52"/>
      <c r="G2" s="56" t="s">
        <v>124</v>
      </c>
      <c r="H2" s="52"/>
      <c r="I2" s="52"/>
      <c r="J2" s="53"/>
    </row>
    <row r="3" spans="1:10" ht="13.5" customHeight="1">
      <c r="A3" s="81"/>
      <c r="B3" s="81"/>
      <c r="C3" s="97"/>
      <c r="D3" s="97" t="s">
        <v>51</v>
      </c>
      <c r="E3" s="99" t="s">
        <v>36</v>
      </c>
      <c r="F3" s="99" t="s">
        <v>37</v>
      </c>
      <c r="G3" s="97" t="s">
        <v>51</v>
      </c>
      <c r="H3" s="80" t="s">
        <v>39</v>
      </c>
      <c r="I3" s="80" t="s">
        <v>40</v>
      </c>
      <c r="J3" s="80" t="s">
        <v>41</v>
      </c>
    </row>
    <row r="4" spans="1:10" ht="13.5" customHeight="1">
      <c r="A4" s="81"/>
      <c r="B4" s="81"/>
      <c r="C4" s="97"/>
      <c r="D4" s="97"/>
      <c r="E4" s="97"/>
      <c r="F4" s="97"/>
      <c r="G4" s="97"/>
      <c r="H4" s="98"/>
      <c r="I4" s="98"/>
      <c r="J4" s="98"/>
    </row>
    <row r="5" spans="1:10" ht="20.25" customHeight="1">
      <c r="A5" s="81"/>
      <c r="B5" s="81"/>
      <c r="C5" s="97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2"/>
      <c r="B6" s="82"/>
      <c r="C6" s="100"/>
      <c r="D6" s="35" t="s">
        <v>120</v>
      </c>
      <c r="E6" s="35" t="s">
        <v>120</v>
      </c>
      <c r="F6" s="35" t="s">
        <v>120</v>
      </c>
      <c r="G6" s="35" t="s">
        <v>133</v>
      </c>
      <c r="H6" s="54" t="s">
        <v>133</v>
      </c>
      <c r="I6" s="54" t="s">
        <v>133</v>
      </c>
      <c r="J6" s="54" t="s">
        <v>133</v>
      </c>
    </row>
    <row r="7" spans="1:10" s="67" customFormat="1" ht="12" customHeight="1">
      <c r="A7" s="121" t="s">
        <v>53</v>
      </c>
      <c r="B7" s="122" t="s">
        <v>54</v>
      </c>
      <c r="C7" s="121" t="s">
        <v>51</v>
      </c>
      <c r="D7" s="123">
        <f>SUM(D8:D186)</f>
        <v>240</v>
      </c>
      <c r="E7" s="123">
        <f>SUM(E8:E186)</f>
        <v>195</v>
      </c>
      <c r="F7" s="123">
        <f>SUM(F8:F186)</f>
        <v>51</v>
      </c>
      <c r="G7" s="123">
        <f>SUM(G8:G186)</f>
        <v>2026</v>
      </c>
      <c r="H7" s="123">
        <f>SUM(H8:H186)</f>
        <v>1789</v>
      </c>
      <c r="I7" s="123">
        <f>SUM(I8:I186)</f>
        <v>229</v>
      </c>
      <c r="J7" s="123">
        <f>SUM(J8:J186)</f>
        <v>8</v>
      </c>
    </row>
    <row r="8" spans="1:10" s="68" customFormat="1" ht="12" customHeight="1">
      <c r="A8" s="64" t="s">
        <v>53</v>
      </c>
      <c r="B8" s="65" t="s">
        <v>134</v>
      </c>
      <c r="C8" s="64" t="s">
        <v>135</v>
      </c>
      <c r="D8" s="66">
        <v>110</v>
      </c>
      <c r="E8" s="66">
        <v>90</v>
      </c>
      <c r="F8" s="66">
        <v>20</v>
      </c>
      <c r="G8" s="66">
        <v>725</v>
      </c>
      <c r="H8" s="66">
        <v>642</v>
      </c>
      <c r="I8" s="66">
        <v>83</v>
      </c>
      <c r="J8" s="66">
        <v>0</v>
      </c>
    </row>
    <row r="9" spans="1:10" s="68" customFormat="1" ht="12" customHeight="1">
      <c r="A9" s="64" t="s">
        <v>53</v>
      </c>
      <c r="B9" s="73" t="s">
        <v>136</v>
      </c>
      <c r="C9" s="64" t="s">
        <v>137</v>
      </c>
      <c r="D9" s="66">
        <v>11</v>
      </c>
      <c r="E9" s="66">
        <v>7</v>
      </c>
      <c r="F9" s="66">
        <v>4</v>
      </c>
      <c r="G9" s="66">
        <v>112</v>
      </c>
      <c r="H9" s="66">
        <v>69</v>
      </c>
      <c r="I9" s="66">
        <v>41</v>
      </c>
      <c r="J9" s="66">
        <v>2</v>
      </c>
    </row>
    <row r="10" spans="1:10" s="68" customFormat="1" ht="12" customHeight="1">
      <c r="A10" s="64" t="s">
        <v>53</v>
      </c>
      <c r="B10" s="73" t="s">
        <v>138</v>
      </c>
      <c r="C10" s="64" t="s">
        <v>139</v>
      </c>
      <c r="D10" s="66">
        <v>7</v>
      </c>
      <c r="E10" s="66">
        <v>4</v>
      </c>
      <c r="F10" s="66">
        <v>3</v>
      </c>
      <c r="G10" s="66">
        <v>153</v>
      </c>
      <c r="H10" s="66">
        <v>153</v>
      </c>
      <c r="I10" s="66">
        <v>0</v>
      </c>
      <c r="J10" s="66">
        <v>0</v>
      </c>
    </row>
    <row r="11" spans="1:10" s="68" customFormat="1" ht="12" customHeight="1">
      <c r="A11" s="64" t="s">
        <v>53</v>
      </c>
      <c r="B11" s="73" t="s">
        <v>140</v>
      </c>
      <c r="C11" s="64" t="s">
        <v>141</v>
      </c>
      <c r="D11" s="66">
        <v>4</v>
      </c>
      <c r="E11" s="66">
        <v>2</v>
      </c>
      <c r="F11" s="66">
        <v>2</v>
      </c>
      <c r="G11" s="66">
        <v>30</v>
      </c>
      <c r="H11" s="66">
        <v>18</v>
      </c>
      <c r="I11" s="66">
        <v>12</v>
      </c>
      <c r="J11" s="66">
        <v>0</v>
      </c>
    </row>
    <row r="12" spans="1:10" s="68" customFormat="1" ht="12" customHeight="1">
      <c r="A12" s="69" t="s">
        <v>53</v>
      </c>
      <c r="B12" s="70" t="s">
        <v>63</v>
      </c>
      <c r="C12" s="64" t="s">
        <v>64</v>
      </c>
      <c r="D12" s="71">
        <v>6</v>
      </c>
      <c r="E12" s="71">
        <v>6</v>
      </c>
      <c r="F12" s="71">
        <v>0</v>
      </c>
      <c r="G12" s="71">
        <v>53</v>
      </c>
      <c r="H12" s="71">
        <v>48</v>
      </c>
      <c r="I12" s="71">
        <v>0</v>
      </c>
      <c r="J12" s="71">
        <v>5</v>
      </c>
    </row>
    <row r="13" spans="1:10" s="68" customFormat="1" ht="12" customHeight="1">
      <c r="A13" s="69" t="s">
        <v>53</v>
      </c>
      <c r="B13" s="70" t="s">
        <v>142</v>
      </c>
      <c r="C13" s="64" t="s">
        <v>143</v>
      </c>
      <c r="D13" s="71">
        <v>6</v>
      </c>
      <c r="E13" s="71">
        <v>1</v>
      </c>
      <c r="F13" s="71">
        <v>5</v>
      </c>
      <c r="G13" s="71">
        <v>84</v>
      </c>
      <c r="H13" s="71">
        <v>60</v>
      </c>
      <c r="I13" s="71">
        <v>24</v>
      </c>
      <c r="J13" s="71">
        <v>0</v>
      </c>
    </row>
    <row r="14" spans="1:10" s="68" customFormat="1" ht="12" customHeight="1">
      <c r="A14" s="69" t="s">
        <v>53</v>
      </c>
      <c r="B14" s="70" t="s">
        <v>144</v>
      </c>
      <c r="C14" s="64" t="s">
        <v>145</v>
      </c>
      <c r="D14" s="71">
        <v>9</v>
      </c>
      <c r="E14" s="71">
        <v>9</v>
      </c>
      <c r="F14" s="71">
        <v>2</v>
      </c>
      <c r="G14" s="71">
        <v>117</v>
      </c>
      <c r="H14" s="71">
        <v>117</v>
      </c>
      <c r="I14" s="71">
        <v>0</v>
      </c>
      <c r="J14" s="71">
        <v>0</v>
      </c>
    </row>
    <row r="15" spans="1:10" s="68" customFormat="1" ht="12" customHeight="1">
      <c r="A15" s="69" t="s">
        <v>53</v>
      </c>
      <c r="B15" s="70" t="s">
        <v>65</v>
      </c>
      <c r="C15" s="64" t="s">
        <v>66</v>
      </c>
      <c r="D15" s="71">
        <v>2</v>
      </c>
      <c r="E15" s="71">
        <v>2</v>
      </c>
      <c r="F15" s="71">
        <v>0</v>
      </c>
      <c r="G15" s="71">
        <v>27</v>
      </c>
      <c r="H15" s="71">
        <v>27</v>
      </c>
      <c r="I15" s="71">
        <v>0</v>
      </c>
      <c r="J15" s="71">
        <v>0</v>
      </c>
    </row>
    <row r="16" spans="1:10" s="68" customFormat="1" ht="12" customHeight="1">
      <c r="A16" s="69" t="s">
        <v>53</v>
      </c>
      <c r="B16" s="70" t="s">
        <v>83</v>
      </c>
      <c r="C16" s="64" t="s">
        <v>84</v>
      </c>
      <c r="D16" s="71">
        <v>3</v>
      </c>
      <c r="E16" s="71">
        <v>3</v>
      </c>
      <c r="F16" s="71">
        <v>1</v>
      </c>
      <c r="G16" s="71">
        <v>64</v>
      </c>
      <c r="H16" s="71">
        <v>64</v>
      </c>
      <c r="I16" s="71">
        <v>0</v>
      </c>
      <c r="J16" s="71">
        <v>0</v>
      </c>
    </row>
    <row r="17" spans="1:10" s="68" customFormat="1" ht="12" customHeight="1">
      <c r="A17" s="69" t="s">
        <v>53</v>
      </c>
      <c r="B17" s="70" t="s">
        <v>85</v>
      </c>
      <c r="C17" s="64" t="s">
        <v>86</v>
      </c>
      <c r="D17" s="71">
        <v>9</v>
      </c>
      <c r="E17" s="71">
        <v>7</v>
      </c>
      <c r="F17" s="71">
        <v>2</v>
      </c>
      <c r="G17" s="71">
        <v>39</v>
      </c>
      <c r="H17" s="71">
        <v>39</v>
      </c>
      <c r="I17" s="71">
        <v>0</v>
      </c>
      <c r="J17" s="71">
        <v>0</v>
      </c>
    </row>
    <row r="18" spans="1:10" s="68" customFormat="1" ht="12" customHeight="1">
      <c r="A18" s="69" t="s">
        <v>53</v>
      </c>
      <c r="B18" s="70" t="s">
        <v>67</v>
      </c>
      <c r="C18" s="64" t="s">
        <v>68</v>
      </c>
      <c r="D18" s="71">
        <v>15</v>
      </c>
      <c r="E18" s="71">
        <v>15</v>
      </c>
      <c r="F18" s="71">
        <v>0</v>
      </c>
      <c r="G18" s="71">
        <v>186</v>
      </c>
      <c r="H18" s="71">
        <v>186</v>
      </c>
      <c r="I18" s="71">
        <v>0</v>
      </c>
      <c r="J18" s="71">
        <v>0</v>
      </c>
    </row>
    <row r="19" spans="1:10" s="68" customFormat="1" ht="12" customHeight="1">
      <c r="A19" s="69" t="s">
        <v>53</v>
      </c>
      <c r="B19" s="70" t="s">
        <v>146</v>
      </c>
      <c r="C19" s="64" t="s">
        <v>147</v>
      </c>
      <c r="D19" s="71">
        <v>4</v>
      </c>
      <c r="E19" s="71">
        <v>4</v>
      </c>
      <c r="F19" s="71">
        <v>2</v>
      </c>
      <c r="G19" s="71">
        <v>22</v>
      </c>
      <c r="H19" s="71">
        <v>18</v>
      </c>
      <c r="I19" s="71">
        <v>4</v>
      </c>
      <c r="J19" s="71">
        <v>0</v>
      </c>
    </row>
    <row r="20" spans="1:10" s="68" customFormat="1" ht="12" customHeight="1">
      <c r="A20" s="69" t="s">
        <v>53</v>
      </c>
      <c r="B20" s="70" t="s">
        <v>148</v>
      </c>
      <c r="C20" s="64" t="s">
        <v>149</v>
      </c>
      <c r="D20" s="71">
        <v>30</v>
      </c>
      <c r="E20" s="71">
        <v>26</v>
      </c>
      <c r="F20" s="71">
        <v>4</v>
      </c>
      <c r="G20" s="71">
        <v>184</v>
      </c>
      <c r="H20" s="71">
        <v>184</v>
      </c>
      <c r="I20" s="71">
        <v>0</v>
      </c>
      <c r="J20" s="71">
        <v>0</v>
      </c>
    </row>
    <row r="21" spans="1:10" s="68" customFormat="1" ht="12" customHeight="1">
      <c r="A21" s="69" t="s">
        <v>53</v>
      </c>
      <c r="B21" s="70" t="s">
        <v>57</v>
      </c>
      <c r="C21" s="64" t="s">
        <v>58</v>
      </c>
      <c r="D21" s="71">
        <v>3</v>
      </c>
      <c r="E21" s="71">
        <v>3</v>
      </c>
      <c r="F21" s="71">
        <v>0</v>
      </c>
      <c r="G21" s="71">
        <v>56</v>
      </c>
      <c r="H21" s="71">
        <v>8</v>
      </c>
      <c r="I21" s="71">
        <v>48</v>
      </c>
      <c r="J21" s="71">
        <v>0</v>
      </c>
    </row>
    <row r="22" spans="1:10" s="68" customFormat="1" ht="12" customHeight="1">
      <c r="A22" s="69" t="s">
        <v>53</v>
      </c>
      <c r="B22" s="70" t="s">
        <v>77</v>
      </c>
      <c r="C22" s="64" t="s">
        <v>78</v>
      </c>
      <c r="D22" s="71">
        <v>7</v>
      </c>
      <c r="E22" s="71">
        <v>6</v>
      </c>
      <c r="F22" s="71">
        <v>1</v>
      </c>
      <c r="G22" s="71">
        <v>78</v>
      </c>
      <c r="H22" s="71">
        <v>78</v>
      </c>
      <c r="I22" s="71">
        <v>0</v>
      </c>
      <c r="J22" s="71">
        <v>0</v>
      </c>
    </row>
    <row r="23" spans="1:10" s="68" customFormat="1" ht="12" customHeight="1">
      <c r="A23" s="69" t="s">
        <v>53</v>
      </c>
      <c r="B23" s="70" t="s">
        <v>87</v>
      </c>
      <c r="C23" s="64" t="s">
        <v>88</v>
      </c>
      <c r="D23" s="71">
        <v>4</v>
      </c>
      <c r="E23" s="71">
        <v>2</v>
      </c>
      <c r="F23" s="71">
        <v>2</v>
      </c>
      <c r="G23" s="71">
        <v>15</v>
      </c>
      <c r="H23" s="71">
        <v>15</v>
      </c>
      <c r="I23" s="71">
        <v>0</v>
      </c>
      <c r="J23" s="71">
        <v>0</v>
      </c>
    </row>
    <row r="24" spans="1:10" s="68" customFormat="1" ht="12" customHeight="1">
      <c r="A24" s="69" t="s">
        <v>53</v>
      </c>
      <c r="B24" s="70" t="s">
        <v>69</v>
      </c>
      <c r="C24" s="64" t="s">
        <v>70</v>
      </c>
      <c r="D24" s="71">
        <v>1</v>
      </c>
      <c r="E24" s="71">
        <v>1</v>
      </c>
      <c r="F24" s="71">
        <v>0</v>
      </c>
      <c r="G24" s="71">
        <v>8</v>
      </c>
      <c r="H24" s="71">
        <v>8</v>
      </c>
      <c r="I24" s="71">
        <v>0</v>
      </c>
      <c r="J24" s="71">
        <v>0</v>
      </c>
    </row>
    <row r="25" spans="1:10" s="68" customFormat="1" ht="12" customHeight="1">
      <c r="A25" s="69" t="s">
        <v>53</v>
      </c>
      <c r="B25" s="70" t="s">
        <v>73</v>
      </c>
      <c r="C25" s="64" t="s">
        <v>74</v>
      </c>
      <c r="D25" s="71">
        <v>1</v>
      </c>
      <c r="E25" s="71">
        <v>1</v>
      </c>
      <c r="F25" s="71">
        <v>0</v>
      </c>
      <c r="G25" s="71">
        <v>8</v>
      </c>
      <c r="H25" s="71">
        <v>8</v>
      </c>
      <c r="I25" s="71">
        <v>0</v>
      </c>
      <c r="J25" s="71">
        <v>0</v>
      </c>
    </row>
    <row r="26" spans="1:10" s="68" customFormat="1" ht="12" customHeight="1">
      <c r="A26" s="69" t="s">
        <v>53</v>
      </c>
      <c r="B26" s="70" t="s">
        <v>71</v>
      </c>
      <c r="C26" s="64" t="s">
        <v>72</v>
      </c>
      <c r="D26" s="71">
        <v>0</v>
      </c>
      <c r="E26" s="71">
        <v>0</v>
      </c>
      <c r="F26" s="71">
        <v>0</v>
      </c>
      <c r="G26" s="71">
        <f>+H26+I26+J26</f>
        <v>0</v>
      </c>
      <c r="H26" s="71">
        <v>0</v>
      </c>
      <c r="I26" s="71">
        <v>0</v>
      </c>
      <c r="J26" s="71">
        <v>0</v>
      </c>
    </row>
    <row r="27" spans="1:10" s="68" customFormat="1" ht="12" customHeight="1">
      <c r="A27" s="69" t="s">
        <v>53</v>
      </c>
      <c r="B27" s="70" t="s">
        <v>91</v>
      </c>
      <c r="C27" s="64" t="s">
        <v>92</v>
      </c>
      <c r="D27" s="71">
        <v>0</v>
      </c>
      <c r="E27" s="71">
        <v>0</v>
      </c>
      <c r="F27" s="71">
        <v>0</v>
      </c>
      <c r="G27" s="71">
        <f>+H27+I27+J27</f>
        <v>0</v>
      </c>
      <c r="H27" s="71">
        <v>0</v>
      </c>
      <c r="I27" s="71">
        <v>0</v>
      </c>
      <c r="J27" s="71">
        <v>0</v>
      </c>
    </row>
    <row r="28" spans="1:10" s="68" customFormat="1" ht="12" customHeight="1">
      <c r="A28" s="69" t="s">
        <v>53</v>
      </c>
      <c r="B28" s="70" t="s">
        <v>93</v>
      </c>
      <c r="C28" s="64" t="s">
        <v>94</v>
      </c>
      <c r="D28" s="71">
        <v>1</v>
      </c>
      <c r="E28" s="71">
        <v>1</v>
      </c>
      <c r="F28" s="71">
        <v>0</v>
      </c>
      <c r="G28" s="71">
        <v>8</v>
      </c>
      <c r="H28" s="71">
        <v>4</v>
      </c>
      <c r="I28" s="71">
        <v>4</v>
      </c>
      <c r="J28" s="71">
        <v>0</v>
      </c>
    </row>
    <row r="29" spans="1:10" s="68" customFormat="1" ht="12" customHeight="1">
      <c r="A29" s="69" t="s">
        <v>53</v>
      </c>
      <c r="B29" s="70" t="s">
        <v>79</v>
      </c>
      <c r="C29" s="64" t="s">
        <v>80</v>
      </c>
      <c r="D29" s="71">
        <v>5</v>
      </c>
      <c r="E29" s="71">
        <v>3</v>
      </c>
      <c r="F29" s="71">
        <v>2</v>
      </c>
      <c r="G29" s="71">
        <v>36</v>
      </c>
      <c r="H29" s="71">
        <v>25</v>
      </c>
      <c r="I29" s="71">
        <v>11</v>
      </c>
      <c r="J29" s="71">
        <v>0</v>
      </c>
    </row>
    <row r="30" spans="1:10" s="68" customFormat="1" ht="12" customHeight="1">
      <c r="A30" s="69" t="s">
        <v>53</v>
      </c>
      <c r="B30" s="70" t="s">
        <v>95</v>
      </c>
      <c r="C30" s="64" t="s">
        <v>96</v>
      </c>
      <c r="D30" s="71">
        <v>0</v>
      </c>
      <c r="E30" s="71">
        <v>0</v>
      </c>
      <c r="F30" s="71">
        <v>0</v>
      </c>
      <c r="G30" s="71">
        <f>+H30+I30+J30</f>
        <v>0</v>
      </c>
      <c r="H30" s="71">
        <v>0</v>
      </c>
      <c r="I30" s="71">
        <v>0</v>
      </c>
      <c r="J30" s="71">
        <v>0</v>
      </c>
    </row>
    <row r="31" spans="1:10" s="68" customFormat="1" ht="12" customHeight="1">
      <c r="A31" s="69" t="s">
        <v>53</v>
      </c>
      <c r="B31" s="70" t="s">
        <v>59</v>
      </c>
      <c r="C31" s="64" t="s">
        <v>60</v>
      </c>
      <c r="D31" s="71">
        <v>0</v>
      </c>
      <c r="E31" s="71">
        <v>0</v>
      </c>
      <c r="F31" s="71">
        <v>0</v>
      </c>
      <c r="G31" s="71">
        <f>+H31+I31+J31</f>
        <v>0</v>
      </c>
      <c r="H31" s="71">
        <v>0</v>
      </c>
      <c r="I31" s="71">
        <v>0</v>
      </c>
      <c r="J31" s="71">
        <v>0</v>
      </c>
    </row>
    <row r="32" spans="1:10" s="68" customFormat="1" ht="12" customHeight="1">
      <c r="A32" s="69" t="s">
        <v>53</v>
      </c>
      <c r="B32" s="70" t="s">
        <v>150</v>
      </c>
      <c r="C32" s="64" t="s">
        <v>151</v>
      </c>
      <c r="D32" s="71">
        <v>1</v>
      </c>
      <c r="E32" s="71">
        <v>1</v>
      </c>
      <c r="F32" s="71">
        <v>1</v>
      </c>
      <c r="G32" s="71">
        <v>5</v>
      </c>
      <c r="H32" s="71">
        <v>5</v>
      </c>
      <c r="I32" s="71">
        <v>0</v>
      </c>
      <c r="J32" s="71">
        <v>0</v>
      </c>
    </row>
    <row r="33" spans="1:10" s="68" customFormat="1" ht="12" customHeight="1">
      <c r="A33" s="69" t="s">
        <v>53</v>
      </c>
      <c r="B33" s="70" t="s">
        <v>152</v>
      </c>
      <c r="C33" s="64" t="s">
        <v>153</v>
      </c>
      <c r="D33" s="71">
        <v>1</v>
      </c>
      <c r="E33" s="71">
        <v>1</v>
      </c>
      <c r="F33" s="71">
        <v>0</v>
      </c>
      <c r="G33" s="71">
        <v>16</v>
      </c>
      <c r="H33" s="71">
        <v>13</v>
      </c>
      <c r="I33" s="71">
        <v>2</v>
      </c>
      <c r="J33" s="71">
        <v>1</v>
      </c>
    </row>
  </sheetData>
  <sheetProtection/>
  <autoFilter ref="A6:J33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2012-03-30T03:31:20Z</dcterms:modified>
  <cp:category/>
  <cp:version/>
  <cp:contentType/>
  <cp:contentStatus/>
</cp:coreProperties>
</file>