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'委託許可件数（市町村）'!$A$6:$S$70</definedName>
    <definedName name="_xlnm._FilterDatabase" localSheetId="6" hidden="1">'委託許可件数（組合）'!$A$6:$S$19</definedName>
    <definedName name="_xlnm._FilterDatabase" localSheetId="3" hidden="1">'収集運搬機材（市町村）'!$A$6:$AY$70</definedName>
    <definedName name="_xlnm._FilterDatabase" localSheetId="4" hidden="1">'収集運搬機材（組合）'!$A$6:$AY$19</definedName>
    <definedName name="_xlnm._FilterDatabase" localSheetId="7" hidden="1">'処理業者と従業員数'!$A$6:$J$70</definedName>
    <definedName name="_xlnm._FilterDatabase" localSheetId="0" hidden="1">'組合状況'!$A$6:$CC$19</definedName>
    <definedName name="_xlnm._FilterDatabase" localSheetId="1" hidden="1">'廃棄物処理従事職員数（市町村）'!$A$6:$AE$70</definedName>
    <definedName name="_xlnm._FilterDatabase" localSheetId="2" hidden="1">'廃棄物処理従事職員数（組合）'!$A$6:$AE$19</definedName>
    <definedName name="_xlnm.Print_Area" localSheetId="5">'委託許可件数（市町村）'!$A$2:$S$70</definedName>
    <definedName name="_xlnm.Print_Area" localSheetId="6">'委託許可件数（組合）'!$A$2:$S$19</definedName>
    <definedName name="_xlnm.Print_Area" localSheetId="3">'収集運搬機材（市町村）'!$A$2:$AY$70</definedName>
    <definedName name="_xlnm.Print_Area" localSheetId="4">'収集運搬機材（組合）'!$A$2:$AY$19</definedName>
    <definedName name="_xlnm.Print_Area" localSheetId="7">'処理業者と従業員数'!$A$2:$J$70</definedName>
    <definedName name="_xlnm.Print_Area" localSheetId="0">'組合状況'!$A$2:$CC$19</definedName>
    <definedName name="_xlnm.Print_Area" localSheetId="1">'廃棄物処理従事職員数（市町村）'!$A$2:$AD$70</definedName>
    <definedName name="_xlnm.Print_Area" localSheetId="2">'廃棄物処理従事職員数（組合）'!$A$2:$AD$19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<sst xmlns="http://schemas.openxmlformats.org/spreadsheetml/2006/main" count="1711" uniqueCount="240">
  <si>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</si>
  <si>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</si>
  <si>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</si>
  <si>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</si>
  <si>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</si>
  <si>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</si>
  <si>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</si>
  <si>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</si>
  <si>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</si>
  <si>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</si>
  <si>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</si>
  <si>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</si>
  <si>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</si>
  <si>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</si>
  <si>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</si>
  <si>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</si>
  <si>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</si>
  <si>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</si>
  <si>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</si>
  <si>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</si>
  <si>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</si>
  <si>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</si>
  <si>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</si>
  <si>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</si>
  <si>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</si>
  <si>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</si>
  <si>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</si>
  <si>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</si>
  <si>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</si>
  <si>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</si>
  <si>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</si>
  <si>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</si>
  <si>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</si>
  <si>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</si>
  <si>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</si>
  <si>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</si>
  <si>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</si>
  <si>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</si>
  <si>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</si>
  <si>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</si>
  <si>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</si>
  <si>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</si>
  <si>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</si>
  <si>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</si>
  <si>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</si>
  <si>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</si>
  <si>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</si>
  <si>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</si>
  <si>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</si>
  <si>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</si>
  <si>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</si>
  <si>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</si>
  <si>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</si>
  <si>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-</t>
  </si>
  <si>
    <t>東京都</t>
  </si>
  <si>
    <t>13000</t>
  </si>
  <si>
    <t>13806</t>
  </si>
  <si>
    <t>東京都島嶼町村一部事務組合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</si>
  <si>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</si>
  <si>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</si>
  <si>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</si>
  <si>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</si>
  <si>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</si>
  <si>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</si>
  <si>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</si>
  <si>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</si>
  <si>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</si>
  <si>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</si>
  <si>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</si>
  <si>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</si>
  <si>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</si>
  <si>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</si>
  <si>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</si>
  <si>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</si>
  <si>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13815</t>
  </si>
  <si>
    <t>ふじみ衛生組合</t>
  </si>
  <si>
    <t>13204</t>
  </si>
  <si>
    <t>三鷹市</t>
  </si>
  <si>
    <t>13208</t>
  </si>
  <si>
    <t>調布市</t>
  </si>
  <si>
    <t>13816</t>
  </si>
  <si>
    <t>柳泉園組合</t>
  </si>
  <si>
    <t>13221</t>
  </si>
  <si>
    <t>清瀬市</t>
  </si>
  <si>
    <t>13222</t>
  </si>
  <si>
    <t>東久留米市</t>
  </si>
  <si>
    <t>13229</t>
  </si>
  <si>
    <t>西東京市</t>
  </si>
  <si>
    <t>13818</t>
  </si>
  <si>
    <t>湖南衛生組合</t>
  </si>
  <si>
    <t>13203</t>
  </si>
  <si>
    <t>武蔵野市</t>
  </si>
  <si>
    <t>13210</t>
  </si>
  <si>
    <t>小金井市</t>
  </si>
  <si>
    <t>13211</t>
  </si>
  <si>
    <t>小平市</t>
  </si>
  <si>
    <t>13220</t>
  </si>
  <si>
    <t>東大和市</t>
  </si>
  <si>
    <t>13223</t>
  </si>
  <si>
    <t>武蔵村山市</t>
  </si>
  <si>
    <t>13820</t>
  </si>
  <si>
    <t>西多摩衛生組合</t>
  </si>
  <si>
    <t>13205</t>
  </si>
  <si>
    <t>青梅市</t>
  </si>
  <si>
    <t>13218</t>
  </si>
  <si>
    <t>福生市</t>
  </si>
  <si>
    <t>13227</t>
  </si>
  <si>
    <t>羽村市</t>
  </si>
  <si>
    <t>13303</t>
  </si>
  <si>
    <t>瑞穂町</t>
  </si>
  <si>
    <t>13822</t>
  </si>
  <si>
    <t>多摩川衛生組合</t>
  </si>
  <si>
    <t>13225</t>
  </si>
  <si>
    <t>稲城市</t>
  </si>
  <si>
    <t>13219</t>
  </si>
  <si>
    <t>狛江市</t>
  </si>
  <si>
    <t>13206</t>
  </si>
  <si>
    <t>府中市</t>
  </si>
  <si>
    <t>13215</t>
  </si>
  <si>
    <t>国立市</t>
  </si>
  <si>
    <t>13823</t>
  </si>
  <si>
    <t>小平・村山・大和衛生組合</t>
  </si>
  <si>
    <t>13829</t>
  </si>
  <si>
    <t>秋川衛生組合</t>
  </si>
  <si>
    <t>13228</t>
  </si>
  <si>
    <t>あきる野市</t>
  </si>
  <si>
    <t>13305</t>
  </si>
  <si>
    <t>日の出町</t>
  </si>
  <si>
    <t>13307</t>
  </si>
  <si>
    <t>檜原村</t>
  </si>
  <si>
    <t>13308</t>
  </si>
  <si>
    <t>奥多摩町</t>
  </si>
  <si>
    <t>13844</t>
  </si>
  <si>
    <t>西秋川衛生組合</t>
  </si>
  <si>
    <t>13847</t>
  </si>
  <si>
    <t>東京たま広域資源循環組合</t>
  </si>
  <si>
    <t>13201</t>
  </si>
  <si>
    <t>八王子市</t>
  </si>
  <si>
    <t>13202</t>
  </si>
  <si>
    <t>立川市</t>
  </si>
  <si>
    <t>13207</t>
  </si>
  <si>
    <t>昭島市</t>
  </si>
  <si>
    <t>13209</t>
  </si>
  <si>
    <t>町田市</t>
  </si>
  <si>
    <t>13212</t>
  </si>
  <si>
    <t>日野市</t>
  </si>
  <si>
    <t>13213</t>
  </si>
  <si>
    <t>東村山市</t>
  </si>
  <si>
    <t>13214</t>
  </si>
  <si>
    <t>国分寺市</t>
  </si>
  <si>
    <t>13224</t>
  </si>
  <si>
    <t>多摩市</t>
  </si>
  <si>
    <t>13852</t>
  </si>
  <si>
    <t>多摩ニュータウン環境組合</t>
  </si>
  <si>
    <t>13856</t>
  </si>
  <si>
    <t>東京二十三区清掃一部事務組合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</si>
  <si>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</si>
  <si>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</si>
  <si>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</si>
  <si>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</si>
  <si>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</si>
  <si>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</si>
  <si>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</si>
  <si>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</si>
  <si>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</si>
  <si>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</si>
  <si>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</si>
  <si>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</si>
  <si>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</si>
  <si>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</si>
  <si>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</si>
  <si>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</si>
  <si>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</si>
  <si>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</si>
  <si>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</si>
  <si>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</si>
  <si>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</si>
  <si>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</si>
  <si>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</si>
  <si>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</si>
  <si>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</si>
  <si>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</si>
  <si>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</si>
  <si>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</si>
  <si>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</si>
  <si>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</si>
  <si>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</si>
  <si>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</si>
  <si>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</si>
  <si>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</si>
  <si>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</si>
  <si>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</si>
  <si>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</si>
  <si>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</si>
  <si>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</si>
  <si>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</si>
  <si>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</si>
  <si>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</si>
  <si>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</si>
  <si>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</si>
  <si>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</si>
  <si>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</si>
  <si>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</si>
  <si>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</si>
  <si>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</si>
  <si>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</si>
  <si>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</si>
  <si>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</si>
  <si>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</si>
  <si>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</si>
  <si>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</si>
  <si>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</si>
  <si>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</si>
  <si>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</si>
  <si>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</si>
  <si>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</si>
  <si>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</si>
  <si>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</si>
  <si>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</si>
  <si>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</si>
  <si>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</si>
  <si>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</si>
  <si>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</si>
  <si>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</si>
  <si>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</si>
  <si>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</si>
  <si>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</si>
  <si>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</si>
  <si>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</si>
  <si>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</si>
  <si>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</si>
  <si>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</si>
  <si>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</si>
  <si>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</si>
  <si>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</si>
  <si>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</si>
  <si>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13100</t>
  </si>
  <si>
    <t>東京都23区分</t>
  </si>
  <si>
    <t>13421</t>
  </si>
  <si>
    <t>小笠原村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</si>
</sst>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3" fontId="13" fillId="0" borderId="18" xfId="48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80" t="s">
        <v>1</v>
      </c>
      <c r="B2" s="83" t="s">
        <v>2</v>
      </c>
      <c r="C2" s="80" t="s">
        <v>3</v>
      </c>
      <c r="D2" s="86" t="s">
        <v>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80" t="s">
        <v>5</v>
      </c>
      <c r="V2" s="76" t="s">
        <v>6</v>
      </c>
      <c r="W2" s="77"/>
      <c r="X2" s="76" t="s">
        <v>7</v>
      </c>
      <c r="Y2" s="77"/>
      <c r="Z2" s="76" t="s">
        <v>8</v>
      </c>
      <c r="AA2" s="77"/>
      <c r="AB2" s="76" t="s">
        <v>9</v>
      </c>
      <c r="AC2" s="77"/>
      <c r="AD2" s="76" t="s">
        <v>10</v>
      </c>
      <c r="AE2" s="77"/>
      <c r="AF2" s="76" t="s">
        <v>11</v>
      </c>
      <c r="AG2" s="77"/>
      <c r="AH2" s="76" t="s">
        <v>12</v>
      </c>
      <c r="AI2" s="77"/>
      <c r="AJ2" s="76" t="s">
        <v>13</v>
      </c>
      <c r="AK2" s="77"/>
      <c r="AL2" s="76" t="s">
        <v>14</v>
      </c>
      <c r="AM2" s="77"/>
      <c r="AN2" s="76" t="s">
        <v>15</v>
      </c>
      <c r="AO2" s="77"/>
      <c r="AP2" s="76" t="s">
        <v>16</v>
      </c>
      <c r="AQ2" s="77"/>
      <c r="AR2" s="76" t="s">
        <v>17</v>
      </c>
      <c r="AS2" s="77"/>
      <c r="AT2" s="76" t="s">
        <v>18</v>
      </c>
      <c r="AU2" s="77"/>
      <c r="AV2" s="76" t="s">
        <v>19</v>
      </c>
      <c r="AW2" s="77"/>
      <c r="AX2" s="76" t="s">
        <v>20</v>
      </c>
      <c r="AY2" s="77"/>
      <c r="AZ2" s="76" t="s">
        <v>21</v>
      </c>
      <c r="BA2" s="77"/>
      <c r="BB2" s="76" t="s">
        <v>22</v>
      </c>
      <c r="BC2" s="77"/>
      <c r="BD2" s="76" t="s">
        <v>23</v>
      </c>
      <c r="BE2" s="77"/>
      <c r="BF2" s="76" t="s">
        <v>24</v>
      </c>
      <c r="BG2" s="77"/>
      <c r="BH2" s="76" t="s">
        <v>25</v>
      </c>
      <c r="BI2" s="77"/>
      <c r="BJ2" s="76" t="s">
        <v>26</v>
      </c>
      <c r="BK2" s="77"/>
      <c r="BL2" s="76" t="s">
        <v>27</v>
      </c>
      <c r="BM2" s="77"/>
      <c r="BN2" s="76" t="s">
        <v>28</v>
      </c>
      <c r="BO2" s="77"/>
      <c r="BP2" s="76" t="s">
        <v>29</v>
      </c>
      <c r="BQ2" s="77"/>
      <c r="BR2" s="76" t="s">
        <v>30</v>
      </c>
      <c r="BS2" s="77"/>
      <c r="BT2" s="76" t="s">
        <v>31</v>
      </c>
      <c r="BU2" s="77"/>
      <c r="BV2" s="76" t="s">
        <v>32</v>
      </c>
      <c r="BW2" s="77"/>
      <c r="BX2" s="76" t="s">
        <v>33</v>
      </c>
      <c r="BY2" s="77"/>
      <c r="BZ2" s="76" t="s">
        <v>34</v>
      </c>
      <c r="CA2" s="77"/>
      <c r="CB2" s="76" t="s">
        <v>35</v>
      </c>
      <c r="CC2" s="77"/>
    </row>
    <row r="3" spans="1:81" s="8" customFormat="1" ht="13.5">
      <c r="A3" s="81"/>
      <c r="B3" s="84"/>
      <c r="C3" s="81"/>
      <c r="D3" s="86" t="s">
        <v>36</v>
      </c>
      <c r="E3" s="87"/>
      <c r="F3" s="87"/>
      <c r="G3" s="87"/>
      <c r="H3" s="87"/>
      <c r="I3" s="87"/>
      <c r="J3" s="87"/>
      <c r="K3" s="87"/>
      <c r="L3" s="88"/>
      <c r="M3" s="86" t="s">
        <v>37</v>
      </c>
      <c r="N3" s="87"/>
      <c r="O3" s="87"/>
      <c r="P3" s="87"/>
      <c r="Q3" s="87"/>
      <c r="R3" s="87"/>
      <c r="S3" s="87"/>
      <c r="T3" s="88"/>
      <c r="U3" s="81"/>
      <c r="V3" s="78"/>
      <c r="W3" s="79"/>
      <c r="X3" s="78"/>
      <c r="Y3" s="79"/>
      <c r="Z3" s="78"/>
      <c r="AA3" s="79"/>
      <c r="AB3" s="78"/>
      <c r="AC3" s="79"/>
      <c r="AD3" s="78"/>
      <c r="AE3" s="79"/>
      <c r="AF3" s="78"/>
      <c r="AG3" s="79"/>
      <c r="AH3" s="78"/>
      <c r="AI3" s="79"/>
      <c r="AJ3" s="78"/>
      <c r="AK3" s="79"/>
      <c r="AL3" s="78"/>
      <c r="AM3" s="79"/>
      <c r="AN3" s="78"/>
      <c r="AO3" s="79"/>
      <c r="AP3" s="78"/>
      <c r="AQ3" s="79"/>
      <c r="AR3" s="78"/>
      <c r="AS3" s="79"/>
      <c r="AT3" s="78"/>
      <c r="AU3" s="79"/>
      <c r="AV3" s="78"/>
      <c r="AW3" s="79"/>
      <c r="AX3" s="78"/>
      <c r="AY3" s="79"/>
      <c r="AZ3" s="78"/>
      <c r="BA3" s="79"/>
      <c r="BB3" s="78"/>
      <c r="BC3" s="79"/>
      <c r="BD3" s="78"/>
      <c r="BE3" s="79"/>
      <c r="BF3" s="78"/>
      <c r="BG3" s="79"/>
      <c r="BH3" s="78"/>
      <c r="BI3" s="79"/>
      <c r="BJ3" s="78"/>
      <c r="BK3" s="79"/>
      <c r="BL3" s="78"/>
      <c r="BM3" s="79"/>
      <c r="BN3" s="78"/>
      <c r="BO3" s="79"/>
      <c r="BP3" s="78"/>
      <c r="BQ3" s="79"/>
      <c r="BR3" s="78"/>
      <c r="BS3" s="79"/>
      <c r="BT3" s="78"/>
      <c r="BU3" s="79"/>
      <c r="BV3" s="78"/>
      <c r="BW3" s="79"/>
      <c r="BX3" s="78"/>
      <c r="BY3" s="79"/>
      <c r="BZ3" s="78"/>
      <c r="CA3" s="79"/>
      <c r="CB3" s="78"/>
      <c r="CC3" s="79"/>
    </row>
    <row r="4" spans="1:81" s="8" customFormat="1" ht="22.5" customHeight="1">
      <c r="A4" s="81"/>
      <c r="B4" s="84"/>
      <c r="C4" s="81"/>
      <c r="D4" s="89" t="s">
        <v>38</v>
      </c>
      <c r="E4" s="89" t="s">
        <v>39</v>
      </c>
      <c r="F4" s="89" t="s">
        <v>40</v>
      </c>
      <c r="G4" s="89" t="s">
        <v>41</v>
      </c>
      <c r="H4" s="89" t="s">
        <v>42</v>
      </c>
      <c r="I4" s="89" t="s">
        <v>43</v>
      </c>
      <c r="J4" s="89" t="s">
        <v>44</v>
      </c>
      <c r="K4" s="89" t="s">
        <v>45</v>
      </c>
      <c r="L4" s="89" t="s">
        <v>46</v>
      </c>
      <c r="M4" s="89" t="s">
        <v>38</v>
      </c>
      <c r="N4" s="89" t="s">
        <v>39</v>
      </c>
      <c r="O4" s="89" t="s">
        <v>40</v>
      </c>
      <c r="P4" s="89" t="s">
        <v>47</v>
      </c>
      <c r="Q4" s="89" t="s">
        <v>42</v>
      </c>
      <c r="R4" s="89" t="s">
        <v>43</v>
      </c>
      <c r="S4" s="89" t="s">
        <v>48</v>
      </c>
      <c r="T4" s="89" t="s">
        <v>46</v>
      </c>
      <c r="U4" s="81"/>
      <c r="V4" s="90" t="s">
        <v>49</v>
      </c>
      <c r="W4" s="93" t="s">
        <v>50</v>
      </c>
      <c r="X4" s="90" t="s">
        <v>49</v>
      </c>
      <c r="Y4" s="93" t="s">
        <v>50</v>
      </c>
      <c r="Z4" s="90" t="s">
        <v>49</v>
      </c>
      <c r="AA4" s="93" t="s">
        <v>50</v>
      </c>
      <c r="AB4" s="90" t="s">
        <v>49</v>
      </c>
      <c r="AC4" s="93" t="s">
        <v>50</v>
      </c>
      <c r="AD4" s="90" t="s">
        <v>49</v>
      </c>
      <c r="AE4" s="93" t="s">
        <v>50</v>
      </c>
      <c r="AF4" s="90" t="s">
        <v>49</v>
      </c>
      <c r="AG4" s="93" t="s">
        <v>50</v>
      </c>
      <c r="AH4" s="90" t="s">
        <v>49</v>
      </c>
      <c r="AI4" s="93" t="s">
        <v>50</v>
      </c>
      <c r="AJ4" s="90" t="s">
        <v>49</v>
      </c>
      <c r="AK4" s="93" t="s">
        <v>50</v>
      </c>
      <c r="AL4" s="90" t="s">
        <v>49</v>
      </c>
      <c r="AM4" s="93" t="s">
        <v>50</v>
      </c>
      <c r="AN4" s="90" t="s">
        <v>49</v>
      </c>
      <c r="AO4" s="93" t="s">
        <v>50</v>
      </c>
      <c r="AP4" s="90" t="s">
        <v>49</v>
      </c>
      <c r="AQ4" s="93" t="s">
        <v>50</v>
      </c>
      <c r="AR4" s="90" t="s">
        <v>49</v>
      </c>
      <c r="AS4" s="93" t="s">
        <v>50</v>
      </c>
      <c r="AT4" s="90" t="s">
        <v>49</v>
      </c>
      <c r="AU4" s="93" t="s">
        <v>50</v>
      </c>
      <c r="AV4" s="90" t="s">
        <v>49</v>
      </c>
      <c r="AW4" s="93" t="s">
        <v>50</v>
      </c>
      <c r="AX4" s="90" t="s">
        <v>49</v>
      </c>
      <c r="AY4" s="93" t="s">
        <v>50</v>
      </c>
      <c r="AZ4" s="90" t="s">
        <v>49</v>
      </c>
      <c r="BA4" s="93" t="s">
        <v>50</v>
      </c>
      <c r="BB4" s="90" t="s">
        <v>49</v>
      </c>
      <c r="BC4" s="93" t="s">
        <v>50</v>
      </c>
      <c r="BD4" s="90" t="s">
        <v>49</v>
      </c>
      <c r="BE4" s="93" t="s">
        <v>50</v>
      </c>
      <c r="BF4" s="90" t="s">
        <v>49</v>
      </c>
      <c r="BG4" s="93" t="s">
        <v>50</v>
      </c>
      <c r="BH4" s="90" t="s">
        <v>49</v>
      </c>
      <c r="BI4" s="93" t="s">
        <v>50</v>
      </c>
      <c r="BJ4" s="90" t="s">
        <v>49</v>
      </c>
      <c r="BK4" s="93" t="s">
        <v>50</v>
      </c>
      <c r="BL4" s="90" t="s">
        <v>49</v>
      </c>
      <c r="BM4" s="93" t="s">
        <v>50</v>
      </c>
      <c r="BN4" s="90" t="s">
        <v>49</v>
      </c>
      <c r="BO4" s="93" t="s">
        <v>50</v>
      </c>
      <c r="BP4" s="90" t="s">
        <v>49</v>
      </c>
      <c r="BQ4" s="93" t="s">
        <v>50</v>
      </c>
      <c r="BR4" s="90" t="s">
        <v>49</v>
      </c>
      <c r="BS4" s="93" t="s">
        <v>50</v>
      </c>
      <c r="BT4" s="90" t="s">
        <v>49</v>
      </c>
      <c r="BU4" s="93" t="s">
        <v>50</v>
      </c>
      <c r="BV4" s="90" t="s">
        <v>49</v>
      </c>
      <c r="BW4" s="93" t="s">
        <v>50</v>
      </c>
      <c r="BX4" s="90" t="s">
        <v>49</v>
      </c>
      <c r="BY4" s="93" t="s">
        <v>50</v>
      </c>
      <c r="BZ4" s="90" t="s">
        <v>49</v>
      </c>
      <c r="CA4" s="93" t="s">
        <v>50</v>
      </c>
      <c r="CB4" s="90" t="s">
        <v>49</v>
      </c>
      <c r="CC4" s="93" t="s">
        <v>50</v>
      </c>
    </row>
    <row r="5" spans="1:81" s="8" customFormat="1" ht="13.5">
      <c r="A5" s="81"/>
      <c r="B5" s="84"/>
      <c r="C5" s="8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1"/>
      <c r="V5" s="91"/>
      <c r="W5" s="94"/>
      <c r="X5" s="91"/>
      <c r="Y5" s="94"/>
      <c r="Z5" s="91"/>
      <c r="AA5" s="94"/>
      <c r="AB5" s="91"/>
      <c r="AC5" s="94"/>
      <c r="AD5" s="91"/>
      <c r="AE5" s="94"/>
      <c r="AF5" s="91"/>
      <c r="AG5" s="94"/>
      <c r="AH5" s="91"/>
      <c r="AI5" s="94"/>
      <c r="AJ5" s="91"/>
      <c r="AK5" s="94"/>
      <c r="AL5" s="91"/>
      <c r="AM5" s="94"/>
      <c r="AN5" s="91"/>
      <c r="AO5" s="94"/>
      <c r="AP5" s="91"/>
      <c r="AQ5" s="94"/>
      <c r="AR5" s="91"/>
      <c r="AS5" s="94"/>
      <c r="AT5" s="91"/>
      <c r="AU5" s="94"/>
      <c r="AV5" s="91"/>
      <c r="AW5" s="94"/>
      <c r="AX5" s="91"/>
      <c r="AY5" s="94"/>
      <c r="AZ5" s="91"/>
      <c r="BA5" s="94"/>
      <c r="BB5" s="91"/>
      <c r="BC5" s="94"/>
      <c r="BD5" s="91"/>
      <c r="BE5" s="94"/>
      <c r="BF5" s="91"/>
      <c r="BG5" s="94"/>
      <c r="BH5" s="91"/>
      <c r="BI5" s="94"/>
      <c r="BJ5" s="91"/>
      <c r="BK5" s="94"/>
      <c r="BL5" s="91"/>
      <c r="BM5" s="94"/>
      <c r="BN5" s="91"/>
      <c r="BO5" s="94"/>
      <c r="BP5" s="91"/>
      <c r="BQ5" s="94"/>
      <c r="BR5" s="91"/>
      <c r="BS5" s="94"/>
      <c r="BT5" s="91"/>
      <c r="BU5" s="94"/>
      <c r="BV5" s="91"/>
      <c r="BW5" s="94"/>
      <c r="BX5" s="91"/>
      <c r="BY5" s="94"/>
      <c r="BZ5" s="91"/>
      <c r="CA5" s="94"/>
      <c r="CB5" s="91"/>
      <c r="CC5" s="94"/>
    </row>
    <row r="6" spans="1:81" s="8" customFormat="1" ht="13.5">
      <c r="A6" s="82"/>
      <c r="B6" s="85"/>
      <c r="C6" s="82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2"/>
      <c r="V6" s="92"/>
      <c r="W6" s="95"/>
      <c r="X6" s="92"/>
      <c r="Y6" s="95"/>
      <c r="Z6" s="96"/>
      <c r="AA6" s="95"/>
      <c r="AB6" s="96"/>
      <c r="AC6" s="95"/>
      <c r="AD6" s="96"/>
      <c r="AE6" s="95"/>
      <c r="AF6" s="96"/>
      <c r="AG6" s="95"/>
      <c r="AH6" s="96"/>
      <c r="AI6" s="95"/>
      <c r="AJ6" s="96"/>
      <c r="AK6" s="95"/>
      <c r="AL6" s="96"/>
      <c r="AM6" s="95"/>
      <c r="AN6" s="96"/>
      <c r="AO6" s="95"/>
      <c r="AP6" s="96"/>
      <c r="AQ6" s="95"/>
      <c r="AR6" s="96"/>
      <c r="AS6" s="95"/>
      <c r="AT6" s="96"/>
      <c r="AU6" s="95"/>
      <c r="AV6" s="96"/>
      <c r="AW6" s="95"/>
      <c r="AX6" s="96"/>
      <c r="AY6" s="95"/>
      <c r="AZ6" s="96"/>
      <c r="BA6" s="95"/>
      <c r="BB6" s="96"/>
      <c r="BC6" s="95"/>
      <c r="BD6" s="96"/>
      <c r="BE6" s="95"/>
      <c r="BF6" s="96"/>
      <c r="BG6" s="95"/>
      <c r="BH6" s="96"/>
      <c r="BI6" s="95"/>
      <c r="BJ6" s="96"/>
      <c r="BK6" s="95"/>
      <c r="BL6" s="96"/>
      <c r="BM6" s="95"/>
      <c r="BN6" s="96"/>
      <c r="BO6" s="95"/>
      <c r="BP6" s="96"/>
      <c r="BQ6" s="95"/>
      <c r="BR6" s="96"/>
      <c r="BS6" s="95"/>
      <c r="BT6" s="96"/>
      <c r="BU6" s="95"/>
      <c r="BV6" s="96"/>
      <c r="BW6" s="95"/>
      <c r="BX6" s="96"/>
      <c r="BY6" s="95"/>
      <c r="BZ6" s="96"/>
      <c r="CA6" s="95"/>
      <c r="CB6" s="96"/>
      <c r="CC6" s="95"/>
    </row>
    <row r="7" spans="1:81" s="72" customFormat="1" ht="12" customHeight="1">
      <c r="A7" s="118" t="s">
        <v>54</v>
      </c>
      <c r="B7" s="119" t="s">
        <v>55</v>
      </c>
      <c r="C7" s="118" t="s">
        <v>51</v>
      </c>
      <c r="D7" s="120">
        <f>COUNTIF(D8:D52,"○")</f>
        <v>2</v>
      </c>
      <c r="E7" s="120">
        <f>COUNTIF(E8:E52,"○")</f>
        <v>0</v>
      </c>
      <c r="F7" s="120">
        <f>COUNTIF(F8:F52,"○")</f>
        <v>8</v>
      </c>
      <c r="G7" s="120">
        <f>COUNTIF(G8:G52,"○")</f>
        <v>3</v>
      </c>
      <c r="H7" s="120">
        <f>COUNTIF(H8:H52,"○")</f>
        <v>0</v>
      </c>
      <c r="I7" s="120">
        <f>COUNTIF(I8:I52,"○")</f>
        <v>5</v>
      </c>
      <c r="J7" s="120">
        <f>COUNTIF(J8:J52,"○")</f>
        <v>4</v>
      </c>
      <c r="K7" s="120">
        <f>COUNTIF(K8:K52,"○")</f>
        <v>0</v>
      </c>
      <c r="L7" s="120">
        <f>COUNTIF(L8:L52,"○")</f>
        <v>0</v>
      </c>
      <c r="M7" s="120">
        <f>COUNTIF(M8:M52,"○")</f>
        <v>7</v>
      </c>
      <c r="N7" s="120">
        <f>COUNTIF(N8:N52,"○")</f>
        <v>0</v>
      </c>
      <c r="O7" s="120">
        <f>COUNTIF(O8:O52,"○")</f>
        <v>5</v>
      </c>
      <c r="P7" s="120">
        <f>COUNTIF(P8:P52,"○")</f>
        <v>1</v>
      </c>
      <c r="Q7" s="120">
        <f>COUNTIF(Q8:Q52,"○")</f>
        <v>0</v>
      </c>
      <c r="R7" s="120">
        <f>COUNTIF(R8:R52,"○")</f>
        <v>1</v>
      </c>
      <c r="S7" s="120">
        <f>COUNTIF(S8:S52,"○")</f>
        <v>0</v>
      </c>
      <c r="T7" s="120">
        <f>COUNTIF(T8:T52,"○")</f>
        <v>0</v>
      </c>
      <c r="U7" s="120">
        <f>COUNTIF(U8:U52,"&lt;&gt;")</f>
        <v>12</v>
      </c>
      <c r="V7" s="120">
        <f>COUNTIF(V8:V52,"&lt;&gt;")</f>
        <v>12</v>
      </c>
      <c r="W7" s="120">
        <f>COUNTIF(W8:W52,"&lt;&gt;")</f>
        <v>12</v>
      </c>
      <c r="X7" s="120">
        <f>COUNTIF(X8:X52,"&lt;&gt;")</f>
        <v>12</v>
      </c>
      <c r="Y7" s="120">
        <f>COUNTIF(Y8:Y52,"&lt;&gt;")</f>
        <v>12</v>
      </c>
      <c r="Z7" s="120">
        <f>COUNTIF(Z8:Z52,"&lt;&gt;")</f>
        <v>11</v>
      </c>
      <c r="AA7" s="120">
        <f>COUNTIF(AA8:AA52,"&lt;&gt;")</f>
        <v>11</v>
      </c>
      <c r="AB7" s="120">
        <f>COUNTIF(AB8:AB52,"&lt;&gt;")</f>
        <v>7</v>
      </c>
      <c r="AC7" s="120">
        <f>COUNTIF(AC8:AC52,"&lt;&gt;")</f>
        <v>7</v>
      </c>
      <c r="AD7" s="120">
        <f>COUNTIF(AD8:AD52,"&lt;&gt;")</f>
        <v>4</v>
      </c>
      <c r="AE7" s="120">
        <f>COUNTIF(AE8:AE52,"&lt;&gt;")</f>
        <v>4</v>
      </c>
      <c r="AF7" s="120">
        <f>COUNTIF(AF8:AF52,"&lt;&gt;")</f>
        <v>3</v>
      </c>
      <c r="AG7" s="120">
        <f>COUNTIF(AG8:AG52,"&lt;&gt;")</f>
        <v>3</v>
      </c>
      <c r="AH7" s="120">
        <f>COUNTIF(AH8:AH52,"&lt;&gt;")</f>
        <v>3</v>
      </c>
      <c r="AI7" s="120">
        <f>COUNTIF(AI8:AI52,"&lt;&gt;")</f>
        <v>3</v>
      </c>
      <c r="AJ7" s="120">
        <f>COUNTIF(AJ8:AJ52,"&lt;&gt;")</f>
        <v>3</v>
      </c>
      <c r="AK7" s="120">
        <f>COUNTIF(AK8:AK52,"&lt;&gt;")</f>
        <v>3</v>
      </c>
      <c r="AL7" s="120">
        <f>COUNTIF(AL8:AL52,"&lt;&gt;")</f>
        <v>2</v>
      </c>
      <c r="AM7" s="120">
        <f>COUNTIF(AM8:AM52,"&lt;&gt;")</f>
        <v>2</v>
      </c>
      <c r="AN7" s="120">
        <f>COUNTIF(AN8:AN52,"&lt;&gt;")</f>
        <v>2</v>
      </c>
      <c r="AO7" s="120">
        <f>COUNTIF(AO8:AO52,"&lt;&gt;")</f>
        <v>2</v>
      </c>
      <c r="AP7" s="120">
        <f>COUNTIF(AP8:AP52,"&lt;&gt;")</f>
        <v>2</v>
      </c>
      <c r="AQ7" s="120">
        <f>COUNTIF(AQ8:AQ52,"&lt;&gt;")</f>
        <v>2</v>
      </c>
      <c r="AR7" s="120">
        <f>COUNTIF(AR8:AR52,"&lt;&gt;")</f>
        <v>2</v>
      </c>
      <c r="AS7" s="120">
        <f>COUNTIF(AS8:AS52,"&lt;&gt;")</f>
        <v>2</v>
      </c>
      <c r="AT7" s="120">
        <f>COUNTIF(AT8:AT52,"&lt;&gt;")</f>
        <v>2</v>
      </c>
      <c r="AU7" s="120">
        <f>COUNTIF(AU8:AU52,"&lt;&gt;")</f>
        <v>2</v>
      </c>
      <c r="AV7" s="120">
        <f>COUNTIF(AV8:AV52,"&lt;&gt;")</f>
        <v>2</v>
      </c>
      <c r="AW7" s="120">
        <f>COUNTIF(AW8:AW52,"&lt;&gt;")</f>
        <v>2</v>
      </c>
      <c r="AX7" s="120">
        <f>COUNTIF(AX8:AX52,"&lt;&gt;")</f>
        <v>2</v>
      </c>
      <c r="AY7" s="120">
        <f>COUNTIF(AY8:AY52,"&lt;&gt;")</f>
        <v>2</v>
      </c>
      <c r="AZ7" s="120">
        <f>COUNTIF(AZ8:AZ52,"&lt;&gt;")</f>
        <v>2</v>
      </c>
      <c r="BA7" s="120">
        <f>COUNTIF(BA8:BA52,"&lt;&gt;")</f>
        <v>2</v>
      </c>
      <c r="BB7" s="120">
        <f>COUNTIF(BB8:BB52,"&lt;&gt;")</f>
        <v>2</v>
      </c>
      <c r="BC7" s="120">
        <f>COUNTIF(BC8:BC52,"&lt;&gt;")</f>
        <v>2</v>
      </c>
      <c r="BD7" s="120">
        <f>COUNTIF(BD8:BD52,"&lt;&gt;")</f>
        <v>2</v>
      </c>
      <c r="BE7" s="120">
        <f>COUNTIF(BE8:BE52,"&lt;&gt;")</f>
        <v>2</v>
      </c>
      <c r="BF7" s="120">
        <f>COUNTIF(BF8:BF52,"&lt;&gt;")</f>
        <v>2</v>
      </c>
      <c r="BG7" s="120">
        <f>COUNTIF(BG8:BG52,"&lt;&gt;")</f>
        <v>2</v>
      </c>
      <c r="BH7" s="120">
        <f>COUNTIF(BH8:BH52,"&lt;&gt;")</f>
        <v>2</v>
      </c>
      <c r="BI7" s="120">
        <f>COUNTIF(BI8:BI52,"&lt;&gt;")</f>
        <v>2</v>
      </c>
      <c r="BJ7" s="120">
        <f>COUNTIF(BJ8:BJ52,"&lt;&gt;")</f>
        <v>2</v>
      </c>
      <c r="BK7" s="120">
        <f>COUNTIF(BK8:BK52,"&lt;&gt;")</f>
        <v>2</v>
      </c>
      <c r="BL7" s="120">
        <f>COUNTIF(BL8:BL52,"&lt;&gt;")</f>
        <v>2</v>
      </c>
      <c r="BM7" s="120">
        <f>COUNTIF(BM8:BM52,"&lt;&gt;")</f>
        <v>2</v>
      </c>
      <c r="BN7" s="120">
        <f>COUNTIF(BN8:BN52,"&lt;&gt;")</f>
        <v>2</v>
      </c>
      <c r="BO7" s="120">
        <f>COUNTIF(BO8:BO52,"&lt;&gt;")</f>
        <v>2</v>
      </c>
      <c r="BP7" s="120">
        <f>COUNTIF(BP8:BP52,"&lt;&gt;")</f>
        <v>1</v>
      </c>
      <c r="BQ7" s="120">
        <f>COUNTIF(BQ8:BQ52,"&lt;&gt;")</f>
        <v>1</v>
      </c>
      <c r="BR7" s="120">
        <f>COUNTIF(BR8:BR52,"&lt;&gt;")</f>
        <v>1</v>
      </c>
      <c r="BS7" s="120">
        <f>COUNTIF(BS8:BS52,"&lt;&gt;")</f>
        <v>1</v>
      </c>
      <c r="BT7" s="120">
        <f>COUNTIF(BT8:BT52,"&lt;&gt;")</f>
        <v>1</v>
      </c>
      <c r="BU7" s="120">
        <f>COUNTIF(BU8:BU52,"&lt;&gt;")</f>
        <v>1</v>
      </c>
      <c r="BV7" s="120">
        <f>COUNTIF(BV8:BV52,"&lt;&gt;")</f>
        <v>0</v>
      </c>
      <c r="BW7" s="120">
        <f>COUNTIF(BW8:BW52,"&lt;&gt;")</f>
        <v>0</v>
      </c>
      <c r="BX7" s="120">
        <f>COUNTIF(BX8:BX52,"&lt;&gt;")</f>
        <v>0</v>
      </c>
      <c r="BY7" s="120">
        <f>COUNTIF(BY8:BY52,"&lt;&gt;")</f>
        <v>0</v>
      </c>
      <c r="BZ7" s="120">
        <f>COUNTIF(BZ8:BZ52,"&lt;&gt;")</f>
        <v>0</v>
      </c>
      <c r="CA7" s="120">
        <f>COUNTIF(CA8:CA52,"&lt;&gt;")</f>
        <v>0</v>
      </c>
      <c r="CB7" s="120">
        <f>COUNTIF(CB8:CB52,"&lt;&gt;")</f>
        <v>0</v>
      </c>
      <c r="CC7" s="120">
        <f>COUNTIF(CC8:CC52,"&lt;&gt;")</f>
        <v>0</v>
      </c>
    </row>
    <row r="8" spans="1:81" s="73" customFormat="1" ht="12">
      <c r="A8" s="62" t="s">
        <v>54</v>
      </c>
      <c r="B8" s="63" t="s">
        <v>56</v>
      </c>
      <c r="C8" s="62" t="s">
        <v>57</v>
      </c>
      <c r="D8" s="62"/>
      <c r="E8" s="62"/>
      <c r="F8" s="62"/>
      <c r="G8" s="62" t="s">
        <v>52</v>
      </c>
      <c r="H8" s="62"/>
      <c r="I8" s="62" t="s">
        <v>52</v>
      </c>
      <c r="J8" s="62"/>
      <c r="K8" s="62"/>
      <c r="L8" s="62"/>
      <c r="M8" s="62" t="s">
        <v>52</v>
      </c>
      <c r="N8" s="62"/>
      <c r="O8" s="62"/>
      <c r="P8" s="62"/>
      <c r="Q8" s="62"/>
      <c r="R8" s="62"/>
      <c r="S8" s="62"/>
      <c r="T8" s="62"/>
      <c r="U8" s="62">
        <v>8</v>
      </c>
      <c r="V8" s="63" t="s">
        <v>58</v>
      </c>
      <c r="W8" s="62" t="s">
        <v>59</v>
      </c>
      <c r="X8" s="63" t="s">
        <v>60</v>
      </c>
      <c r="Y8" s="62" t="s">
        <v>61</v>
      </c>
      <c r="Z8" s="63" t="s">
        <v>62</v>
      </c>
      <c r="AA8" s="62" t="s">
        <v>63</v>
      </c>
      <c r="AB8" s="63" t="s">
        <v>64</v>
      </c>
      <c r="AC8" s="62" t="s">
        <v>65</v>
      </c>
      <c r="AD8" s="63" t="s">
        <v>66</v>
      </c>
      <c r="AE8" s="62" t="s">
        <v>67</v>
      </c>
      <c r="AF8" s="63" t="s">
        <v>68</v>
      </c>
      <c r="AG8" s="62" t="s">
        <v>69</v>
      </c>
      <c r="AH8" s="63" t="s">
        <v>70</v>
      </c>
      <c r="AI8" s="62" t="s">
        <v>71</v>
      </c>
      <c r="AJ8" s="63" t="s">
        <v>72</v>
      </c>
      <c r="AK8" s="62" t="s">
        <v>73</v>
      </c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54</v>
      </c>
      <c r="B9" s="63" t="s">
        <v>74</v>
      </c>
      <c r="C9" s="62" t="s">
        <v>75</v>
      </c>
      <c r="D9" s="62"/>
      <c r="E9" s="62"/>
      <c r="F9" s="62" t="s">
        <v>52</v>
      </c>
      <c r="G9" s="62"/>
      <c r="H9" s="62"/>
      <c r="I9" s="62"/>
      <c r="J9" s="62"/>
      <c r="K9" s="62"/>
      <c r="L9" s="62"/>
      <c r="M9" s="62" t="s">
        <v>52</v>
      </c>
      <c r="N9" s="62"/>
      <c r="O9" s="62"/>
      <c r="P9" s="62"/>
      <c r="Q9" s="62"/>
      <c r="R9" s="62"/>
      <c r="S9" s="62"/>
      <c r="T9" s="62"/>
      <c r="U9" s="62">
        <v>2</v>
      </c>
      <c r="V9" s="63" t="s">
        <v>76</v>
      </c>
      <c r="W9" s="62" t="s">
        <v>77</v>
      </c>
      <c r="X9" s="63" t="s">
        <v>78</v>
      </c>
      <c r="Y9" s="62" t="s">
        <v>79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54</v>
      </c>
      <c r="B10" s="63" t="s">
        <v>80</v>
      </c>
      <c r="C10" s="62" t="s">
        <v>81</v>
      </c>
      <c r="D10" s="62"/>
      <c r="E10" s="62"/>
      <c r="F10" s="62" t="s">
        <v>52</v>
      </c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/>
      <c r="Q10" s="62"/>
      <c r="R10" s="62"/>
      <c r="S10" s="62"/>
      <c r="T10" s="62"/>
      <c r="U10" s="62">
        <v>3</v>
      </c>
      <c r="V10" s="63" t="s">
        <v>82</v>
      </c>
      <c r="W10" s="62" t="s">
        <v>83</v>
      </c>
      <c r="X10" s="63" t="s">
        <v>84</v>
      </c>
      <c r="Y10" s="62" t="s">
        <v>85</v>
      </c>
      <c r="Z10" s="63" t="s">
        <v>86</v>
      </c>
      <c r="AA10" s="62" t="s">
        <v>87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54</v>
      </c>
      <c r="B11" s="63" t="s">
        <v>88</v>
      </c>
      <c r="C11" s="62" t="s">
        <v>89</v>
      </c>
      <c r="D11" s="62" t="s">
        <v>52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52</v>
      </c>
      <c r="P11" s="62"/>
      <c r="Q11" s="62"/>
      <c r="R11" s="62"/>
      <c r="S11" s="62"/>
      <c r="T11" s="62"/>
      <c r="U11" s="62">
        <v>5</v>
      </c>
      <c r="V11" s="63" t="s">
        <v>90</v>
      </c>
      <c r="W11" s="62" t="s">
        <v>91</v>
      </c>
      <c r="X11" s="63" t="s">
        <v>92</v>
      </c>
      <c r="Y11" s="62" t="s">
        <v>93</v>
      </c>
      <c r="Z11" s="63" t="s">
        <v>94</v>
      </c>
      <c r="AA11" s="62" t="s">
        <v>95</v>
      </c>
      <c r="AB11" s="63" t="s">
        <v>96</v>
      </c>
      <c r="AC11" s="62" t="s">
        <v>97</v>
      </c>
      <c r="AD11" s="63" t="s">
        <v>98</v>
      </c>
      <c r="AE11" s="62" t="s">
        <v>99</v>
      </c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54</v>
      </c>
      <c r="B12" s="63" t="s">
        <v>100</v>
      </c>
      <c r="C12" s="62" t="s">
        <v>101</v>
      </c>
      <c r="D12" s="62"/>
      <c r="E12" s="62"/>
      <c r="F12" s="62" t="s">
        <v>52</v>
      </c>
      <c r="G12" s="62"/>
      <c r="H12" s="62"/>
      <c r="I12" s="62"/>
      <c r="J12" s="62"/>
      <c r="K12" s="62"/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4</v>
      </c>
      <c r="V12" s="63" t="s">
        <v>102</v>
      </c>
      <c r="W12" s="62" t="s">
        <v>103</v>
      </c>
      <c r="X12" s="63" t="s">
        <v>104</v>
      </c>
      <c r="Y12" s="62" t="s">
        <v>105</v>
      </c>
      <c r="Z12" s="63" t="s">
        <v>106</v>
      </c>
      <c r="AA12" s="62" t="s">
        <v>107</v>
      </c>
      <c r="AB12" s="63" t="s">
        <v>108</v>
      </c>
      <c r="AC12" s="62" t="s">
        <v>109</v>
      </c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54</v>
      </c>
      <c r="B13" s="63" t="s">
        <v>110</v>
      </c>
      <c r="C13" s="62" t="s">
        <v>111</v>
      </c>
      <c r="D13" s="62"/>
      <c r="E13" s="62"/>
      <c r="F13" s="62" t="s">
        <v>52</v>
      </c>
      <c r="G13" s="62"/>
      <c r="H13" s="62"/>
      <c r="I13" s="62" t="s">
        <v>52</v>
      </c>
      <c r="J13" s="62" t="s">
        <v>52</v>
      </c>
      <c r="K13" s="62"/>
      <c r="L13" s="62"/>
      <c r="M13" s="62"/>
      <c r="N13" s="62"/>
      <c r="O13" s="62" t="s">
        <v>52</v>
      </c>
      <c r="P13" s="62" t="s">
        <v>52</v>
      </c>
      <c r="Q13" s="62"/>
      <c r="R13" s="62"/>
      <c r="S13" s="62"/>
      <c r="T13" s="62"/>
      <c r="U13" s="62">
        <v>4</v>
      </c>
      <c r="V13" s="63" t="s">
        <v>112</v>
      </c>
      <c r="W13" s="62" t="s">
        <v>113</v>
      </c>
      <c r="X13" s="63" t="s">
        <v>114</v>
      </c>
      <c r="Y13" s="62" t="s">
        <v>115</v>
      </c>
      <c r="Z13" s="63" t="s">
        <v>116</v>
      </c>
      <c r="AA13" s="62" t="s">
        <v>117</v>
      </c>
      <c r="AB13" s="63" t="s">
        <v>118</v>
      </c>
      <c r="AC13" s="62" t="s">
        <v>119</v>
      </c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54</v>
      </c>
      <c r="B14" s="63" t="s">
        <v>120</v>
      </c>
      <c r="C14" s="62" t="s">
        <v>121</v>
      </c>
      <c r="D14" s="62"/>
      <c r="E14" s="62"/>
      <c r="F14" s="62" t="s">
        <v>52</v>
      </c>
      <c r="G14" s="62"/>
      <c r="H14" s="62"/>
      <c r="I14" s="62" t="s">
        <v>52</v>
      </c>
      <c r="J14" s="62" t="s">
        <v>52</v>
      </c>
      <c r="K14" s="62"/>
      <c r="L14" s="62"/>
      <c r="M14" s="62" t="s">
        <v>52</v>
      </c>
      <c r="N14" s="62"/>
      <c r="O14" s="62"/>
      <c r="P14" s="62"/>
      <c r="Q14" s="62"/>
      <c r="R14" s="62"/>
      <c r="S14" s="62"/>
      <c r="T14" s="62"/>
      <c r="U14" s="62">
        <v>3</v>
      </c>
      <c r="V14" s="63" t="s">
        <v>94</v>
      </c>
      <c r="W14" s="62" t="s">
        <v>95</v>
      </c>
      <c r="X14" s="63" t="s">
        <v>96</v>
      </c>
      <c r="Y14" s="62" t="s">
        <v>97</v>
      </c>
      <c r="Z14" s="63" t="s">
        <v>98</v>
      </c>
      <c r="AA14" s="62" t="s">
        <v>99</v>
      </c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54</v>
      </c>
      <c r="B15" s="63" t="s">
        <v>122</v>
      </c>
      <c r="C15" s="62" t="s">
        <v>123</v>
      </c>
      <c r="D15" s="62" t="s">
        <v>52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52</v>
      </c>
      <c r="P15" s="62"/>
      <c r="Q15" s="62"/>
      <c r="R15" s="62"/>
      <c r="S15" s="62"/>
      <c r="T15" s="62"/>
      <c r="U15" s="62">
        <v>4</v>
      </c>
      <c r="V15" s="63" t="s">
        <v>124</v>
      </c>
      <c r="W15" s="62" t="s">
        <v>125</v>
      </c>
      <c r="X15" s="63" t="s">
        <v>126</v>
      </c>
      <c r="Y15" s="62" t="s">
        <v>127</v>
      </c>
      <c r="Z15" s="63" t="s">
        <v>128</v>
      </c>
      <c r="AA15" s="62" t="s">
        <v>129</v>
      </c>
      <c r="AB15" s="63" t="s">
        <v>130</v>
      </c>
      <c r="AC15" s="62" t="s">
        <v>131</v>
      </c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54</v>
      </c>
      <c r="B16" s="63" t="s">
        <v>132</v>
      </c>
      <c r="C16" s="62" t="s">
        <v>133</v>
      </c>
      <c r="D16" s="62"/>
      <c r="E16" s="62"/>
      <c r="F16" s="62" t="s">
        <v>52</v>
      </c>
      <c r="G16" s="62" t="s">
        <v>52</v>
      </c>
      <c r="H16" s="62"/>
      <c r="I16" s="62"/>
      <c r="J16" s="62"/>
      <c r="K16" s="62"/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3</v>
      </c>
      <c r="V16" s="63" t="s">
        <v>124</v>
      </c>
      <c r="W16" s="62" t="s">
        <v>125</v>
      </c>
      <c r="X16" s="63" t="s">
        <v>126</v>
      </c>
      <c r="Y16" s="62" t="s">
        <v>127</v>
      </c>
      <c r="Z16" s="63" t="s">
        <v>128</v>
      </c>
      <c r="AA16" s="62" t="s">
        <v>129</v>
      </c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54</v>
      </c>
      <c r="B17" s="63" t="s">
        <v>134</v>
      </c>
      <c r="C17" s="62" t="s">
        <v>135</v>
      </c>
      <c r="D17" s="62"/>
      <c r="E17" s="62"/>
      <c r="F17" s="62"/>
      <c r="G17" s="62" t="s">
        <v>52</v>
      </c>
      <c r="H17" s="62"/>
      <c r="I17" s="62"/>
      <c r="J17" s="62" t="s">
        <v>52</v>
      </c>
      <c r="K17" s="62"/>
      <c r="L17" s="62"/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26</v>
      </c>
      <c r="V17" s="63" t="s">
        <v>136</v>
      </c>
      <c r="W17" s="62" t="s">
        <v>137</v>
      </c>
      <c r="X17" s="63" t="s">
        <v>138</v>
      </c>
      <c r="Y17" s="62" t="s">
        <v>139</v>
      </c>
      <c r="Z17" s="63" t="s">
        <v>90</v>
      </c>
      <c r="AA17" s="62" t="s">
        <v>91</v>
      </c>
      <c r="AB17" s="63" t="s">
        <v>76</v>
      </c>
      <c r="AC17" s="62" t="s">
        <v>77</v>
      </c>
      <c r="AD17" s="63" t="s">
        <v>102</v>
      </c>
      <c r="AE17" s="62" t="s">
        <v>103</v>
      </c>
      <c r="AF17" s="63" t="s">
        <v>116</v>
      </c>
      <c r="AG17" s="62" t="s">
        <v>117</v>
      </c>
      <c r="AH17" s="63" t="s">
        <v>140</v>
      </c>
      <c r="AI17" s="62" t="s">
        <v>141</v>
      </c>
      <c r="AJ17" s="63" t="s">
        <v>78</v>
      </c>
      <c r="AK17" s="62" t="s">
        <v>79</v>
      </c>
      <c r="AL17" s="63" t="s">
        <v>142</v>
      </c>
      <c r="AM17" s="62" t="s">
        <v>143</v>
      </c>
      <c r="AN17" s="63" t="s">
        <v>92</v>
      </c>
      <c r="AO17" s="62" t="s">
        <v>93</v>
      </c>
      <c r="AP17" s="63" t="s">
        <v>94</v>
      </c>
      <c r="AQ17" s="62" t="s">
        <v>95</v>
      </c>
      <c r="AR17" s="63" t="s">
        <v>144</v>
      </c>
      <c r="AS17" s="62" t="s">
        <v>145</v>
      </c>
      <c r="AT17" s="63" t="s">
        <v>146</v>
      </c>
      <c r="AU17" s="62" t="s">
        <v>147</v>
      </c>
      <c r="AV17" s="63" t="s">
        <v>148</v>
      </c>
      <c r="AW17" s="62" t="s">
        <v>149</v>
      </c>
      <c r="AX17" s="63" t="s">
        <v>118</v>
      </c>
      <c r="AY17" s="62" t="s">
        <v>119</v>
      </c>
      <c r="AZ17" s="63" t="s">
        <v>104</v>
      </c>
      <c r="BA17" s="62" t="s">
        <v>105</v>
      </c>
      <c r="BB17" s="63" t="s">
        <v>114</v>
      </c>
      <c r="BC17" s="62" t="s">
        <v>115</v>
      </c>
      <c r="BD17" s="63" t="s">
        <v>96</v>
      </c>
      <c r="BE17" s="62" t="s">
        <v>97</v>
      </c>
      <c r="BF17" s="63" t="s">
        <v>82</v>
      </c>
      <c r="BG17" s="62" t="s">
        <v>83</v>
      </c>
      <c r="BH17" s="63" t="s">
        <v>84</v>
      </c>
      <c r="BI17" s="62" t="s">
        <v>85</v>
      </c>
      <c r="BJ17" s="63" t="s">
        <v>98</v>
      </c>
      <c r="BK17" s="62" t="s">
        <v>99</v>
      </c>
      <c r="BL17" s="63" t="s">
        <v>150</v>
      </c>
      <c r="BM17" s="62" t="s">
        <v>151</v>
      </c>
      <c r="BN17" s="63" t="s">
        <v>112</v>
      </c>
      <c r="BO17" s="62" t="s">
        <v>113</v>
      </c>
      <c r="BP17" s="63" t="s">
        <v>106</v>
      </c>
      <c r="BQ17" s="62" t="s">
        <v>107</v>
      </c>
      <c r="BR17" s="63" t="s">
        <v>86</v>
      </c>
      <c r="BS17" s="62" t="s">
        <v>87</v>
      </c>
      <c r="BT17" s="63" t="s">
        <v>108</v>
      </c>
      <c r="BU17" s="62" t="s">
        <v>109</v>
      </c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54</v>
      </c>
      <c r="B18" s="63" t="s">
        <v>152</v>
      </c>
      <c r="C18" s="62" t="s">
        <v>153</v>
      </c>
      <c r="D18" s="62"/>
      <c r="E18" s="62"/>
      <c r="F18" s="62" t="s">
        <v>52</v>
      </c>
      <c r="G18" s="62"/>
      <c r="H18" s="62"/>
      <c r="I18" s="62" t="s">
        <v>52</v>
      </c>
      <c r="J18" s="62" t="s">
        <v>52</v>
      </c>
      <c r="K18" s="62"/>
      <c r="L18" s="62"/>
      <c r="M18" s="62" t="s">
        <v>52</v>
      </c>
      <c r="N18" s="62"/>
      <c r="O18" s="62"/>
      <c r="P18" s="62"/>
      <c r="Q18" s="62"/>
      <c r="R18" s="62"/>
      <c r="S18" s="62"/>
      <c r="T18" s="62"/>
      <c r="U18" s="62">
        <v>3</v>
      </c>
      <c r="V18" s="63" t="s">
        <v>136</v>
      </c>
      <c r="W18" s="62" t="s">
        <v>137</v>
      </c>
      <c r="X18" s="63" t="s">
        <v>142</v>
      </c>
      <c r="Y18" s="62" t="s">
        <v>143</v>
      </c>
      <c r="Z18" s="63" t="s">
        <v>150</v>
      </c>
      <c r="AA18" s="62" t="s">
        <v>151</v>
      </c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54</v>
      </c>
      <c r="B19" s="63" t="s">
        <v>154</v>
      </c>
      <c r="C19" s="62" t="s">
        <v>155</v>
      </c>
      <c r="D19" s="62"/>
      <c r="E19" s="62"/>
      <c r="F19" s="62" t="s">
        <v>52</v>
      </c>
      <c r="G19" s="62"/>
      <c r="H19" s="62"/>
      <c r="I19" s="62" t="s">
        <v>52</v>
      </c>
      <c r="J19" s="62"/>
      <c r="K19" s="62"/>
      <c r="L19" s="62"/>
      <c r="M19" s="62"/>
      <c r="N19" s="62"/>
      <c r="O19" s="62" t="s">
        <v>52</v>
      </c>
      <c r="P19" s="62"/>
      <c r="Q19" s="62"/>
      <c r="R19" s="62" t="s">
        <v>52</v>
      </c>
      <c r="S19" s="62"/>
      <c r="T19" s="62"/>
      <c r="U19" s="62">
        <v>23</v>
      </c>
      <c r="V19" s="63" t="s">
        <v>156</v>
      </c>
      <c r="W19" s="62" t="s">
        <v>157</v>
      </c>
      <c r="X19" s="63" t="s">
        <v>158</v>
      </c>
      <c r="Y19" s="62" t="s">
        <v>159</v>
      </c>
      <c r="Z19" s="63" t="s">
        <v>160</v>
      </c>
      <c r="AA19" s="62" t="s">
        <v>161</v>
      </c>
      <c r="AB19" s="63" t="s">
        <v>162</v>
      </c>
      <c r="AC19" s="62" t="s">
        <v>163</v>
      </c>
      <c r="AD19" s="63" t="s">
        <v>164</v>
      </c>
      <c r="AE19" s="62" t="s">
        <v>165</v>
      </c>
      <c r="AF19" s="63" t="s">
        <v>166</v>
      </c>
      <c r="AG19" s="62" t="s">
        <v>167</v>
      </c>
      <c r="AH19" s="63" t="s">
        <v>168</v>
      </c>
      <c r="AI19" s="62" t="s">
        <v>169</v>
      </c>
      <c r="AJ19" s="63" t="s">
        <v>170</v>
      </c>
      <c r="AK19" s="62" t="s">
        <v>171</v>
      </c>
      <c r="AL19" s="63" t="s">
        <v>172</v>
      </c>
      <c r="AM19" s="62" t="s">
        <v>173</v>
      </c>
      <c r="AN19" s="63" t="s">
        <v>174</v>
      </c>
      <c r="AO19" s="62" t="s">
        <v>175</v>
      </c>
      <c r="AP19" s="63" t="s">
        <v>176</v>
      </c>
      <c r="AQ19" s="62" t="s">
        <v>177</v>
      </c>
      <c r="AR19" s="63" t="s">
        <v>178</v>
      </c>
      <c r="AS19" s="62" t="s">
        <v>179</v>
      </c>
      <c r="AT19" s="63" t="s">
        <v>180</v>
      </c>
      <c r="AU19" s="62" t="s">
        <v>181</v>
      </c>
      <c r="AV19" s="63" t="s">
        <v>182</v>
      </c>
      <c r="AW19" s="62" t="s">
        <v>183</v>
      </c>
      <c r="AX19" s="63" t="s">
        <v>184</v>
      </c>
      <c r="AY19" s="62" t="s">
        <v>185</v>
      </c>
      <c r="AZ19" s="63" t="s">
        <v>186</v>
      </c>
      <c r="BA19" s="62" t="s">
        <v>187</v>
      </c>
      <c r="BB19" s="63" t="s">
        <v>188</v>
      </c>
      <c r="BC19" s="62" t="s">
        <v>189</v>
      </c>
      <c r="BD19" s="63" t="s">
        <v>190</v>
      </c>
      <c r="BE19" s="62" t="s">
        <v>191</v>
      </c>
      <c r="BF19" s="63" t="s">
        <v>192</v>
      </c>
      <c r="BG19" s="62" t="s">
        <v>193</v>
      </c>
      <c r="BH19" s="63" t="s">
        <v>194</v>
      </c>
      <c r="BI19" s="62" t="s">
        <v>195</v>
      </c>
      <c r="BJ19" s="63" t="s">
        <v>196</v>
      </c>
      <c r="BK19" s="62" t="s">
        <v>197</v>
      </c>
      <c r="BL19" s="63" t="s">
        <v>198</v>
      </c>
      <c r="BM19" s="62" t="s">
        <v>199</v>
      </c>
      <c r="BN19" s="63" t="s">
        <v>200</v>
      </c>
      <c r="BO19" s="62" t="s">
        <v>201</v>
      </c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</sheetData>
  <sheetProtection/>
  <autoFilter ref="A6:CC19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7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227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80" t="s">
        <v>1</v>
      </c>
      <c r="B2" s="80" t="s">
        <v>2</v>
      </c>
      <c r="C2" s="99" t="s">
        <v>50</v>
      </c>
      <c r="D2" s="56" t="s">
        <v>228</v>
      </c>
      <c r="E2" s="33"/>
      <c r="F2" s="26"/>
      <c r="G2" s="33"/>
      <c r="H2" s="33"/>
      <c r="I2" s="33"/>
      <c r="J2" s="33"/>
      <c r="K2" s="33"/>
      <c r="L2" s="34"/>
      <c r="M2" s="56" t="s">
        <v>229</v>
      </c>
      <c r="N2" s="33"/>
      <c r="O2" s="26"/>
      <c r="P2" s="33"/>
      <c r="Q2" s="33"/>
      <c r="R2" s="33"/>
      <c r="S2" s="33"/>
      <c r="T2" s="33"/>
      <c r="U2" s="34"/>
      <c r="V2" s="56" t="s">
        <v>230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1"/>
      <c r="B3" s="81"/>
      <c r="C3" s="97"/>
      <c r="D3" s="27" t="s">
        <v>51</v>
      </c>
      <c r="E3" s="57" t="s">
        <v>231</v>
      </c>
      <c r="F3" s="26"/>
      <c r="G3" s="34"/>
      <c r="H3" s="57" t="s">
        <v>232</v>
      </c>
      <c r="I3" s="33"/>
      <c r="J3" s="33"/>
      <c r="K3" s="33"/>
      <c r="L3" s="34"/>
      <c r="M3" s="27" t="s">
        <v>51</v>
      </c>
      <c r="N3" s="57" t="s">
        <v>231</v>
      </c>
      <c r="O3" s="26"/>
      <c r="P3" s="34"/>
      <c r="Q3" s="57" t="s">
        <v>232</v>
      </c>
      <c r="R3" s="33"/>
      <c r="S3" s="33"/>
      <c r="T3" s="33"/>
      <c r="U3" s="34"/>
      <c r="V3" s="27"/>
      <c r="W3" s="57" t="s">
        <v>231</v>
      </c>
      <c r="X3" s="26"/>
      <c r="Y3" s="34"/>
      <c r="Z3" s="57" t="s">
        <v>232</v>
      </c>
      <c r="AA3" s="33"/>
      <c r="AB3" s="33"/>
      <c r="AC3" s="33"/>
      <c r="AD3" s="34"/>
    </row>
    <row r="4" spans="1:30" ht="18" customHeight="1">
      <c r="A4" s="81"/>
      <c r="B4" s="81"/>
      <c r="C4" s="97"/>
      <c r="D4" s="27"/>
      <c r="E4" s="97" t="s">
        <v>51</v>
      </c>
      <c r="F4" s="80" t="s">
        <v>233</v>
      </c>
      <c r="G4" s="80" t="s">
        <v>234</v>
      </c>
      <c r="H4" s="97" t="s">
        <v>51</v>
      </c>
      <c r="I4" s="80" t="s">
        <v>39</v>
      </c>
      <c r="J4" s="80" t="s">
        <v>40</v>
      </c>
      <c r="K4" s="80" t="s">
        <v>41</v>
      </c>
      <c r="L4" s="80" t="s">
        <v>46</v>
      </c>
      <c r="M4" s="27"/>
      <c r="N4" s="97" t="s">
        <v>51</v>
      </c>
      <c r="O4" s="80" t="s">
        <v>233</v>
      </c>
      <c r="P4" s="80" t="s">
        <v>234</v>
      </c>
      <c r="Q4" s="97" t="s">
        <v>51</v>
      </c>
      <c r="R4" s="80" t="s">
        <v>39</v>
      </c>
      <c r="S4" s="80" t="s">
        <v>40</v>
      </c>
      <c r="T4" s="80" t="s">
        <v>41</v>
      </c>
      <c r="U4" s="80" t="s">
        <v>46</v>
      </c>
      <c r="V4" s="27"/>
      <c r="W4" s="97" t="s">
        <v>51</v>
      </c>
      <c r="X4" s="80" t="s">
        <v>233</v>
      </c>
      <c r="Y4" s="80" t="s">
        <v>234</v>
      </c>
      <c r="Z4" s="97" t="s">
        <v>51</v>
      </c>
      <c r="AA4" s="80" t="s">
        <v>39</v>
      </c>
      <c r="AB4" s="80" t="s">
        <v>40</v>
      </c>
      <c r="AC4" s="80" t="s">
        <v>41</v>
      </c>
      <c r="AD4" s="80" t="s">
        <v>46</v>
      </c>
    </row>
    <row r="5" spans="1:30" ht="18" customHeight="1">
      <c r="A5" s="81"/>
      <c r="B5" s="81"/>
      <c r="C5" s="97"/>
      <c r="D5" s="27"/>
      <c r="E5" s="97"/>
      <c r="F5" s="98"/>
      <c r="G5" s="98"/>
      <c r="H5" s="97"/>
      <c r="I5" s="98"/>
      <c r="J5" s="98"/>
      <c r="K5" s="98"/>
      <c r="L5" s="98"/>
      <c r="M5" s="27"/>
      <c r="N5" s="97"/>
      <c r="O5" s="98"/>
      <c r="P5" s="98"/>
      <c r="Q5" s="97"/>
      <c r="R5" s="98"/>
      <c r="S5" s="98"/>
      <c r="T5" s="98"/>
      <c r="U5" s="98"/>
      <c r="V5" s="27"/>
      <c r="W5" s="97"/>
      <c r="X5" s="98"/>
      <c r="Y5" s="98"/>
      <c r="Z5" s="97"/>
      <c r="AA5" s="98"/>
      <c r="AB5" s="98"/>
      <c r="AC5" s="98"/>
      <c r="AD5" s="98"/>
    </row>
    <row r="6" spans="1:30" s="11" customFormat="1" ht="18" customHeight="1">
      <c r="A6" s="82"/>
      <c r="B6" s="82"/>
      <c r="C6" s="100"/>
      <c r="D6" s="35" t="s">
        <v>235</v>
      </c>
      <c r="E6" s="35" t="s">
        <v>235</v>
      </c>
      <c r="F6" s="54" t="s">
        <v>235</v>
      </c>
      <c r="G6" s="54" t="s">
        <v>235</v>
      </c>
      <c r="H6" s="35" t="s">
        <v>235</v>
      </c>
      <c r="I6" s="54" t="s">
        <v>235</v>
      </c>
      <c r="J6" s="54" t="s">
        <v>235</v>
      </c>
      <c r="K6" s="54" t="s">
        <v>235</v>
      </c>
      <c r="L6" s="54" t="s">
        <v>235</v>
      </c>
      <c r="M6" s="35" t="s">
        <v>235</v>
      </c>
      <c r="N6" s="35" t="s">
        <v>235</v>
      </c>
      <c r="O6" s="54" t="s">
        <v>235</v>
      </c>
      <c r="P6" s="54" t="s">
        <v>235</v>
      </c>
      <c r="Q6" s="35" t="s">
        <v>235</v>
      </c>
      <c r="R6" s="54" t="s">
        <v>235</v>
      </c>
      <c r="S6" s="54" t="s">
        <v>235</v>
      </c>
      <c r="T6" s="54" t="s">
        <v>235</v>
      </c>
      <c r="U6" s="54" t="s">
        <v>235</v>
      </c>
      <c r="V6" s="35" t="s">
        <v>235</v>
      </c>
      <c r="W6" s="35" t="s">
        <v>235</v>
      </c>
      <c r="X6" s="54" t="s">
        <v>235</v>
      </c>
      <c r="Y6" s="54" t="s">
        <v>235</v>
      </c>
      <c r="Z6" s="35" t="s">
        <v>235</v>
      </c>
      <c r="AA6" s="54" t="s">
        <v>235</v>
      </c>
      <c r="AB6" s="54" t="s">
        <v>235</v>
      </c>
      <c r="AC6" s="54" t="s">
        <v>235</v>
      </c>
      <c r="AD6" s="54" t="s">
        <v>235</v>
      </c>
    </row>
    <row r="7" spans="1:30" s="67" customFormat="1" ht="12" customHeight="1">
      <c r="A7" s="121" t="s">
        <v>54</v>
      </c>
      <c r="B7" s="122" t="s">
        <v>55</v>
      </c>
      <c r="C7" s="121" t="s">
        <v>51</v>
      </c>
      <c r="D7" s="123">
        <f>SUM(D8:D186)</f>
        <v>6595</v>
      </c>
      <c r="E7" s="123">
        <f>SUM(E8:E186)</f>
        <v>1380</v>
      </c>
      <c r="F7" s="123">
        <f>SUM(F8:F186)</f>
        <v>1258</v>
      </c>
      <c r="G7" s="123">
        <f>SUM(G8:G186)</f>
        <v>122</v>
      </c>
      <c r="H7" s="123">
        <f>SUM(H8:H186)</f>
        <v>5215</v>
      </c>
      <c r="I7" s="123">
        <f>SUM(I8:I186)</f>
        <v>5043</v>
      </c>
      <c r="J7" s="123">
        <f>SUM(J8:J186)</f>
        <v>159</v>
      </c>
      <c r="K7" s="123">
        <f>SUM(K8:K186)</f>
        <v>2</v>
      </c>
      <c r="L7" s="123">
        <f>SUM(L8:L186)</f>
        <v>11</v>
      </c>
      <c r="M7" s="123">
        <f>SUM(M8:M186)</f>
        <v>111</v>
      </c>
      <c r="N7" s="123">
        <f>SUM(N8:N186)</f>
        <v>78</v>
      </c>
      <c r="O7" s="123">
        <f>SUM(O8:O186)</f>
        <v>58</v>
      </c>
      <c r="P7" s="123">
        <f>SUM(P8:P186)</f>
        <v>20</v>
      </c>
      <c r="Q7" s="123">
        <f>SUM(Q8:Q186)</f>
        <v>33</v>
      </c>
      <c r="R7" s="123">
        <f>SUM(R8:R186)</f>
        <v>23</v>
      </c>
      <c r="S7" s="123">
        <f>SUM(S8:S186)</f>
        <v>9</v>
      </c>
      <c r="T7" s="123">
        <f>SUM(T8:T186)</f>
        <v>0</v>
      </c>
      <c r="U7" s="123">
        <f>SUM(U8:U186)</f>
        <v>1</v>
      </c>
      <c r="V7" s="123">
        <f>SUM(V8:V186)</f>
        <v>6706</v>
      </c>
      <c r="W7" s="123">
        <f>SUM(W8:W186)</f>
        <v>1458</v>
      </c>
      <c r="X7" s="123">
        <f>SUM(X8:X186)</f>
        <v>1316</v>
      </c>
      <c r="Y7" s="123">
        <f>SUM(Y8:Y186)</f>
        <v>142</v>
      </c>
      <c r="Z7" s="123">
        <f>SUM(Z8:Z186)</f>
        <v>5248</v>
      </c>
      <c r="AA7" s="123">
        <f>SUM(AA8:AA186)</f>
        <v>5066</v>
      </c>
      <c r="AB7" s="123">
        <f>SUM(AB8:AB186)</f>
        <v>168</v>
      </c>
      <c r="AC7" s="123">
        <f>SUM(AC8:AC186)</f>
        <v>2</v>
      </c>
      <c r="AD7" s="123">
        <f>SUM(AD8:AD186)</f>
        <v>12</v>
      </c>
    </row>
    <row r="8" spans="1:30" s="68" customFormat="1" ht="12" customHeight="1">
      <c r="A8" s="64" t="s">
        <v>54</v>
      </c>
      <c r="B8" s="65" t="s">
        <v>236</v>
      </c>
      <c r="C8" s="64" t="s">
        <v>237</v>
      </c>
      <c r="D8" s="74" t="s">
        <v>53</v>
      </c>
      <c r="E8" s="74" t="s">
        <v>53</v>
      </c>
      <c r="F8" s="74" t="s">
        <v>53</v>
      </c>
      <c r="G8" s="74" t="s">
        <v>53</v>
      </c>
      <c r="H8" s="74" t="s">
        <v>53</v>
      </c>
      <c r="I8" s="74" t="s">
        <v>53</v>
      </c>
      <c r="J8" s="74" t="s">
        <v>53</v>
      </c>
      <c r="K8" s="74" t="s">
        <v>53</v>
      </c>
      <c r="L8" s="74" t="s">
        <v>53</v>
      </c>
      <c r="M8" s="74" t="s">
        <v>53</v>
      </c>
      <c r="N8" s="74" t="s">
        <v>53</v>
      </c>
      <c r="O8" s="74" t="s">
        <v>53</v>
      </c>
      <c r="P8" s="74" t="s">
        <v>53</v>
      </c>
      <c r="Q8" s="74" t="s">
        <v>53</v>
      </c>
      <c r="R8" s="74" t="s">
        <v>53</v>
      </c>
      <c r="S8" s="74" t="s">
        <v>53</v>
      </c>
      <c r="T8" s="74" t="s">
        <v>53</v>
      </c>
      <c r="U8" s="74" t="s">
        <v>53</v>
      </c>
      <c r="V8" s="74" t="s">
        <v>53</v>
      </c>
      <c r="W8" s="74" t="s">
        <v>53</v>
      </c>
      <c r="X8" s="74" t="s">
        <v>53</v>
      </c>
      <c r="Y8" s="74" t="s">
        <v>53</v>
      </c>
      <c r="Z8" s="74" t="s">
        <v>53</v>
      </c>
      <c r="AA8" s="74" t="s">
        <v>53</v>
      </c>
      <c r="AB8" s="74" t="s">
        <v>53</v>
      </c>
      <c r="AC8" s="74" t="s">
        <v>53</v>
      </c>
      <c r="AD8" s="74" t="s">
        <v>53</v>
      </c>
    </row>
    <row r="9" spans="1:30" s="68" customFormat="1" ht="12" customHeight="1">
      <c r="A9" s="64" t="s">
        <v>54</v>
      </c>
      <c r="B9" s="65" t="s">
        <v>156</v>
      </c>
      <c r="C9" s="64" t="s">
        <v>157</v>
      </c>
      <c r="D9" s="66">
        <f aca="true" t="shared" si="0" ref="D9:D70">SUM(E9,+H9)</f>
        <v>99</v>
      </c>
      <c r="E9" s="66">
        <f aca="true" t="shared" si="1" ref="E9:E70">SUM(F9:G9)</f>
        <v>20</v>
      </c>
      <c r="F9" s="66">
        <v>20</v>
      </c>
      <c r="G9" s="66">
        <v>0</v>
      </c>
      <c r="H9" s="66">
        <f aca="true" t="shared" si="2" ref="H9:H70">SUM(I9:L9)</f>
        <v>79</v>
      </c>
      <c r="I9" s="66">
        <v>79</v>
      </c>
      <c r="J9" s="66">
        <v>0</v>
      </c>
      <c r="K9" s="66">
        <v>0</v>
      </c>
      <c r="L9" s="66">
        <v>0</v>
      </c>
      <c r="M9" s="66">
        <f aca="true" t="shared" si="3" ref="M9:M70">SUM(N9,+Q9)</f>
        <v>0</v>
      </c>
      <c r="N9" s="66">
        <f aca="true" t="shared" si="4" ref="N9:N70">SUM(O9:P9)</f>
        <v>0</v>
      </c>
      <c r="O9" s="66">
        <v>0</v>
      </c>
      <c r="P9" s="66">
        <v>0</v>
      </c>
      <c r="Q9" s="66">
        <f aca="true" t="shared" si="5" ref="Q9:Q70">SUM(R9:U9)</f>
        <v>0</v>
      </c>
      <c r="R9" s="66">
        <v>0</v>
      </c>
      <c r="S9" s="66">
        <v>0</v>
      </c>
      <c r="T9" s="66">
        <v>0</v>
      </c>
      <c r="U9" s="66">
        <v>0</v>
      </c>
      <c r="V9" s="66">
        <f aca="true" t="shared" si="6" ref="V9:V70">SUM(D9,+M9)</f>
        <v>99</v>
      </c>
      <c r="W9" s="66">
        <f aca="true" t="shared" si="7" ref="W9:W70">SUM(E9,+N9)</f>
        <v>20</v>
      </c>
      <c r="X9" s="66">
        <f aca="true" t="shared" si="8" ref="X9:X70">SUM(F9,+O9)</f>
        <v>20</v>
      </c>
      <c r="Y9" s="66">
        <f aca="true" t="shared" si="9" ref="Y9:Y70">SUM(G9,+P9)</f>
        <v>0</v>
      </c>
      <c r="Z9" s="66">
        <f aca="true" t="shared" si="10" ref="Z9:Z70">SUM(H9,+Q9)</f>
        <v>79</v>
      </c>
      <c r="AA9" s="66">
        <f aca="true" t="shared" si="11" ref="AA9:AA70">SUM(I9,+R9)</f>
        <v>79</v>
      </c>
      <c r="AB9" s="66">
        <f aca="true" t="shared" si="12" ref="AB9:AB70">SUM(J9,+S9)</f>
        <v>0</v>
      </c>
      <c r="AC9" s="66">
        <f aca="true" t="shared" si="13" ref="AC9:AC70">SUM(K9,+T9)</f>
        <v>0</v>
      </c>
      <c r="AD9" s="66">
        <f aca="true" t="shared" si="14" ref="AD9:AD70">SUM(L9,+U9)</f>
        <v>0</v>
      </c>
    </row>
    <row r="10" spans="1:30" s="68" customFormat="1" ht="12" customHeight="1">
      <c r="A10" s="64" t="s">
        <v>54</v>
      </c>
      <c r="B10" s="65" t="s">
        <v>158</v>
      </c>
      <c r="C10" s="64" t="s">
        <v>159</v>
      </c>
      <c r="D10" s="66">
        <f t="shared" si="0"/>
        <v>140</v>
      </c>
      <c r="E10" s="66">
        <f t="shared" si="1"/>
        <v>44</v>
      </c>
      <c r="F10" s="66">
        <v>43</v>
      </c>
      <c r="G10" s="66">
        <v>1</v>
      </c>
      <c r="H10" s="66">
        <f t="shared" si="2"/>
        <v>96</v>
      </c>
      <c r="I10" s="66">
        <v>96</v>
      </c>
      <c r="J10" s="66">
        <v>0</v>
      </c>
      <c r="K10" s="66">
        <v>0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140</v>
      </c>
      <c r="W10" s="66">
        <f t="shared" si="7"/>
        <v>44</v>
      </c>
      <c r="X10" s="66">
        <f t="shared" si="8"/>
        <v>43</v>
      </c>
      <c r="Y10" s="66">
        <f t="shared" si="9"/>
        <v>1</v>
      </c>
      <c r="Z10" s="66">
        <f t="shared" si="10"/>
        <v>96</v>
      </c>
      <c r="AA10" s="66">
        <f t="shared" si="11"/>
        <v>96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54</v>
      </c>
      <c r="B11" s="65" t="s">
        <v>160</v>
      </c>
      <c r="C11" s="64" t="s">
        <v>161</v>
      </c>
      <c r="D11" s="66">
        <f t="shared" si="0"/>
        <v>168</v>
      </c>
      <c r="E11" s="66">
        <f t="shared" si="1"/>
        <v>32</v>
      </c>
      <c r="F11" s="66">
        <v>32</v>
      </c>
      <c r="G11" s="66">
        <v>0</v>
      </c>
      <c r="H11" s="66">
        <f t="shared" si="2"/>
        <v>136</v>
      </c>
      <c r="I11" s="66">
        <v>136</v>
      </c>
      <c r="J11" s="66">
        <v>0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168</v>
      </c>
      <c r="W11" s="66">
        <f t="shared" si="7"/>
        <v>32</v>
      </c>
      <c r="X11" s="66">
        <f t="shared" si="8"/>
        <v>32</v>
      </c>
      <c r="Y11" s="66">
        <f t="shared" si="9"/>
        <v>0</v>
      </c>
      <c r="Z11" s="66">
        <f t="shared" si="10"/>
        <v>136</v>
      </c>
      <c r="AA11" s="66">
        <f t="shared" si="11"/>
        <v>136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54</v>
      </c>
      <c r="B12" s="70" t="s">
        <v>162</v>
      </c>
      <c r="C12" s="64" t="s">
        <v>163</v>
      </c>
      <c r="D12" s="71">
        <f t="shared" si="0"/>
        <v>279</v>
      </c>
      <c r="E12" s="71">
        <f t="shared" si="1"/>
        <v>45</v>
      </c>
      <c r="F12" s="71">
        <v>44</v>
      </c>
      <c r="G12" s="71">
        <v>1</v>
      </c>
      <c r="H12" s="71">
        <f t="shared" si="2"/>
        <v>234</v>
      </c>
      <c r="I12" s="71">
        <v>234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279</v>
      </c>
      <c r="W12" s="71">
        <f t="shared" si="7"/>
        <v>45</v>
      </c>
      <c r="X12" s="71">
        <f t="shared" si="8"/>
        <v>44</v>
      </c>
      <c r="Y12" s="71">
        <f t="shared" si="9"/>
        <v>1</v>
      </c>
      <c r="Z12" s="71">
        <f t="shared" si="10"/>
        <v>234</v>
      </c>
      <c r="AA12" s="71">
        <f t="shared" si="11"/>
        <v>234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54</v>
      </c>
      <c r="B13" s="70" t="s">
        <v>164</v>
      </c>
      <c r="C13" s="64" t="s">
        <v>165</v>
      </c>
      <c r="D13" s="71">
        <f t="shared" si="0"/>
        <v>144</v>
      </c>
      <c r="E13" s="71">
        <f t="shared" si="1"/>
        <v>23</v>
      </c>
      <c r="F13" s="71">
        <v>23</v>
      </c>
      <c r="G13" s="71">
        <v>0</v>
      </c>
      <c r="H13" s="71">
        <f t="shared" si="2"/>
        <v>121</v>
      </c>
      <c r="I13" s="71">
        <v>121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144</v>
      </c>
      <c r="W13" s="71">
        <f t="shared" si="7"/>
        <v>23</v>
      </c>
      <c r="X13" s="71">
        <f t="shared" si="8"/>
        <v>23</v>
      </c>
      <c r="Y13" s="71">
        <f t="shared" si="9"/>
        <v>0</v>
      </c>
      <c r="Z13" s="71">
        <f t="shared" si="10"/>
        <v>121</v>
      </c>
      <c r="AA13" s="71">
        <f t="shared" si="11"/>
        <v>121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54</v>
      </c>
      <c r="B14" s="70" t="s">
        <v>166</v>
      </c>
      <c r="C14" s="64" t="s">
        <v>167</v>
      </c>
      <c r="D14" s="71">
        <f t="shared" si="0"/>
        <v>161</v>
      </c>
      <c r="E14" s="71">
        <f t="shared" si="1"/>
        <v>29</v>
      </c>
      <c r="F14" s="71">
        <v>29</v>
      </c>
      <c r="G14" s="71">
        <v>0</v>
      </c>
      <c r="H14" s="71">
        <f t="shared" si="2"/>
        <v>132</v>
      </c>
      <c r="I14" s="71">
        <v>132</v>
      </c>
      <c r="J14" s="71">
        <v>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161</v>
      </c>
      <c r="W14" s="71">
        <f t="shared" si="7"/>
        <v>29</v>
      </c>
      <c r="X14" s="71">
        <f t="shared" si="8"/>
        <v>29</v>
      </c>
      <c r="Y14" s="71">
        <f t="shared" si="9"/>
        <v>0</v>
      </c>
      <c r="Z14" s="71">
        <f t="shared" si="10"/>
        <v>132</v>
      </c>
      <c r="AA14" s="71">
        <f t="shared" si="11"/>
        <v>132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54</v>
      </c>
      <c r="B15" s="70" t="s">
        <v>168</v>
      </c>
      <c r="C15" s="64" t="s">
        <v>169</v>
      </c>
      <c r="D15" s="71">
        <f t="shared" si="0"/>
        <v>177</v>
      </c>
      <c r="E15" s="71">
        <f t="shared" si="1"/>
        <v>31</v>
      </c>
      <c r="F15" s="71">
        <v>31</v>
      </c>
      <c r="G15" s="71">
        <v>0</v>
      </c>
      <c r="H15" s="71">
        <f t="shared" si="2"/>
        <v>146</v>
      </c>
      <c r="I15" s="71">
        <v>146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177</v>
      </c>
      <c r="W15" s="71">
        <f t="shared" si="7"/>
        <v>31</v>
      </c>
      <c r="X15" s="71">
        <f t="shared" si="8"/>
        <v>31</v>
      </c>
      <c r="Y15" s="71">
        <f t="shared" si="9"/>
        <v>0</v>
      </c>
      <c r="Z15" s="71">
        <f t="shared" si="10"/>
        <v>146</v>
      </c>
      <c r="AA15" s="71">
        <f t="shared" si="11"/>
        <v>146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54</v>
      </c>
      <c r="B16" s="70" t="s">
        <v>170</v>
      </c>
      <c r="C16" s="64" t="s">
        <v>171</v>
      </c>
      <c r="D16" s="71">
        <f t="shared" si="0"/>
        <v>192</v>
      </c>
      <c r="E16" s="71">
        <f t="shared" si="1"/>
        <v>26</v>
      </c>
      <c r="F16" s="71">
        <v>26</v>
      </c>
      <c r="G16" s="71">
        <v>0</v>
      </c>
      <c r="H16" s="71">
        <f t="shared" si="2"/>
        <v>166</v>
      </c>
      <c r="I16" s="71">
        <v>166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192</v>
      </c>
      <c r="W16" s="71">
        <f t="shared" si="7"/>
        <v>26</v>
      </c>
      <c r="X16" s="71">
        <f t="shared" si="8"/>
        <v>26</v>
      </c>
      <c r="Y16" s="71">
        <f t="shared" si="9"/>
        <v>0</v>
      </c>
      <c r="Z16" s="71">
        <f t="shared" si="10"/>
        <v>166</v>
      </c>
      <c r="AA16" s="71">
        <f t="shared" si="11"/>
        <v>166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54</v>
      </c>
      <c r="B17" s="70" t="s">
        <v>172</v>
      </c>
      <c r="C17" s="64" t="s">
        <v>173</v>
      </c>
      <c r="D17" s="71">
        <f t="shared" si="0"/>
        <v>271</v>
      </c>
      <c r="E17" s="71">
        <f t="shared" si="1"/>
        <v>23</v>
      </c>
      <c r="F17" s="71">
        <v>23</v>
      </c>
      <c r="G17" s="71">
        <v>0</v>
      </c>
      <c r="H17" s="71">
        <f t="shared" si="2"/>
        <v>248</v>
      </c>
      <c r="I17" s="71">
        <v>248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271</v>
      </c>
      <c r="W17" s="71">
        <f t="shared" si="7"/>
        <v>23</v>
      </c>
      <c r="X17" s="71">
        <f t="shared" si="8"/>
        <v>23</v>
      </c>
      <c r="Y17" s="71">
        <f t="shared" si="9"/>
        <v>0</v>
      </c>
      <c r="Z17" s="71">
        <f t="shared" si="10"/>
        <v>248</v>
      </c>
      <c r="AA17" s="71">
        <f t="shared" si="11"/>
        <v>248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54</v>
      </c>
      <c r="B18" s="70" t="s">
        <v>174</v>
      </c>
      <c r="C18" s="64" t="s">
        <v>175</v>
      </c>
      <c r="D18" s="71">
        <f t="shared" si="0"/>
        <v>138</v>
      </c>
      <c r="E18" s="71">
        <f t="shared" si="1"/>
        <v>26</v>
      </c>
      <c r="F18" s="71">
        <v>26</v>
      </c>
      <c r="G18" s="71">
        <v>0</v>
      </c>
      <c r="H18" s="71">
        <f t="shared" si="2"/>
        <v>112</v>
      </c>
      <c r="I18" s="71">
        <v>112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138</v>
      </c>
      <c r="W18" s="71">
        <f t="shared" si="7"/>
        <v>26</v>
      </c>
      <c r="X18" s="71">
        <f t="shared" si="8"/>
        <v>26</v>
      </c>
      <c r="Y18" s="71">
        <f t="shared" si="9"/>
        <v>0</v>
      </c>
      <c r="Z18" s="71">
        <f t="shared" si="10"/>
        <v>112</v>
      </c>
      <c r="AA18" s="71">
        <f t="shared" si="11"/>
        <v>112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54</v>
      </c>
      <c r="B19" s="70" t="s">
        <v>176</v>
      </c>
      <c r="C19" s="64" t="s">
        <v>177</v>
      </c>
      <c r="D19" s="71">
        <f t="shared" si="0"/>
        <v>388</v>
      </c>
      <c r="E19" s="71">
        <f t="shared" si="1"/>
        <v>56</v>
      </c>
      <c r="F19" s="71">
        <v>55</v>
      </c>
      <c r="G19" s="71">
        <v>1</v>
      </c>
      <c r="H19" s="71">
        <f t="shared" si="2"/>
        <v>332</v>
      </c>
      <c r="I19" s="71">
        <v>332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388</v>
      </c>
      <c r="W19" s="71">
        <f t="shared" si="7"/>
        <v>56</v>
      </c>
      <c r="X19" s="71">
        <f t="shared" si="8"/>
        <v>55</v>
      </c>
      <c r="Y19" s="71">
        <f t="shared" si="9"/>
        <v>1</v>
      </c>
      <c r="Z19" s="71">
        <f t="shared" si="10"/>
        <v>332</v>
      </c>
      <c r="AA19" s="71">
        <f t="shared" si="11"/>
        <v>332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54</v>
      </c>
      <c r="B20" s="70" t="s">
        <v>178</v>
      </c>
      <c r="C20" s="64" t="s">
        <v>179</v>
      </c>
      <c r="D20" s="71">
        <f t="shared" si="0"/>
        <v>450</v>
      </c>
      <c r="E20" s="71">
        <f t="shared" si="1"/>
        <v>63</v>
      </c>
      <c r="F20" s="71">
        <v>63</v>
      </c>
      <c r="G20" s="71">
        <v>0</v>
      </c>
      <c r="H20" s="71">
        <f t="shared" si="2"/>
        <v>387</v>
      </c>
      <c r="I20" s="71">
        <v>387</v>
      </c>
      <c r="J20" s="71">
        <v>0</v>
      </c>
      <c r="K20" s="71">
        <v>0</v>
      </c>
      <c r="L20" s="71">
        <v>0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451</v>
      </c>
      <c r="W20" s="71">
        <f t="shared" si="7"/>
        <v>64</v>
      </c>
      <c r="X20" s="71">
        <f t="shared" si="8"/>
        <v>64</v>
      </c>
      <c r="Y20" s="71">
        <f t="shared" si="9"/>
        <v>0</v>
      </c>
      <c r="Z20" s="71">
        <f t="shared" si="10"/>
        <v>387</v>
      </c>
      <c r="AA20" s="71">
        <f t="shared" si="11"/>
        <v>387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54</v>
      </c>
      <c r="B21" s="70" t="s">
        <v>180</v>
      </c>
      <c r="C21" s="64" t="s">
        <v>181</v>
      </c>
      <c r="D21" s="71">
        <f t="shared" si="0"/>
        <v>175</v>
      </c>
      <c r="E21" s="71">
        <f t="shared" si="1"/>
        <v>24</v>
      </c>
      <c r="F21" s="71">
        <v>24</v>
      </c>
      <c r="G21" s="71">
        <v>0</v>
      </c>
      <c r="H21" s="71">
        <f t="shared" si="2"/>
        <v>151</v>
      </c>
      <c r="I21" s="71">
        <v>151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175</v>
      </c>
      <c r="W21" s="71">
        <f t="shared" si="7"/>
        <v>24</v>
      </c>
      <c r="X21" s="71">
        <f t="shared" si="8"/>
        <v>24</v>
      </c>
      <c r="Y21" s="71">
        <f t="shared" si="9"/>
        <v>0</v>
      </c>
      <c r="Z21" s="71">
        <f t="shared" si="10"/>
        <v>151</v>
      </c>
      <c r="AA21" s="71">
        <f t="shared" si="11"/>
        <v>151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54</v>
      </c>
      <c r="B22" s="70" t="s">
        <v>182</v>
      </c>
      <c r="C22" s="64" t="s">
        <v>183</v>
      </c>
      <c r="D22" s="71">
        <f t="shared" si="0"/>
        <v>177</v>
      </c>
      <c r="E22" s="71">
        <f t="shared" si="1"/>
        <v>22</v>
      </c>
      <c r="F22" s="71">
        <v>22</v>
      </c>
      <c r="G22" s="71">
        <v>0</v>
      </c>
      <c r="H22" s="71">
        <f t="shared" si="2"/>
        <v>155</v>
      </c>
      <c r="I22" s="71">
        <v>155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177</v>
      </c>
      <c r="W22" s="71">
        <f t="shared" si="7"/>
        <v>22</v>
      </c>
      <c r="X22" s="71">
        <f t="shared" si="8"/>
        <v>22</v>
      </c>
      <c r="Y22" s="71">
        <f t="shared" si="9"/>
        <v>0</v>
      </c>
      <c r="Z22" s="71">
        <f t="shared" si="10"/>
        <v>155</v>
      </c>
      <c r="AA22" s="71">
        <f t="shared" si="11"/>
        <v>155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54</v>
      </c>
      <c r="B23" s="70" t="s">
        <v>184</v>
      </c>
      <c r="C23" s="64" t="s">
        <v>185</v>
      </c>
      <c r="D23" s="71">
        <f t="shared" si="0"/>
        <v>302</v>
      </c>
      <c r="E23" s="71">
        <f t="shared" si="1"/>
        <v>41</v>
      </c>
      <c r="F23" s="71">
        <v>41</v>
      </c>
      <c r="G23" s="71">
        <v>0</v>
      </c>
      <c r="H23" s="71">
        <f t="shared" si="2"/>
        <v>261</v>
      </c>
      <c r="I23" s="71">
        <v>261</v>
      </c>
      <c r="J23" s="71">
        <v>0</v>
      </c>
      <c r="K23" s="71">
        <v>0</v>
      </c>
      <c r="L23" s="71">
        <v>0</v>
      </c>
      <c r="M23" s="71">
        <f t="shared" si="3"/>
        <v>1</v>
      </c>
      <c r="N23" s="71">
        <f t="shared" si="4"/>
        <v>0</v>
      </c>
      <c r="O23" s="71">
        <v>0</v>
      </c>
      <c r="P23" s="71">
        <v>0</v>
      </c>
      <c r="Q23" s="71">
        <f t="shared" si="5"/>
        <v>1</v>
      </c>
      <c r="R23" s="71">
        <v>1</v>
      </c>
      <c r="S23" s="71">
        <v>0</v>
      </c>
      <c r="T23" s="71">
        <v>0</v>
      </c>
      <c r="U23" s="71">
        <v>0</v>
      </c>
      <c r="V23" s="71">
        <f t="shared" si="6"/>
        <v>303</v>
      </c>
      <c r="W23" s="71">
        <f t="shared" si="7"/>
        <v>41</v>
      </c>
      <c r="X23" s="71">
        <f t="shared" si="8"/>
        <v>41</v>
      </c>
      <c r="Y23" s="71">
        <f t="shared" si="9"/>
        <v>0</v>
      </c>
      <c r="Z23" s="71">
        <f t="shared" si="10"/>
        <v>262</v>
      </c>
      <c r="AA23" s="71">
        <f t="shared" si="11"/>
        <v>262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54</v>
      </c>
      <c r="B24" s="70" t="s">
        <v>186</v>
      </c>
      <c r="C24" s="64" t="s">
        <v>187</v>
      </c>
      <c r="D24" s="71">
        <f t="shared" si="0"/>
        <v>156</v>
      </c>
      <c r="E24" s="71">
        <f t="shared" si="1"/>
        <v>28</v>
      </c>
      <c r="F24" s="71">
        <v>28</v>
      </c>
      <c r="G24" s="71">
        <v>0</v>
      </c>
      <c r="H24" s="71">
        <f t="shared" si="2"/>
        <v>128</v>
      </c>
      <c r="I24" s="71">
        <v>128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156</v>
      </c>
      <c r="W24" s="71">
        <f t="shared" si="7"/>
        <v>28</v>
      </c>
      <c r="X24" s="71">
        <f t="shared" si="8"/>
        <v>28</v>
      </c>
      <c r="Y24" s="71">
        <f t="shared" si="9"/>
        <v>0</v>
      </c>
      <c r="Z24" s="71">
        <f t="shared" si="10"/>
        <v>128</v>
      </c>
      <c r="AA24" s="71">
        <f t="shared" si="11"/>
        <v>128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54</v>
      </c>
      <c r="B25" s="70" t="s">
        <v>188</v>
      </c>
      <c r="C25" s="64" t="s">
        <v>189</v>
      </c>
      <c r="D25" s="71">
        <f t="shared" si="0"/>
        <v>191</v>
      </c>
      <c r="E25" s="71">
        <f t="shared" si="1"/>
        <v>25</v>
      </c>
      <c r="F25" s="71">
        <v>25</v>
      </c>
      <c r="G25" s="71">
        <v>0</v>
      </c>
      <c r="H25" s="71">
        <f t="shared" si="2"/>
        <v>166</v>
      </c>
      <c r="I25" s="71">
        <v>166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191</v>
      </c>
      <c r="W25" s="71">
        <f t="shared" si="7"/>
        <v>25</v>
      </c>
      <c r="X25" s="71">
        <f t="shared" si="8"/>
        <v>25</v>
      </c>
      <c r="Y25" s="71">
        <f t="shared" si="9"/>
        <v>0</v>
      </c>
      <c r="Z25" s="71">
        <f t="shared" si="10"/>
        <v>166</v>
      </c>
      <c r="AA25" s="71">
        <f t="shared" si="11"/>
        <v>166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54</v>
      </c>
      <c r="B26" s="70" t="s">
        <v>190</v>
      </c>
      <c r="C26" s="64" t="s">
        <v>191</v>
      </c>
      <c r="D26" s="71">
        <f t="shared" si="0"/>
        <v>136</v>
      </c>
      <c r="E26" s="71">
        <f t="shared" si="1"/>
        <v>33</v>
      </c>
      <c r="F26" s="71">
        <v>33</v>
      </c>
      <c r="G26" s="71">
        <v>0</v>
      </c>
      <c r="H26" s="71">
        <f t="shared" si="2"/>
        <v>103</v>
      </c>
      <c r="I26" s="71">
        <v>103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136</v>
      </c>
      <c r="W26" s="71">
        <f t="shared" si="7"/>
        <v>33</v>
      </c>
      <c r="X26" s="71">
        <f t="shared" si="8"/>
        <v>33</v>
      </c>
      <c r="Y26" s="71">
        <f t="shared" si="9"/>
        <v>0</v>
      </c>
      <c r="Z26" s="71">
        <f t="shared" si="10"/>
        <v>103</v>
      </c>
      <c r="AA26" s="71">
        <f t="shared" si="11"/>
        <v>103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54</v>
      </c>
      <c r="B27" s="70" t="s">
        <v>192</v>
      </c>
      <c r="C27" s="64" t="s">
        <v>193</v>
      </c>
      <c r="D27" s="71">
        <f t="shared" si="0"/>
        <v>294</v>
      </c>
      <c r="E27" s="71">
        <f t="shared" si="1"/>
        <v>47</v>
      </c>
      <c r="F27" s="71">
        <v>47</v>
      </c>
      <c r="G27" s="71">
        <v>0</v>
      </c>
      <c r="H27" s="71">
        <f t="shared" si="2"/>
        <v>247</v>
      </c>
      <c r="I27" s="71">
        <v>247</v>
      </c>
      <c r="J27" s="71">
        <v>0</v>
      </c>
      <c r="K27" s="71">
        <v>0</v>
      </c>
      <c r="L27" s="71">
        <v>0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294</v>
      </c>
      <c r="W27" s="71">
        <f t="shared" si="7"/>
        <v>47</v>
      </c>
      <c r="X27" s="71">
        <f t="shared" si="8"/>
        <v>47</v>
      </c>
      <c r="Y27" s="71">
        <f t="shared" si="9"/>
        <v>0</v>
      </c>
      <c r="Z27" s="71">
        <f t="shared" si="10"/>
        <v>247</v>
      </c>
      <c r="AA27" s="71">
        <f t="shared" si="11"/>
        <v>247</v>
      </c>
      <c r="AB27" s="71">
        <f t="shared" si="12"/>
        <v>0</v>
      </c>
      <c r="AC27" s="71">
        <f t="shared" si="13"/>
        <v>0</v>
      </c>
      <c r="AD27" s="71">
        <f t="shared" si="14"/>
        <v>0</v>
      </c>
    </row>
    <row r="28" spans="1:30" s="68" customFormat="1" ht="12" customHeight="1">
      <c r="A28" s="69" t="s">
        <v>54</v>
      </c>
      <c r="B28" s="70" t="s">
        <v>194</v>
      </c>
      <c r="C28" s="64" t="s">
        <v>195</v>
      </c>
      <c r="D28" s="71">
        <f t="shared" si="0"/>
        <v>370</v>
      </c>
      <c r="E28" s="71">
        <f t="shared" si="1"/>
        <v>55</v>
      </c>
      <c r="F28" s="71">
        <v>55</v>
      </c>
      <c r="G28" s="71">
        <v>0</v>
      </c>
      <c r="H28" s="71">
        <f t="shared" si="2"/>
        <v>315</v>
      </c>
      <c r="I28" s="71">
        <v>315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370</v>
      </c>
      <c r="W28" s="71">
        <f t="shared" si="7"/>
        <v>55</v>
      </c>
      <c r="X28" s="71">
        <f t="shared" si="8"/>
        <v>55</v>
      </c>
      <c r="Y28" s="71">
        <f t="shared" si="9"/>
        <v>0</v>
      </c>
      <c r="Z28" s="71">
        <f t="shared" si="10"/>
        <v>315</v>
      </c>
      <c r="AA28" s="71">
        <f t="shared" si="11"/>
        <v>315</v>
      </c>
      <c r="AB28" s="71">
        <f t="shared" si="12"/>
        <v>0</v>
      </c>
      <c r="AC28" s="71">
        <f t="shared" si="13"/>
        <v>0</v>
      </c>
      <c r="AD28" s="71">
        <f t="shared" si="14"/>
        <v>0</v>
      </c>
    </row>
    <row r="29" spans="1:30" s="68" customFormat="1" ht="12" customHeight="1">
      <c r="A29" s="69" t="s">
        <v>54</v>
      </c>
      <c r="B29" s="70" t="s">
        <v>196</v>
      </c>
      <c r="C29" s="64" t="s">
        <v>197</v>
      </c>
      <c r="D29" s="71">
        <f t="shared" si="0"/>
        <v>311</v>
      </c>
      <c r="E29" s="71">
        <f t="shared" si="1"/>
        <v>43</v>
      </c>
      <c r="F29" s="71">
        <v>43</v>
      </c>
      <c r="G29" s="71">
        <v>0</v>
      </c>
      <c r="H29" s="71">
        <f t="shared" si="2"/>
        <v>268</v>
      </c>
      <c r="I29" s="71">
        <v>266</v>
      </c>
      <c r="J29" s="71">
        <v>0</v>
      </c>
      <c r="K29" s="71">
        <v>0</v>
      </c>
      <c r="L29" s="71">
        <v>2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311</v>
      </c>
      <c r="W29" s="71">
        <f t="shared" si="7"/>
        <v>43</v>
      </c>
      <c r="X29" s="71">
        <f t="shared" si="8"/>
        <v>43</v>
      </c>
      <c r="Y29" s="71">
        <f t="shared" si="9"/>
        <v>0</v>
      </c>
      <c r="Z29" s="71">
        <f t="shared" si="10"/>
        <v>268</v>
      </c>
      <c r="AA29" s="71">
        <f t="shared" si="11"/>
        <v>266</v>
      </c>
      <c r="AB29" s="71">
        <f t="shared" si="12"/>
        <v>0</v>
      </c>
      <c r="AC29" s="71">
        <f t="shared" si="13"/>
        <v>0</v>
      </c>
      <c r="AD29" s="71">
        <f t="shared" si="14"/>
        <v>2</v>
      </c>
    </row>
    <row r="30" spans="1:30" s="68" customFormat="1" ht="12" customHeight="1">
      <c r="A30" s="69" t="s">
        <v>54</v>
      </c>
      <c r="B30" s="70" t="s">
        <v>198</v>
      </c>
      <c r="C30" s="64" t="s">
        <v>199</v>
      </c>
      <c r="D30" s="71">
        <f t="shared" si="0"/>
        <v>217</v>
      </c>
      <c r="E30" s="71">
        <f t="shared" si="1"/>
        <v>35</v>
      </c>
      <c r="F30" s="71">
        <v>35</v>
      </c>
      <c r="G30" s="71">
        <v>0</v>
      </c>
      <c r="H30" s="71">
        <f t="shared" si="2"/>
        <v>182</v>
      </c>
      <c r="I30" s="71">
        <v>182</v>
      </c>
      <c r="J30" s="71">
        <v>0</v>
      </c>
      <c r="K30" s="71">
        <v>0</v>
      </c>
      <c r="L30" s="71">
        <v>0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217</v>
      </c>
      <c r="W30" s="71">
        <f t="shared" si="7"/>
        <v>35</v>
      </c>
      <c r="X30" s="71">
        <f t="shared" si="8"/>
        <v>35</v>
      </c>
      <c r="Y30" s="71">
        <f t="shared" si="9"/>
        <v>0</v>
      </c>
      <c r="Z30" s="71">
        <f t="shared" si="10"/>
        <v>182</v>
      </c>
      <c r="AA30" s="71">
        <f t="shared" si="11"/>
        <v>182</v>
      </c>
      <c r="AB30" s="71">
        <f t="shared" si="12"/>
        <v>0</v>
      </c>
      <c r="AC30" s="71">
        <f t="shared" si="13"/>
        <v>0</v>
      </c>
      <c r="AD30" s="71">
        <f t="shared" si="14"/>
        <v>0</v>
      </c>
    </row>
    <row r="31" spans="1:30" s="68" customFormat="1" ht="12" customHeight="1">
      <c r="A31" s="69" t="s">
        <v>54</v>
      </c>
      <c r="B31" s="70" t="s">
        <v>200</v>
      </c>
      <c r="C31" s="64" t="s">
        <v>201</v>
      </c>
      <c r="D31" s="71">
        <f t="shared" si="0"/>
        <v>317</v>
      </c>
      <c r="E31" s="71">
        <f t="shared" si="1"/>
        <v>61</v>
      </c>
      <c r="F31" s="71">
        <v>61</v>
      </c>
      <c r="G31" s="71">
        <v>0</v>
      </c>
      <c r="H31" s="71">
        <f t="shared" si="2"/>
        <v>256</v>
      </c>
      <c r="I31" s="71">
        <v>256</v>
      </c>
      <c r="J31" s="71">
        <v>0</v>
      </c>
      <c r="K31" s="71">
        <v>0</v>
      </c>
      <c r="L31" s="71">
        <v>0</v>
      </c>
      <c r="M31" s="71">
        <f t="shared" si="3"/>
        <v>1</v>
      </c>
      <c r="N31" s="71">
        <f t="shared" si="4"/>
        <v>1</v>
      </c>
      <c r="O31" s="71">
        <v>1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318</v>
      </c>
      <c r="W31" s="71">
        <f t="shared" si="7"/>
        <v>62</v>
      </c>
      <c r="X31" s="71">
        <f t="shared" si="8"/>
        <v>62</v>
      </c>
      <c r="Y31" s="71">
        <f t="shared" si="9"/>
        <v>0</v>
      </c>
      <c r="Z31" s="71">
        <f t="shared" si="10"/>
        <v>256</v>
      </c>
      <c r="AA31" s="71">
        <f t="shared" si="11"/>
        <v>256</v>
      </c>
      <c r="AB31" s="71">
        <f t="shared" si="12"/>
        <v>0</v>
      </c>
      <c r="AC31" s="71">
        <f t="shared" si="13"/>
        <v>0</v>
      </c>
      <c r="AD31" s="71">
        <f t="shared" si="14"/>
        <v>0</v>
      </c>
    </row>
    <row r="32" spans="1:30" s="68" customFormat="1" ht="12" customHeight="1">
      <c r="A32" s="69" t="s">
        <v>54</v>
      </c>
      <c r="B32" s="70" t="s">
        <v>136</v>
      </c>
      <c r="C32" s="64" t="s">
        <v>137</v>
      </c>
      <c r="D32" s="71">
        <f t="shared" si="0"/>
        <v>457</v>
      </c>
      <c r="E32" s="71">
        <f t="shared" si="1"/>
        <v>119</v>
      </c>
      <c r="F32" s="71">
        <v>65</v>
      </c>
      <c r="G32" s="71">
        <v>54</v>
      </c>
      <c r="H32" s="71">
        <f t="shared" si="2"/>
        <v>338</v>
      </c>
      <c r="I32" s="71">
        <v>299</v>
      </c>
      <c r="J32" s="71">
        <v>39</v>
      </c>
      <c r="K32" s="71">
        <v>0</v>
      </c>
      <c r="L32" s="71">
        <v>0</v>
      </c>
      <c r="M32" s="71">
        <f t="shared" si="3"/>
        <v>47</v>
      </c>
      <c r="N32" s="71">
        <f t="shared" si="4"/>
        <v>24</v>
      </c>
      <c r="O32" s="71">
        <v>12</v>
      </c>
      <c r="P32" s="71">
        <v>12</v>
      </c>
      <c r="Q32" s="71">
        <f t="shared" si="5"/>
        <v>23</v>
      </c>
      <c r="R32" s="71">
        <v>18</v>
      </c>
      <c r="S32" s="71">
        <v>5</v>
      </c>
      <c r="T32" s="71">
        <v>0</v>
      </c>
      <c r="U32" s="71">
        <v>0</v>
      </c>
      <c r="V32" s="71">
        <f t="shared" si="6"/>
        <v>504</v>
      </c>
      <c r="W32" s="71">
        <f t="shared" si="7"/>
        <v>143</v>
      </c>
      <c r="X32" s="71">
        <f t="shared" si="8"/>
        <v>77</v>
      </c>
      <c r="Y32" s="71">
        <f t="shared" si="9"/>
        <v>66</v>
      </c>
      <c r="Z32" s="71">
        <f t="shared" si="10"/>
        <v>361</v>
      </c>
      <c r="AA32" s="71">
        <f t="shared" si="11"/>
        <v>317</v>
      </c>
      <c r="AB32" s="71">
        <f t="shared" si="12"/>
        <v>44</v>
      </c>
      <c r="AC32" s="71">
        <f t="shared" si="13"/>
        <v>0</v>
      </c>
      <c r="AD32" s="71">
        <f t="shared" si="14"/>
        <v>0</v>
      </c>
    </row>
    <row r="33" spans="1:30" s="68" customFormat="1" ht="12" customHeight="1">
      <c r="A33" s="69" t="s">
        <v>54</v>
      </c>
      <c r="B33" s="70" t="s">
        <v>138</v>
      </c>
      <c r="C33" s="64" t="s">
        <v>139</v>
      </c>
      <c r="D33" s="71">
        <f t="shared" si="0"/>
        <v>35</v>
      </c>
      <c r="E33" s="71">
        <f t="shared" si="1"/>
        <v>26</v>
      </c>
      <c r="F33" s="71">
        <v>21</v>
      </c>
      <c r="G33" s="71">
        <v>5</v>
      </c>
      <c r="H33" s="71">
        <f t="shared" si="2"/>
        <v>9</v>
      </c>
      <c r="I33" s="71">
        <v>3</v>
      </c>
      <c r="J33" s="71">
        <v>6</v>
      </c>
      <c r="K33" s="71">
        <v>0</v>
      </c>
      <c r="L33" s="71">
        <v>0</v>
      </c>
      <c r="M33" s="71">
        <f t="shared" si="3"/>
        <v>1</v>
      </c>
      <c r="N33" s="71">
        <f t="shared" si="4"/>
        <v>1</v>
      </c>
      <c r="O33" s="71">
        <v>1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36</v>
      </c>
      <c r="W33" s="71">
        <f t="shared" si="7"/>
        <v>27</v>
      </c>
      <c r="X33" s="71">
        <f t="shared" si="8"/>
        <v>22</v>
      </c>
      <c r="Y33" s="71">
        <f t="shared" si="9"/>
        <v>5</v>
      </c>
      <c r="Z33" s="71">
        <f t="shared" si="10"/>
        <v>9</v>
      </c>
      <c r="AA33" s="71">
        <f t="shared" si="11"/>
        <v>3</v>
      </c>
      <c r="AB33" s="71">
        <f t="shared" si="12"/>
        <v>6</v>
      </c>
      <c r="AC33" s="71">
        <f t="shared" si="13"/>
        <v>0</v>
      </c>
      <c r="AD33" s="71">
        <f t="shared" si="14"/>
        <v>0</v>
      </c>
    </row>
    <row r="34" spans="1:30" s="68" customFormat="1" ht="12" customHeight="1">
      <c r="A34" s="69" t="s">
        <v>54</v>
      </c>
      <c r="B34" s="70" t="s">
        <v>90</v>
      </c>
      <c r="C34" s="64" t="s">
        <v>91</v>
      </c>
      <c r="D34" s="71">
        <f t="shared" si="0"/>
        <v>50</v>
      </c>
      <c r="E34" s="71">
        <f t="shared" si="1"/>
        <v>21</v>
      </c>
      <c r="F34" s="71">
        <v>13</v>
      </c>
      <c r="G34" s="71">
        <v>8</v>
      </c>
      <c r="H34" s="71">
        <f t="shared" si="2"/>
        <v>29</v>
      </c>
      <c r="I34" s="71">
        <v>25</v>
      </c>
      <c r="J34" s="71">
        <v>4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1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51</v>
      </c>
      <c r="W34" s="71">
        <f t="shared" si="7"/>
        <v>22</v>
      </c>
      <c r="X34" s="71">
        <f t="shared" si="8"/>
        <v>14</v>
      </c>
      <c r="Y34" s="71">
        <f t="shared" si="9"/>
        <v>8</v>
      </c>
      <c r="Z34" s="71">
        <f t="shared" si="10"/>
        <v>29</v>
      </c>
      <c r="AA34" s="71">
        <f t="shared" si="11"/>
        <v>25</v>
      </c>
      <c r="AB34" s="71">
        <f t="shared" si="12"/>
        <v>4</v>
      </c>
      <c r="AC34" s="71">
        <f t="shared" si="13"/>
        <v>0</v>
      </c>
      <c r="AD34" s="71">
        <f t="shared" si="14"/>
        <v>0</v>
      </c>
    </row>
    <row r="35" spans="1:30" s="68" customFormat="1" ht="12" customHeight="1">
      <c r="A35" s="69" t="s">
        <v>54</v>
      </c>
      <c r="B35" s="70" t="s">
        <v>76</v>
      </c>
      <c r="C35" s="64" t="s">
        <v>77</v>
      </c>
      <c r="D35" s="71">
        <f t="shared" si="0"/>
        <v>16</v>
      </c>
      <c r="E35" s="71">
        <f t="shared" si="1"/>
        <v>12</v>
      </c>
      <c r="F35" s="71">
        <v>9</v>
      </c>
      <c r="G35" s="71">
        <v>3</v>
      </c>
      <c r="H35" s="71">
        <f t="shared" si="2"/>
        <v>4</v>
      </c>
      <c r="I35" s="71">
        <v>4</v>
      </c>
      <c r="J35" s="71">
        <v>0</v>
      </c>
      <c r="K35" s="71">
        <v>0</v>
      </c>
      <c r="L35" s="71">
        <v>0</v>
      </c>
      <c r="M35" s="71">
        <f t="shared" si="3"/>
        <v>1</v>
      </c>
      <c r="N35" s="71">
        <f t="shared" si="4"/>
        <v>0</v>
      </c>
      <c r="O35" s="71">
        <v>0</v>
      </c>
      <c r="P35" s="71">
        <v>0</v>
      </c>
      <c r="Q35" s="71">
        <f t="shared" si="5"/>
        <v>1</v>
      </c>
      <c r="R35" s="71">
        <v>1</v>
      </c>
      <c r="S35" s="71">
        <v>0</v>
      </c>
      <c r="T35" s="71">
        <v>0</v>
      </c>
      <c r="U35" s="71">
        <v>0</v>
      </c>
      <c r="V35" s="71">
        <f t="shared" si="6"/>
        <v>17</v>
      </c>
      <c r="W35" s="71">
        <f t="shared" si="7"/>
        <v>12</v>
      </c>
      <c r="X35" s="71">
        <f t="shared" si="8"/>
        <v>9</v>
      </c>
      <c r="Y35" s="71">
        <f t="shared" si="9"/>
        <v>3</v>
      </c>
      <c r="Z35" s="71">
        <f t="shared" si="10"/>
        <v>5</v>
      </c>
      <c r="AA35" s="71">
        <f t="shared" si="11"/>
        <v>5</v>
      </c>
      <c r="AB35" s="71">
        <f t="shared" si="12"/>
        <v>0</v>
      </c>
      <c r="AC35" s="71">
        <f t="shared" si="13"/>
        <v>0</v>
      </c>
      <c r="AD35" s="71">
        <f t="shared" si="14"/>
        <v>0</v>
      </c>
    </row>
    <row r="36" spans="1:30" s="68" customFormat="1" ht="12" customHeight="1">
      <c r="A36" s="69" t="s">
        <v>54</v>
      </c>
      <c r="B36" s="70" t="s">
        <v>102</v>
      </c>
      <c r="C36" s="64" t="s">
        <v>103</v>
      </c>
      <c r="D36" s="71">
        <f t="shared" si="0"/>
        <v>38</v>
      </c>
      <c r="E36" s="71">
        <f t="shared" si="1"/>
        <v>11</v>
      </c>
      <c r="F36" s="71">
        <v>11</v>
      </c>
      <c r="G36" s="71">
        <v>0</v>
      </c>
      <c r="H36" s="71">
        <f t="shared" si="2"/>
        <v>27</v>
      </c>
      <c r="I36" s="71">
        <v>24</v>
      </c>
      <c r="J36" s="71">
        <v>3</v>
      </c>
      <c r="K36" s="71">
        <v>0</v>
      </c>
      <c r="L36" s="71">
        <v>0</v>
      </c>
      <c r="M36" s="71">
        <f t="shared" si="3"/>
        <v>2</v>
      </c>
      <c r="N36" s="71">
        <f t="shared" si="4"/>
        <v>2</v>
      </c>
      <c r="O36" s="71">
        <v>2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40</v>
      </c>
      <c r="W36" s="71">
        <f t="shared" si="7"/>
        <v>13</v>
      </c>
      <c r="X36" s="71">
        <f t="shared" si="8"/>
        <v>13</v>
      </c>
      <c r="Y36" s="71">
        <f t="shared" si="9"/>
        <v>0</v>
      </c>
      <c r="Z36" s="71">
        <f t="shared" si="10"/>
        <v>27</v>
      </c>
      <c r="AA36" s="71">
        <f t="shared" si="11"/>
        <v>24</v>
      </c>
      <c r="AB36" s="71">
        <f t="shared" si="12"/>
        <v>3</v>
      </c>
      <c r="AC36" s="71">
        <f t="shared" si="13"/>
        <v>0</v>
      </c>
      <c r="AD36" s="71">
        <f t="shared" si="14"/>
        <v>0</v>
      </c>
    </row>
    <row r="37" spans="1:30" s="68" customFormat="1" ht="12" customHeight="1">
      <c r="A37" s="69" t="s">
        <v>54</v>
      </c>
      <c r="B37" s="70" t="s">
        <v>116</v>
      </c>
      <c r="C37" s="64" t="s">
        <v>117</v>
      </c>
      <c r="D37" s="71">
        <f t="shared" si="0"/>
        <v>52</v>
      </c>
      <c r="E37" s="71">
        <f t="shared" si="1"/>
        <v>31</v>
      </c>
      <c r="F37" s="71">
        <v>31</v>
      </c>
      <c r="G37" s="71">
        <v>0</v>
      </c>
      <c r="H37" s="71">
        <f t="shared" si="2"/>
        <v>21</v>
      </c>
      <c r="I37" s="71">
        <v>18</v>
      </c>
      <c r="J37" s="71">
        <v>3</v>
      </c>
      <c r="K37" s="71">
        <v>0</v>
      </c>
      <c r="L37" s="71">
        <v>0</v>
      </c>
      <c r="M37" s="71">
        <f t="shared" si="3"/>
        <v>4</v>
      </c>
      <c r="N37" s="71">
        <f t="shared" si="4"/>
        <v>4</v>
      </c>
      <c r="O37" s="71">
        <v>4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t="shared" si="6"/>
        <v>56</v>
      </c>
      <c r="W37" s="71">
        <f t="shared" si="7"/>
        <v>35</v>
      </c>
      <c r="X37" s="71">
        <f t="shared" si="8"/>
        <v>35</v>
      </c>
      <c r="Y37" s="71">
        <f t="shared" si="9"/>
        <v>0</v>
      </c>
      <c r="Z37" s="71">
        <f t="shared" si="10"/>
        <v>21</v>
      </c>
      <c r="AA37" s="71">
        <f t="shared" si="11"/>
        <v>18</v>
      </c>
      <c r="AB37" s="71">
        <f t="shared" si="12"/>
        <v>3</v>
      </c>
      <c r="AC37" s="71">
        <f t="shared" si="13"/>
        <v>0</v>
      </c>
      <c r="AD37" s="71">
        <f t="shared" si="14"/>
        <v>0</v>
      </c>
    </row>
    <row r="38" spans="1:30" s="68" customFormat="1" ht="12" customHeight="1">
      <c r="A38" s="69" t="s">
        <v>54</v>
      </c>
      <c r="B38" s="70" t="s">
        <v>140</v>
      </c>
      <c r="C38" s="64" t="s">
        <v>141</v>
      </c>
      <c r="D38" s="71">
        <f t="shared" si="0"/>
        <v>40</v>
      </c>
      <c r="E38" s="71">
        <f t="shared" si="1"/>
        <v>13</v>
      </c>
      <c r="F38" s="71">
        <v>10</v>
      </c>
      <c r="G38" s="71">
        <v>3</v>
      </c>
      <c r="H38" s="71">
        <f t="shared" si="2"/>
        <v>27</v>
      </c>
      <c r="I38" s="71">
        <v>15</v>
      </c>
      <c r="J38" s="71">
        <v>12</v>
      </c>
      <c r="K38" s="71">
        <v>0</v>
      </c>
      <c r="L38" s="71">
        <v>0</v>
      </c>
      <c r="M38" s="71">
        <f t="shared" si="3"/>
        <v>3</v>
      </c>
      <c r="N38" s="71">
        <f t="shared" si="4"/>
        <v>2</v>
      </c>
      <c r="O38" s="71">
        <v>2</v>
      </c>
      <c r="P38" s="71">
        <v>0</v>
      </c>
      <c r="Q38" s="71">
        <f t="shared" si="5"/>
        <v>1</v>
      </c>
      <c r="R38" s="71">
        <v>0</v>
      </c>
      <c r="S38" s="71">
        <v>0</v>
      </c>
      <c r="T38" s="71">
        <v>0</v>
      </c>
      <c r="U38" s="71">
        <v>1</v>
      </c>
      <c r="V38" s="71">
        <f t="shared" si="6"/>
        <v>43</v>
      </c>
      <c r="W38" s="71">
        <f t="shared" si="7"/>
        <v>15</v>
      </c>
      <c r="X38" s="71">
        <f t="shared" si="8"/>
        <v>12</v>
      </c>
      <c r="Y38" s="71">
        <f t="shared" si="9"/>
        <v>3</v>
      </c>
      <c r="Z38" s="71">
        <f t="shared" si="10"/>
        <v>28</v>
      </c>
      <c r="AA38" s="71">
        <f t="shared" si="11"/>
        <v>15</v>
      </c>
      <c r="AB38" s="71">
        <f t="shared" si="12"/>
        <v>12</v>
      </c>
      <c r="AC38" s="71">
        <f t="shared" si="13"/>
        <v>0</v>
      </c>
      <c r="AD38" s="71">
        <f t="shared" si="14"/>
        <v>1</v>
      </c>
    </row>
    <row r="39" spans="1:30" s="68" customFormat="1" ht="12" customHeight="1">
      <c r="A39" s="69" t="s">
        <v>54</v>
      </c>
      <c r="B39" s="70" t="s">
        <v>78</v>
      </c>
      <c r="C39" s="64" t="s">
        <v>79</v>
      </c>
      <c r="D39" s="71">
        <f t="shared" si="0"/>
        <v>39</v>
      </c>
      <c r="E39" s="71">
        <f t="shared" si="1"/>
        <v>18</v>
      </c>
      <c r="F39" s="71">
        <v>17</v>
      </c>
      <c r="G39" s="71">
        <v>1</v>
      </c>
      <c r="H39" s="71">
        <f t="shared" si="2"/>
        <v>21</v>
      </c>
      <c r="I39" s="71">
        <v>21</v>
      </c>
      <c r="J39" s="71">
        <v>0</v>
      </c>
      <c r="K39" s="71">
        <v>0</v>
      </c>
      <c r="L39" s="71">
        <v>0</v>
      </c>
      <c r="M39" s="71">
        <f t="shared" si="3"/>
        <v>0</v>
      </c>
      <c r="N39" s="71">
        <f t="shared" si="4"/>
        <v>0</v>
      </c>
      <c r="O39" s="71">
        <v>0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6"/>
        <v>39</v>
      </c>
      <c r="W39" s="71">
        <f t="shared" si="7"/>
        <v>18</v>
      </c>
      <c r="X39" s="71">
        <f t="shared" si="8"/>
        <v>17</v>
      </c>
      <c r="Y39" s="71">
        <f t="shared" si="9"/>
        <v>1</v>
      </c>
      <c r="Z39" s="71">
        <f t="shared" si="10"/>
        <v>21</v>
      </c>
      <c r="AA39" s="71">
        <f t="shared" si="11"/>
        <v>21</v>
      </c>
      <c r="AB39" s="71">
        <f t="shared" si="12"/>
        <v>0</v>
      </c>
      <c r="AC39" s="71">
        <f t="shared" si="13"/>
        <v>0</v>
      </c>
      <c r="AD39" s="71">
        <f t="shared" si="14"/>
        <v>0</v>
      </c>
    </row>
    <row r="40" spans="1:30" s="68" customFormat="1" ht="12" customHeight="1">
      <c r="A40" s="69" t="s">
        <v>54</v>
      </c>
      <c r="B40" s="70" t="s">
        <v>142</v>
      </c>
      <c r="C40" s="64" t="s">
        <v>143</v>
      </c>
      <c r="D40" s="71">
        <f t="shared" si="0"/>
        <v>218</v>
      </c>
      <c r="E40" s="71">
        <f t="shared" si="1"/>
        <v>64</v>
      </c>
      <c r="F40" s="71">
        <v>33</v>
      </c>
      <c r="G40" s="71">
        <v>31</v>
      </c>
      <c r="H40" s="71">
        <f t="shared" si="2"/>
        <v>154</v>
      </c>
      <c r="I40" s="71">
        <v>98</v>
      </c>
      <c r="J40" s="71">
        <v>51</v>
      </c>
      <c r="K40" s="71">
        <v>1</v>
      </c>
      <c r="L40" s="71">
        <v>4</v>
      </c>
      <c r="M40" s="71">
        <f t="shared" si="3"/>
        <v>6</v>
      </c>
      <c r="N40" s="71">
        <f t="shared" si="4"/>
        <v>6</v>
      </c>
      <c r="O40" s="71">
        <v>6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6"/>
        <v>224</v>
      </c>
      <c r="W40" s="71">
        <f t="shared" si="7"/>
        <v>70</v>
      </c>
      <c r="X40" s="71">
        <f t="shared" si="8"/>
        <v>39</v>
      </c>
      <c r="Y40" s="71">
        <f t="shared" si="9"/>
        <v>31</v>
      </c>
      <c r="Z40" s="71">
        <f t="shared" si="10"/>
        <v>154</v>
      </c>
      <c r="AA40" s="71">
        <f t="shared" si="11"/>
        <v>98</v>
      </c>
      <c r="AB40" s="71">
        <f t="shared" si="12"/>
        <v>51</v>
      </c>
      <c r="AC40" s="71">
        <f t="shared" si="13"/>
        <v>1</v>
      </c>
      <c r="AD40" s="71">
        <f t="shared" si="14"/>
        <v>4</v>
      </c>
    </row>
    <row r="41" spans="1:30" s="68" customFormat="1" ht="12" customHeight="1">
      <c r="A41" s="69" t="s">
        <v>54</v>
      </c>
      <c r="B41" s="70" t="s">
        <v>92</v>
      </c>
      <c r="C41" s="64" t="s">
        <v>93</v>
      </c>
      <c r="D41" s="71">
        <f t="shared" si="0"/>
        <v>50</v>
      </c>
      <c r="E41" s="71">
        <f t="shared" si="1"/>
        <v>43</v>
      </c>
      <c r="F41" s="71">
        <v>43</v>
      </c>
      <c r="G41" s="71">
        <v>0</v>
      </c>
      <c r="H41" s="71">
        <f t="shared" si="2"/>
        <v>7</v>
      </c>
      <c r="I41" s="71">
        <v>7</v>
      </c>
      <c r="J41" s="71">
        <v>0</v>
      </c>
      <c r="K41" s="71">
        <v>0</v>
      </c>
      <c r="L41" s="71">
        <v>0</v>
      </c>
      <c r="M41" s="71">
        <f t="shared" si="3"/>
        <v>0</v>
      </c>
      <c r="N41" s="71">
        <f t="shared" si="4"/>
        <v>0</v>
      </c>
      <c r="O41" s="71">
        <v>0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6"/>
        <v>50</v>
      </c>
      <c r="W41" s="71">
        <f t="shared" si="7"/>
        <v>43</v>
      </c>
      <c r="X41" s="71">
        <f t="shared" si="8"/>
        <v>43</v>
      </c>
      <c r="Y41" s="71">
        <f t="shared" si="9"/>
        <v>0</v>
      </c>
      <c r="Z41" s="71">
        <f t="shared" si="10"/>
        <v>7</v>
      </c>
      <c r="AA41" s="71">
        <f t="shared" si="11"/>
        <v>7</v>
      </c>
      <c r="AB41" s="71">
        <f t="shared" si="12"/>
        <v>0</v>
      </c>
      <c r="AC41" s="71">
        <f t="shared" si="13"/>
        <v>0</v>
      </c>
      <c r="AD41" s="71">
        <f t="shared" si="14"/>
        <v>0</v>
      </c>
    </row>
    <row r="42" spans="1:30" s="68" customFormat="1" ht="12" customHeight="1">
      <c r="A42" s="69" t="s">
        <v>54</v>
      </c>
      <c r="B42" s="70" t="s">
        <v>94</v>
      </c>
      <c r="C42" s="64" t="s">
        <v>95</v>
      </c>
      <c r="D42" s="71">
        <f t="shared" si="0"/>
        <v>18</v>
      </c>
      <c r="E42" s="71">
        <f t="shared" si="1"/>
        <v>13</v>
      </c>
      <c r="F42" s="71">
        <v>13</v>
      </c>
      <c r="G42" s="71">
        <v>0</v>
      </c>
      <c r="H42" s="71">
        <f t="shared" si="2"/>
        <v>5</v>
      </c>
      <c r="I42" s="71">
        <v>5</v>
      </c>
      <c r="J42" s="71">
        <v>0</v>
      </c>
      <c r="K42" s="71">
        <v>0</v>
      </c>
      <c r="L42" s="71">
        <v>0</v>
      </c>
      <c r="M42" s="71">
        <f t="shared" si="3"/>
        <v>1</v>
      </c>
      <c r="N42" s="71">
        <f t="shared" si="4"/>
        <v>1</v>
      </c>
      <c r="O42" s="71">
        <v>1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6"/>
        <v>19</v>
      </c>
      <c r="W42" s="71">
        <f t="shared" si="7"/>
        <v>14</v>
      </c>
      <c r="X42" s="71">
        <f t="shared" si="8"/>
        <v>14</v>
      </c>
      <c r="Y42" s="71">
        <f t="shared" si="9"/>
        <v>0</v>
      </c>
      <c r="Z42" s="71">
        <f t="shared" si="10"/>
        <v>5</v>
      </c>
      <c r="AA42" s="71">
        <f t="shared" si="11"/>
        <v>5</v>
      </c>
      <c r="AB42" s="71">
        <f t="shared" si="12"/>
        <v>0</v>
      </c>
      <c r="AC42" s="71">
        <f t="shared" si="13"/>
        <v>0</v>
      </c>
      <c r="AD42" s="71">
        <f t="shared" si="14"/>
        <v>0</v>
      </c>
    </row>
    <row r="43" spans="1:30" s="68" customFormat="1" ht="12" customHeight="1">
      <c r="A43" s="69" t="s">
        <v>54</v>
      </c>
      <c r="B43" s="70" t="s">
        <v>144</v>
      </c>
      <c r="C43" s="64" t="s">
        <v>145</v>
      </c>
      <c r="D43" s="71">
        <f t="shared" si="0"/>
        <v>29</v>
      </c>
      <c r="E43" s="71">
        <f t="shared" si="1"/>
        <v>17</v>
      </c>
      <c r="F43" s="71">
        <v>9</v>
      </c>
      <c r="G43" s="71">
        <v>8</v>
      </c>
      <c r="H43" s="71">
        <f t="shared" si="2"/>
        <v>12</v>
      </c>
      <c r="I43" s="71">
        <v>0</v>
      </c>
      <c r="J43" s="71">
        <v>12</v>
      </c>
      <c r="K43" s="71">
        <v>0</v>
      </c>
      <c r="L43" s="71">
        <v>0</v>
      </c>
      <c r="M43" s="71">
        <f t="shared" si="3"/>
        <v>6</v>
      </c>
      <c r="N43" s="71">
        <f t="shared" si="4"/>
        <v>2</v>
      </c>
      <c r="O43" s="71">
        <v>1</v>
      </c>
      <c r="P43" s="71">
        <v>1</v>
      </c>
      <c r="Q43" s="71">
        <f t="shared" si="5"/>
        <v>4</v>
      </c>
      <c r="R43" s="71">
        <v>0</v>
      </c>
      <c r="S43" s="71">
        <v>4</v>
      </c>
      <c r="T43" s="71">
        <v>0</v>
      </c>
      <c r="U43" s="71">
        <v>0</v>
      </c>
      <c r="V43" s="71">
        <f t="shared" si="6"/>
        <v>35</v>
      </c>
      <c r="W43" s="71">
        <f t="shared" si="7"/>
        <v>19</v>
      </c>
      <c r="X43" s="71">
        <f t="shared" si="8"/>
        <v>10</v>
      </c>
      <c r="Y43" s="71">
        <f t="shared" si="9"/>
        <v>9</v>
      </c>
      <c r="Z43" s="71">
        <f t="shared" si="10"/>
        <v>16</v>
      </c>
      <c r="AA43" s="71">
        <f t="shared" si="11"/>
        <v>0</v>
      </c>
      <c r="AB43" s="71">
        <f t="shared" si="12"/>
        <v>16</v>
      </c>
      <c r="AC43" s="71">
        <f t="shared" si="13"/>
        <v>0</v>
      </c>
      <c r="AD43" s="71">
        <f t="shared" si="14"/>
        <v>0</v>
      </c>
    </row>
    <row r="44" spans="1:30" s="68" customFormat="1" ht="12" customHeight="1">
      <c r="A44" s="69" t="s">
        <v>54</v>
      </c>
      <c r="B44" s="70" t="s">
        <v>146</v>
      </c>
      <c r="C44" s="64" t="s">
        <v>147</v>
      </c>
      <c r="D44" s="71">
        <f t="shared" si="0"/>
        <v>31</v>
      </c>
      <c r="E44" s="71">
        <f t="shared" si="1"/>
        <v>22</v>
      </c>
      <c r="F44" s="71">
        <v>21</v>
      </c>
      <c r="G44" s="71">
        <v>1</v>
      </c>
      <c r="H44" s="71">
        <f t="shared" si="2"/>
        <v>9</v>
      </c>
      <c r="I44" s="71">
        <v>0</v>
      </c>
      <c r="J44" s="71">
        <v>9</v>
      </c>
      <c r="K44" s="71">
        <v>0</v>
      </c>
      <c r="L44" s="71">
        <v>0</v>
      </c>
      <c r="M44" s="71">
        <f t="shared" si="3"/>
        <v>1</v>
      </c>
      <c r="N44" s="71">
        <f t="shared" si="4"/>
        <v>1</v>
      </c>
      <c r="O44" s="71">
        <v>1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6"/>
        <v>32</v>
      </c>
      <c r="W44" s="71">
        <f t="shared" si="7"/>
        <v>23</v>
      </c>
      <c r="X44" s="71">
        <f t="shared" si="8"/>
        <v>22</v>
      </c>
      <c r="Y44" s="71">
        <f t="shared" si="9"/>
        <v>1</v>
      </c>
      <c r="Z44" s="71">
        <f t="shared" si="10"/>
        <v>9</v>
      </c>
      <c r="AA44" s="71">
        <f t="shared" si="11"/>
        <v>0</v>
      </c>
      <c r="AB44" s="71">
        <f t="shared" si="12"/>
        <v>9</v>
      </c>
      <c r="AC44" s="71">
        <f t="shared" si="13"/>
        <v>0</v>
      </c>
      <c r="AD44" s="71">
        <f t="shared" si="14"/>
        <v>0</v>
      </c>
    </row>
    <row r="45" spans="1:30" s="68" customFormat="1" ht="12" customHeight="1">
      <c r="A45" s="69" t="s">
        <v>54</v>
      </c>
      <c r="B45" s="70" t="s">
        <v>148</v>
      </c>
      <c r="C45" s="64" t="s">
        <v>149</v>
      </c>
      <c r="D45" s="71">
        <f t="shared" si="0"/>
        <v>51</v>
      </c>
      <c r="E45" s="71">
        <f t="shared" si="1"/>
        <v>24</v>
      </c>
      <c r="F45" s="71">
        <v>24</v>
      </c>
      <c r="G45" s="71">
        <v>0</v>
      </c>
      <c r="H45" s="71">
        <f t="shared" si="2"/>
        <v>27</v>
      </c>
      <c r="I45" s="71">
        <v>12</v>
      </c>
      <c r="J45" s="71">
        <v>15</v>
      </c>
      <c r="K45" s="71">
        <v>0</v>
      </c>
      <c r="L45" s="71">
        <v>0</v>
      </c>
      <c r="M45" s="71">
        <f t="shared" si="3"/>
        <v>4</v>
      </c>
      <c r="N45" s="71">
        <f t="shared" si="4"/>
        <v>1</v>
      </c>
      <c r="O45" s="71">
        <v>1</v>
      </c>
      <c r="P45" s="71">
        <v>0</v>
      </c>
      <c r="Q45" s="71">
        <f t="shared" si="5"/>
        <v>3</v>
      </c>
      <c r="R45" s="71">
        <v>3</v>
      </c>
      <c r="S45" s="71">
        <v>0</v>
      </c>
      <c r="T45" s="71">
        <v>0</v>
      </c>
      <c r="U45" s="71">
        <v>0</v>
      </c>
      <c r="V45" s="71">
        <f t="shared" si="6"/>
        <v>55</v>
      </c>
      <c r="W45" s="71">
        <f t="shared" si="7"/>
        <v>25</v>
      </c>
      <c r="X45" s="71">
        <f t="shared" si="8"/>
        <v>25</v>
      </c>
      <c r="Y45" s="71">
        <f t="shared" si="9"/>
        <v>0</v>
      </c>
      <c r="Z45" s="71">
        <f t="shared" si="10"/>
        <v>30</v>
      </c>
      <c r="AA45" s="71">
        <f t="shared" si="11"/>
        <v>15</v>
      </c>
      <c r="AB45" s="71">
        <f t="shared" si="12"/>
        <v>15</v>
      </c>
      <c r="AC45" s="71">
        <f t="shared" si="13"/>
        <v>0</v>
      </c>
      <c r="AD45" s="71">
        <f t="shared" si="14"/>
        <v>0</v>
      </c>
    </row>
    <row r="46" spans="1:30" s="68" customFormat="1" ht="12" customHeight="1">
      <c r="A46" s="69" t="s">
        <v>54</v>
      </c>
      <c r="B46" s="70" t="s">
        <v>118</v>
      </c>
      <c r="C46" s="64" t="s">
        <v>119</v>
      </c>
      <c r="D46" s="71">
        <f t="shared" si="0"/>
        <v>15</v>
      </c>
      <c r="E46" s="71">
        <f t="shared" si="1"/>
        <v>12</v>
      </c>
      <c r="F46" s="71">
        <v>12</v>
      </c>
      <c r="G46" s="71">
        <v>0</v>
      </c>
      <c r="H46" s="71">
        <f t="shared" si="2"/>
        <v>3</v>
      </c>
      <c r="I46" s="71">
        <v>0</v>
      </c>
      <c r="J46" s="71">
        <v>2</v>
      </c>
      <c r="K46" s="71">
        <v>0</v>
      </c>
      <c r="L46" s="71">
        <v>1</v>
      </c>
      <c r="M46" s="71">
        <f t="shared" si="3"/>
        <v>1</v>
      </c>
      <c r="N46" s="71">
        <f t="shared" si="4"/>
        <v>1</v>
      </c>
      <c r="O46" s="71">
        <v>1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6"/>
        <v>16</v>
      </c>
      <c r="W46" s="71">
        <f t="shared" si="7"/>
        <v>13</v>
      </c>
      <c r="X46" s="71">
        <f t="shared" si="8"/>
        <v>13</v>
      </c>
      <c r="Y46" s="71">
        <f t="shared" si="9"/>
        <v>0</v>
      </c>
      <c r="Z46" s="71">
        <f t="shared" si="10"/>
        <v>3</v>
      </c>
      <c r="AA46" s="71">
        <f t="shared" si="11"/>
        <v>0</v>
      </c>
      <c r="AB46" s="71">
        <f t="shared" si="12"/>
        <v>2</v>
      </c>
      <c r="AC46" s="71">
        <f t="shared" si="13"/>
        <v>0</v>
      </c>
      <c r="AD46" s="71">
        <f t="shared" si="14"/>
        <v>1</v>
      </c>
    </row>
    <row r="47" spans="1:30" s="68" customFormat="1" ht="12" customHeight="1">
      <c r="A47" s="69" t="s">
        <v>54</v>
      </c>
      <c r="B47" s="70" t="s">
        <v>104</v>
      </c>
      <c r="C47" s="64" t="s">
        <v>105</v>
      </c>
      <c r="D47" s="71">
        <f t="shared" si="0"/>
        <v>7</v>
      </c>
      <c r="E47" s="71">
        <f t="shared" si="1"/>
        <v>6</v>
      </c>
      <c r="F47" s="71">
        <v>6</v>
      </c>
      <c r="G47" s="71">
        <v>0</v>
      </c>
      <c r="H47" s="71">
        <f t="shared" si="2"/>
        <v>1</v>
      </c>
      <c r="I47" s="71">
        <v>0</v>
      </c>
      <c r="J47" s="71">
        <v>1</v>
      </c>
      <c r="K47" s="71">
        <v>0</v>
      </c>
      <c r="L47" s="71">
        <v>0</v>
      </c>
      <c r="M47" s="71">
        <f t="shared" si="3"/>
        <v>1</v>
      </c>
      <c r="N47" s="71">
        <f t="shared" si="4"/>
        <v>1</v>
      </c>
      <c r="O47" s="71">
        <v>1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6"/>
        <v>8</v>
      </c>
      <c r="W47" s="71">
        <f t="shared" si="7"/>
        <v>7</v>
      </c>
      <c r="X47" s="71">
        <f t="shared" si="8"/>
        <v>7</v>
      </c>
      <c r="Y47" s="71">
        <f t="shared" si="9"/>
        <v>0</v>
      </c>
      <c r="Z47" s="71">
        <f t="shared" si="10"/>
        <v>1</v>
      </c>
      <c r="AA47" s="71">
        <f t="shared" si="11"/>
        <v>0</v>
      </c>
      <c r="AB47" s="71">
        <f t="shared" si="12"/>
        <v>1</v>
      </c>
      <c r="AC47" s="71">
        <f t="shared" si="13"/>
        <v>0</v>
      </c>
      <c r="AD47" s="71">
        <f t="shared" si="14"/>
        <v>0</v>
      </c>
    </row>
    <row r="48" spans="1:30" s="68" customFormat="1" ht="12" customHeight="1">
      <c r="A48" s="69" t="s">
        <v>54</v>
      </c>
      <c r="B48" s="70" t="s">
        <v>114</v>
      </c>
      <c r="C48" s="64" t="s">
        <v>115</v>
      </c>
      <c r="D48" s="71">
        <f t="shared" si="0"/>
        <v>7</v>
      </c>
      <c r="E48" s="71">
        <f t="shared" si="1"/>
        <v>7</v>
      </c>
      <c r="F48" s="71">
        <v>7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1</v>
      </c>
      <c r="N48" s="71">
        <f t="shared" si="4"/>
        <v>1</v>
      </c>
      <c r="O48" s="71">
        <v>1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6"/>
        <v>8</v>
      </c>
      <c r="W48" s="71">
        <f t="shared" si="7"/>
        <v>8</v>
      </c>
      <c r="X48" s="71">
        <f t="shared" si="8"/>
        <v>8</v>
      </c>
      <c r="Y48" s="71">
        <f t="shared" si="9"/>
        <v>0</v>
      </c>
      <c r="Z48" s="71">
        <f t="shared" si="10"/>
        <v>0</v>
      </c>
      <c r="AA48" s="71">
        <f t="shared" si="11"/>
        <v>0</v>
      </c>
      <c r="AB48" s="71">
        <f t="shared" si="12"/>
        <v>0</v>
      </c>
      <c r="AC48" s="71">
        <f t="shared" si="13"/>
        <v>0</v>
      </c>
      <c r="AD48" s="71">
        <f t="shared" si="14"/>
        <v>0</v>
      </c>
    </row>
    <row r="49" spans="1:30" s="68" customFormat="1" ht="12" customHeight="1">
      <c r="A49" s="69" t="s">
        <v>54</v>
      </c>
      <c r="B49" s="70" t="s">
        <v>96</v>
      </c>
      <c r="C49" s="64" t="s">
        <v>97</v>
      </c>
      <c r="D49" s="71">
        <f t="shared" si="0"/>
        <v>6</v>
      </c>
      <c r="E49" s="71">
        <f t="shared" si="1"/>
        <v>6</v>
      </c>
      <c r="F49" s="71">
        <v>6</v>
      </c>
      <c r="G49" s="71">
        <v>0</v>
      </c>
      <c r="H49" s="71">
        <f t="shared" si="2"/>
        <v>0</v>
      </c>
      <c r="I49" s="71">
        <v>0</v>
      </c>
      <c r="J49" s="71">
        <v>0</v>
      </c>
      <c r="K49" s="71">
        <v>0</v>
      </c>
      <c r="L49" s="71">
        <v>0</v>
      </c>
      <c r="M49" s="71">
        <f t="shared" si="3"/>
        <v>1</v>
      </c>
      <c r="N49" s="71">
        <f t="shared" si="4"/>
        <v>1</v>
      </c>
      <c r="O49" s="71">
        <v>1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6"/>
        <v>7</v>
      </c>
      <c r="W49" s="71">
        <f t="shared" si="7"/>
        <v>7</v>
      </c>
      <c r="X49" s="71">
        <f t="shared" si="8"/>
        <v>7</v>
      </c>
      <c r="Y49" s="71">
        <f t="shared" si="9"/>
        <v>0</v>
      </c>
      <c r="Z49" s="71">
        <f t="shared" si="10"/>
        <v>0</v>
      </c>
      <c r="AA49" s="71">
        <f t="shared" si="11"/>
        <v>0</v>
      </c>
      <c r="AB49" s="71">
        <f t="shared" si="12"/>
        <v>0</v>
      </c>
      <c r="AC49" s="71">
        <f t="shared" si="13"/>
        <v>0</v>
      </c>
      <c r="AD49" s="71">
        <f t="shared" si="14"/>
        <v>0</v>
      </c>
    </row>
    <row r="50" spans="1:30" s="68" customFormat="1" ht="12" customHeight="1">
      <c r="A50" s="69" t="s">
        <v>54</v>
      </c>
      <c r="B50" s="70" t="s">
        <v>82</v>
      </c>
      <c r="C50" s="64" t="s">
        <v>83</v>
      </c>
      <c r="D50" s="71">
        <f t="shared" si="0"/>
        <v>18</v>
      </c>
      <c r="E50" s="71">
        <f t="shared" si="1"/>
        <v>6</v>
      </c>
      <c r="F50" s="71">
        <v>6</v>
      </c>
      <c r="G50" s="71">
        <v>0</v>
      </c>
      <c r="H50" s="71">
        <f t="shared" si="2"/>
        <v>12</v>
      </c>
      <c r="I50" s="71">
        <v>12</v>
      </c>
      <c r="J50" s="71">
        <v>0</v>
      </c>
      <c r="K50" s="71">
        <v>0</v>
      </c>
      <c r="L50" s="71">
        <v>0</v>
      </c>
      <c r="M50" s="71">
        <f t="shared" si="3"/>
        <v>0</v>
      </c>
      <c r="N50" s="71">
        <f t="shared" si="4"/>
        <v>0</v>
      </c>
      <c r="O50" s="71">
        <v>0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6"/>
        <v>18</v>
      </c>
      <c r="W50" s="71">
        <f t="shared" si="7"/>
        <v>6</v>
      </c>
      <c r="X50" s="71">
        <f t="shared" si="8"/>
        <v>6</v>
      </c>
      <c r="Y50" s="71">
        <f t="shared" si="9"/>
        <v>0</v>
      </c>
      <c r="Z50" s="71">
        <f t="shared" si="10"/>
        <v>12</v>
      </c>
      <c r="AA50" s="71">
        <f t="shared" si="11"/>
        <v>12</v>
      </c>
      <c r="AB50" s="71">
        <f t="shared" si="12"/>
        <v>0</v>
      </c>
      <c r="AC50" s="71">
        <f t="shared" si="13"/>
        <v>0</v>
      </c>
      <c r="AD50" s="71">
        <f t="shared" si="14"/>
        <v>0</v>
      </c>
    </row>
    <row r="51" spans="1:30" s="68" customFormat="1" ht="12" customHeight="1">
      <c r="A51" s="69" t="s">
        <v>54</v>
      </c>
      <c r="B51" s="70" t="s">
        <v>84</v>
      </c>
      <c r="C51" s="64" t="s">
        <v>85</v>
      </c>
      <c r="D51" s="71">
        <f t="shared" si="0"/>
        <v>30</v>
      </c>
      <c r="E51" s="71">
        <f t="shared" si="1"/>
        <v>6</v>
      </c>
      <c r="F51" s="71">
        <v>6</v>
      </c>
      <c r="G51" s="71">
        <v>0</v>
      </c>
      <c r="H51" s="71">
        <f t="shared" si="2"/>
        <v>24</v>
      </c>
      <c r="I51" s="71">
        <v>24</v>
      </c>
      <c r="J51" s="71">
        <v>0</v>
      </c>
      <c r="K51" s="71">
        <v>0</v>
      </c>
      <c r="L51" s="71">
        <v>0</v>
      </c>
      <c r="M51" s="71">
        <f t="shared" si="3"/>
        <v>2</v>
      </c>
      <c r="N51" s="71">
        <f t="shared" si="4"/>
        <v>2</v>
      </c>
      <c r="O51" s="71">
        <v>2</v>
      </c>
      <c r="P51" s="71">
        <v>0</v>
      </c>
      <c r="Q51" s="71">
        <f t="shared" si="5"/>
        <v>0</v>
      </c>
      <c r="R51" s="71">
        <v>0</v>
      </c>
      <c r="S51" s="71">
        <v>0</v>
      </c>
      <c r="T51" s="71">
        <v>0</v>
      </c>
      <c r="U51" s="71">
        <v>0</v>
      </c>
      <c r="V51" s="71">
        <f t="shared" si="6"/>
        <v>32</v>
      </c>
      <c r="W51" s="71">
        <f t="shared" si="7"/>
        <v>8</v>
      </c>
      <c r="X51" s="71">
        <f t="shared" si="8"/>
        <v>8</v>
      </c>
      <c r="Y51" s="71">
        <f t="shared" si="9"/>
        <v>0</v>
      </c>
      <c r="Z51" s="71">
        <f t="shared" si="10"/>
        <v>24</v>
      </c>
      <c r="AA51" s="71">
        <f t="shared" si="11"/>
        <v>24</v>
      </c>
      <c r="AB51" s="71">
        <f t="shared" si="12"/>
        <v>0</v>
      </c>
      <c r="AC51" s="71">
        <f t="shared" si="13"/>
        <v>0</v>
      </c>
      <c r="AD51" s="71">
        <f t="shared" si="14"/>
        <v>0</v>
      </c>
    </row>
    <row r="52" spans="1:30" s="68" customFormat="1" ht="12" customHeight="1">
      <c r="A52" s="69" t="s">
        <v>54</v>
      </c>
      <c r="B52" s="70" t="s">
        <v>98</v>
      </c>
      <c r="C52" s="64" t="s">
        <v>99</v>
      </c>
      <c r="D52" s="71">
        <f t="shared" si="0"/>
        <v>5</v>
      </c>
      <c r="E52" s="71">
        <f t="shared" si="1"/>
        <v>5</v>
      </c>
      <c r="F52" s="71">
        <v>5</v>
      </c>
      <c r="G52" s="71">
        <v>0</v>
      </c>
      <c r="H52" s="71">
        <f t="shared" si="2"/>
        <v>0</v>
      </c>
      <c r="I52" s="71">
        <v>0</v>
      </c>
      <c r="J52" s="71">
        <v>0</v>
      </c>
      <c r="K52" s="71">
        <v>0</v>
      </c>
      <c r="L52" s="71">
        <v>0</v>
      </c>
      <c r="M52" s="71">
        <f t="shared" si="3"/>
        <v>1</v>
      </c>
      <c r="N52" s="71">
        <f t="shared" si="4"/>
        <v>1</v>
      </c>
      <c r="O52" s="71">
        <v>1</v>
      </c>
      <c r="P52" s="71">
        <v>0</v>
      </c>
      <c r="Q52" s="71">
        <f t="shared" si="5"/>
        <v>0</v>
      </c>
      <c r="R52" s="71">
        <v>0</v>
      </c>
      <c r="S52" s="71">
        <v>0</v>
      </c>
      <c r="T52" s="71">
        <v>0</v>
      </c>
      <c r="U52" s="71">
        <v>0</v>
      </c>
      <c r="V52" s="71">
        <f t="shared" si="6"/>
        <v>6</v>
      </c>
      <c r="W52" s="71">
        <f t="shared" si="7"/>
        <v>6</v>
      </c>
      <c r="X52" s="71">
        <f t="shared" si="8"/>
        <v>6</v>
      </c>
      <c r="Y52" s="71">
        <f t="shared" si="9"/>
        <v>0</v>
      </c>
      <c r="Z52" s="71">
        <f t="shared" si="10"/>
        <v>0</v>
      </c>
      <c r="AA52" s="71">
        <f t="shared" si="11"/>
        <v>0</v>
      </c>
      <c r="AB52" s="71">
        <f t="shared" si="12"/>
        <v>0</v>
      </c>
      <c r="AC52" s="71">
        <f t="shared" si="13"/>
        <v>0</v>
      </c>
      <c r="AD52" s="71">
        <f t="shared" si="14"/>
        <v>0</v>
      </c>
    </row>
    <row r="53" spans="1:30" s="68" customFormat="1" ht="12" customHeight="1">
      <c r="A53" s="69" t="s">
        <v>54</v>
      </c>
      <c r="B53" s="70" t="s">
        <v>150</v>
      </c>
      <c r="C53" s="64" t="s">
        <v>151</v>
      </c>
      <c r="D53" s="71">
        <f t="shared" si="0"/>
        <v>22</v>
      </c>
      <c r="E53" s="71">
        <f t="shared" si="1"/>
        <v>18</v>
      </c>
      <c r="F53" s="71">
        <v>14</v>
      </c>
      <c r="G53" s="71">
        <v>4</v>
      </c>
      <c r="H53" s="71">
        <f t="shared" si="2"/>
        <v>4</v>
      </c>
      <c r="I53" s="71">
        <v>0</v>
      </c>
      <c r="J53" s="71">
        <v>0</v>
      </c>
      <c r="K53" s="71">
        <v>0</v>
      </c>
      <c r="L53" s="71">
        <v>4</v>
      </c>
      <c r="M53" s="71">
        <f t="shared" si="3"/>
        <v>0</v>
      </c>
      <c r="N53" s="71">
        <f t="shared" si="4"/>
        <v>0</v>
      </c>
      <c r="O53" s="71">
        <v>0</v>
      </c>
      <c r="P53" s="71">
        <v>0</v>
      </c>
      <c r="Q53" s="71">
        <f t="shared" si="5"/>
        <v>0</v>
      </c>
      <c r="R53" s="71">
        <v>0</v>
      </c>
      <c r="S53" s="71">
        <v>0</v>
      </c>
      <c r="T53" s="71">
        <v>0</v>
      </c>
      <c r="U53" s="71">
        <v>0</v>
      </c>
      <c r="V53" s="71">
        <f t="shared" si="6"/>
        <v>22</v>
      </c>
      <c r="W53" s="71">
        <f t="shared" si="7"/>
        <v>18</v>
      </c>
      <c r="X53" s="71">
        <f t="shared" si="8"/>
        <v>14</v>
      </c>
      <c r="Y53" s="71">
        <f t="shared" si="9"/>
        <v>4</v>
      </c>
      <c r="Z53" s="71">
        <f t="shared" si="10"/>
        <v>4</v>
      </c>
      <c r="AA53" s="71">
        <f t="shared" si="11"/>
        <v>0</v>
      </c>
      <c r="AB53" s="71">
        <f t="shared" si="12"/>
        <v>0</v>
      </c>
      <c r="AC53" s="71">
        <f t="shared" si="13"/>
        <v>0</v>
      </c>
      <c r="AD53" s="71">
        <f t="shared" si="14"/>
        <v>4</v>
      </c>
    </row>
    <row r="54" spans="1:30" s="68" customFormat="1" ht="12" customHeight="1">
      <c r="A54" s="69" t="s">
        <v>54</v>
      </c>
      <c r="B54" s="70" t="s">
        <v>112</v>
      </c>
      <c r="C54" s="64" t="s">
        <v>113</v>
      </c>
      <c r="D54" s="71">
        <f t="shared" si="0"/>
        <v>4</v>
      </c>
      <c r="E54" s="71">
        <f t="shared" si="1"/>
        <v>4</v>
      </c>
      <c r="F54" s="71">
        <v>4</v>
      </c>
      <c r="G54" s="71">
        <v>0</v>
      </c>
      <c r="H54" s="71">
        <f t="shared" si="2"/>
        <v>0</v>
      </c>
      <c r="I54" s="71">
        <v>0</v>
      </c>
      <c r="J54" s="71">
        <v>0</v>
      </c>
      <c r="K54" s="71">
        <v>0</v>
      </c>
      <c r="L54" s="71">
        <v>0</v>
      </c>
      <c r="M54" s="71">
        <f t="shared" si="3"/>
        <v>1</v>
      </c>
      <c r="N54" s="71">
        <f t="shared" si="4"/>
        <v>1</v>
      </c>
      <c r="O54" s="71">
        <v>1</v>
      </c>
      <c r="P54" s="71">
        <v>0</v>
      </c>
      <c r="Q54" s="71">
        <f t="shared" si="5"/>
        <v>0</v>
      </c>
      <c r="R54" s="71">
        <v>0</v>
      </c>
      <c r="S54" s="71">
        <v>0</v>
      </c>
      <c r="T54" s="71">
        <v>0</v>
      </c>
      <c r="U54" s="71">
        <v>0</v>
      </c>
      <c r="V54" s="71">
        <f t="shared" si="6"/>
        <v>5</v>
      </c>
      <c r="W54" s="71">
        <f t="shared" si="7"/>
        <v>5</v>
      </c>
      <c r="X54" s="71">
        <f t="shared" si="8"/>
        <v>5</v>
      </c>
      <c r="Y54" s="71">
        <f t="shared" si="9"/>
        <v>0</v>
      </c>
      <c r="Z54" s="71">
        <f t="shared" si="10"/>
        <v>0</v>
      </c>
      <c r="AA54" s="71">
        <f t="shared" si="11"/>
        <v>0</v>
      </c>
      <c r="AB54" s="71">
        <f t="shared" si="12"/>
        <v>0</v>
      </c>
      <c r="AC54" s="71">
        <f t="shared" si="13"/>
        <v>0</v>
      </c>
      <c r="AD54" s="71">
        <f t="shared" si="14"/>
        <v>0</v>
      </c>
    </row>
    <row r="55" spans="1:30" s="68" customFormat="1" ht="12" customHeight="1">
      <c r="A55" s="69" t="s">
        <v>54</v>
      </c>
      <c r="B55" s="70" t="s">
        <v>106</v>
      </c>
      <c r="C55" s="64" t="s">
        <v>107</v>
      </c>
      <c r="D55" s="71">
        <f t="shared" si="0"/>
        <v>6</v>
      </c>
      <c r="E55" s="71">
        <f t="shared" si="1"/>
        <v>6</v>
      </c>
      <c r="F55" s="71">
        <v>6</v>
      </c>
      <c r="G55" s="71">
        <v>0</v>
      </c>
      <c r="H55" s="71">
        <f t="shared" si="2"/>
        <v>0</v>
      </c>
      <c r="I55" s="71">
        <v>0</v>
      </c>
      <c r="J55" s="71">
        <v>0</v>
      </c>
      <c r="K55" s="71">
        <v>0</v>
      </c>
      <c r="L55" s="71">
        <v>0</v>
      </c>
      <c r="M55" s="71">
        <f t="shared" si="3"/>
        <v>1</v>
      </c>
      <c r="N55" s="71">
        <f t="shared" si="4"/>
        <v>1</v>
      </c>
      <c r="O55" s="71">
        <v>1</v>
      </c>
      <c r="P55" s="71">
        <v>0</v>
      </c>
      <c r="Q55" s="71">
        <f t="shared" si="5"/>
        <v>0</v>
      </c>
      <c r="R55" s="71">
        <v>0</v>
      </c>
      <c r="S55" s="71">
        <v>0</v>
      </c>
      <c r="T55" s="71">
        <v>0</v>
      </c>
      <c r="U55" s="71">
        <v>0</v>
      </c>
      <c r="V55" s="71">
        <f t="shared" si="6"/>
        <v>7</v>
      </c>
      <c r="W55" s="71">
        <f t="shared" si="7"/>
        <v>7</v>
      </c>
      <c r="X55" s="71">
        <f t="shared" si="8"/>
        <v>7</v>
      </c>
      <c r="Y55" s="71">
        <f t="shared" si="9"/>
        <v>0</v>
      </c>
      <c r="Z55" s="71">
        <f t="shared" si="10"/>
        <v>0</v>
      </c>
      <c r="AA55" s="71">
        <f t="shared" si="11"/>
        <v>0</v>
      </c>
      <c r="AB55" s="71">
        <f t="shared" si="12"/>
        <v>0</v>
      </c>
      <c r="AC55" s="71">
        <f t="shared" si="13"/>
        <v>0</v>
      </c>
      <c r="AD55" s="71">
        <f t="shared" si="14"/>
        <v>0</v>
      </c>
    </row>
    <row r="56" spans="1:30" s="68" customFormat="1" ht="12" customHeight="1">
      <c r="A56" s="69" t="s">
        <v>54</v>
      </c>
      <c r="B56" s="70" t="s">
        <v>124</v>
      </c>
      <c r="C56" s="64" t="s">
        <v>125</v>
      </c>
      <c r="D56" s="71">
        <f t="shared" si="0"/>
        <v>4</v>
      </c>
      <c r="E56" s="71">
        <f t="shared" si="1"/>
        <v>4</v>
      </c>
      <c r="F56" s="71">
        <v>4</v>
      </c>
      <c r="G56" s="71">
        <v>0</v>
      </c>
      <c r="H56" s="71">
        <f t="shared" si="2"/>
        <v>0</v>
      </c>
      <c r="I56" s="71">
        <v>0</v>
      </c>
      <c r="J56" s="71">
        <v>0</v>
      </c>
      <c r="K56" s="71">
        <v>0</v>
      </c>
      <c r="L56" s="71">
        <v>0</v>
      </c>
      <c r="M56" s="71">
        <f t="shared" si="3"/>
        <v>2</v>
      </c>
      <c r="N56" s="71">
        <f t="shared" si="4"/>
        <v>2</v>
      </c>
      <c r="O56" s="71">
        <v>2</v>
      </c>
      <c r="P56" s="71">
        <v>0</v>
      </c>
      <c r="Q56" s="71">
        <f t="shared" si="5"/>
        <v>0</v>
      </c>
      <c r="R56" s="71">
        <v>0</v>
      </c>
      <c r="S56" s="71">
        <v>0</v>
      </c>
      <c r="T56" s="71">
        <v>0</v>
      </c>
      <c r="U56" s="71">
        <v>0</v>
      </c>
      <c r="V56" s="71">
        <f t="shared" si="6"/>
        <v>6</v>
      </c>
      <c r="W56" s="71">
        <f t="shared" si="7"/>
        <v>6</v>
      </c>
      <c r="X56" s="71">
        <f t="shared" si="8"/>
        <v>6</v>
      </c>
      <c r="Y56" s="71">
        <f t="shared" si="9"/>
        <v>0</v>
      </c>
      <c r="Z56" s="71">
        <f t="shared" si="10"/>
        <v>0</v>
      </c>
      <c r="AA56" s="71">
        <f t="shared" si="11"/>
        <v>0</v>
      </c>
      <c r="AB56" s="71">
        <f t="shared" si="12"/>
        <v>0</v>
      </c>
      <c r="AC56" s="71">
        <f t="shared" si="13"/>
        <v>0</v>
      </c>
      <c r="AD56" s="71">
        <f t="shared" si="14"/>
        <v>0</v>
      </c>
    </row>
    <row r="57" spans="1:30" s="68" customFormat="1" ht="12" customHeight="1">
      <c r="A57" s="69" t="s">
        <v>54</v>
      </c>
      <c r="B57" s="70" t="s">
        <v>86</v>
      </c>
      <c r="C57" s="64" t="s">
        <v>87</v>
      </c>
      <c r="D57" s="71">
        <f t="shared" si="0"/>
        <v>66</v>
      </c>
      <c r="E57" s="71">
        <f t="shared" si="1"/>
        <v>9</v>
      </c>
      <c r="F57" s="71">
        <v>9</v>
      </c>
      <c r="G57" s="71">
        <v>0</v>
      </c>
      <c r="H57" s="71">
        <f t="shared" si="2"/>
        <v>57</v>
      </c>
      <c r="I57" s="71">
        <v>57</v>
      </c>
      <c r="J57" s="71">
        <v>0</v>
      </c>
      <c r="K57" s="71">
        <v>0</v>
      </c>
      <c r="L57" s="71">
        <v>0</v>
      </c>
      <c r="M57" s="71">
        <f t="shared" si="3"/>
        <v>0</v>
      </c>
      <c r="N57" s="71">
        <f t="shared" si="4"/>
        <v>0</v>
      </c>
      <c r="O57" s="71">
        <v>0</v>
      </c>
      <c r="P57" s="71">
        <v>0</v>
      </c>
      <c r="Q57" s="71">
        <f t="shared" si="5"/>
        <v>0</v>
      </c>
      <c r="R57" s="71">
        <v>0</v>
      </c>
      <c r="S57" s="71">
        <v>0</v>
      </c>
      <c r="T57" s="71">
        <v>0</v>
      </c>
      <c r="U57" s="71">
        <v>0</v>
      </c>
      <c r="V57" s="71">
        <f t="shared" si="6"/>
        <v>66</v>
      </c>
      <c r="W57" s="71">
        <f t="shared" si="7"/>
        <v>9</v>
      </c>
      <c r="X57" s="71">
        <f t="shared" si="8"/>
        <v>9</v>
      </c>
      <c r="Y57" s="71">
        <f t="shared" si="9"/>
        <v>0</v>
      </c>
      <c r="Z57" s="71">
        <f t="shared" si="10"/>
        <v>57</v>
      </c>
      <c r="AA57" s="71">
        <f t="shared" si="11"/>
        <v>57</v>
      </c>
      <c r="AB57" s="71">
        <f t="shared" si="12"/>
        <v>0</v>
      </c>
      <c r="AC57" s="71">
        <f t="shared" si="13"/>
        <v>0</v>
      </c>
      <c r="AD57" s="71">
        <f t="shared" si="14"/>
        <v>0</v>
      </c>
    </row>
    <row r="58" spans="1:30" s="68" customFormat="1" ht="12" customHeight="1">
      <c r="A58" s="69" t="s">
        <v>54</v>
      </c>
      <c r="B58" s="70" t="s">
        <v>108</v>
      </c>
      <c r="C58" s="64" t="s">
        <v>109</v>
      </c>
      <c r="D58" s="71">
        <f t="shared" si="0"/>
        <v>4</v>
      </c>
      <c r="E58" s="71">
        <f t="shared" si="1"/>
        <v>4</v>
      </c>
      <c r="F58" s="71">
        <v>4</v>
      </c>
      <c r="G58" s="71">
        <v>0</v>
      </c>
      <c r="H58" s="71">
        <f t="shared" si="2"/>
        <v>0</v>
      </c>
      <c r="I58" s="71">
        <v>0</v>
      </c>
      <c r="J58" s="71">
        <v>0</v>
      </c>
      <c r="K58" s="71">
        <v>0</v>
      </c>
      <c r="L58" s="71">
        <v>0</v>
      </c>
      <c r="M58" s="71">
        <f t="shared" si="3"/>
        <v>1</v>
      </c>
      <c r="N58" s="71">
        <f t="shared" si="4"/>
        <v>1</v>
      </c>
      <c r="O58" s="71">
        <v>1</v>
      </c>
      <c r="P58" s="71">
        <v>0</v>
      </c>
      <c r="Q58" s="71">
        <f t="shared" si="5"/>
        <v>0</v>
      </c>
      <c r="R58" s="71">
        <v>0</v>
      </c>
      <c r="S58" s="71">
        <v>0</v>
      </c>
      <c r="T58" s="71">
        <v>0</v>
      </c>
      <c r="U58" s="71">
        <v>0</v>
      </c>
      <c r="V58" s="71">
        <f t="shared" si="6"/>
        <v>5</v>
      </c>
      <c r="W58" s="71">
        <f t="shared" si="7"/>
        <v>5</v>
      </c>
      <c r="X58" s="71">
        <f t="shared" si="8"/>
        <v>5</v>
      </c>
      <c r="Y58" s="71">
        <f t="shared" si="9"/>
        <v>0</v>
      </c>
      <c r="Z58" s="71">
        <f t="shared" si="10"/>
        <v>0</v>
      </c>
      <c r="AA58" s="71">
        <f t="shared" si="11"/>
        <v>0</v>
      </c>
      <c r="AB58" s="71">
        <f t="shared" si="12"/>
        <v>0</v>
      </c>
      <c r="AC58" s="71">
        <f t="shared" si="13"/>
        <v>0</v>
      </c>
      <c r="AD58" s="71">
        <f t="shared" si="14"/>
        <v>0</v>
      </c>
    </row>
    <row r="59" spans="1:30" s="68" customFormat="1" ht="12" customHeight="1">
      <c r="A59" s="69" t="s">
        <v>54</v>
      </c>
      <c r="B59" s="70" t="s">
        <v>126</v>
      </c>
      <c r="C59" s="64" t="s">
        <v>127</v>
      </c>
      <c r="D59" s="71">
        <f t="shared" si="0"/>
        <v>2</v>
      </c>
      <c r="E59" s="71">
        <f t="shared" si="1"/>
        <v>2</v>
      </c>
      <c r="F59" s="71">
        <v>2</v>
      </c>
      <c r="G59" s="71">
        <v>0</v>
      </c>
      <c r="H59" s="71">
        <f t="shared" si="2"/>
        <v>0</v>
      </c>
      <c r="I59" s="71">
        <v>0</v>
      </c>
      <c r="J59" s="71">
        <v>0</v>
      </c>
      <c r="K59" s="71">
        <v>0</v>
      </c>
      <c r="L59" s="71">
        <v>0</v>
      </c>
      <c r="M59" s="71">
        <f t="shared" si="3"/>
        <v>1</v>
      </c>
      <c r="N59" s="71">
        <f t="shared" si="4"/>
        <v>1</v>
      </c>
      <c r="O59" s="71">
        <v>1</v>
      </c>
      <c r="P59" s="71">
        <v>0</v>
      </c>
      <c r="Q59" s="71">
        <f t="shared" si="5"/>
        <v>0</v>
      </c>
      <c r="R59" s="71">
        <v>0</v>
      </c>
      <c r="S59" s="71">
        <v>0</v>
      </c>
      <c r="T59" s="71">
        <v>0</v>
      </c>
      <c r="U59" s="71">
        <v>0</v>
      </c>
      <c r="V59" s="71">
        <f t="shared" si="6"/>
        <v>3</v>
      </c>
      <c r="W59" s="71">
        <f t="shared" si="7"/>
        <v>3</v>
      </c>
      <c r="X59" s="71">
        <f t="shared" si="8"/>
        <v>3</v>
      </c>
      <c r="Y59" s="71">
        <f t="shared" si="9"/>
        <v>0</v>
      </c>
      <c r="Z59" s="71">
        <f t="shared" si="10"/>
        <v>0</v>
      </c>
      <c r="AA59" s="71">
        <f t="shared" si="11"/>
        <v>0</v>
      </c>
      <c r="AB59" s="71">
        <f t="shared" si="12"/>
        <v>0</v>
      </c>
      <c r="AC59" s="71">
        <f t="shared" si="13"/>
        <v>0</v>
      </c>
      <c r="AD59" s="71">
        <f t="shared" si="14"/>
        <v>0</v>
      </c>
    </row>
    <row r="60" spans="1:30" s="68" customFormat="1" ht="12" customHeight="1">
      <c r="A60" s="69" t="s">
        <v>54</v>
      </c>
      <c r="B60" s="70" t="s">
        <v>128</v>
      </c>
      <c r="C60" s="64" t="s">
        <v>129</v>
      </c>
      <c r="D60" s="71">
        <f t="shared" si="0"/>
        <v>1</v>
      </c>
      <c r="E60" s="71">
        <f t="shared" si="1"/>
        <v>1</v>
      </c>
      <c r="F60" s="71">
        <v>1</v>
      </c>
      <c r="G60" s="71">
        <v>0</v>
      </c>
      <c r="H60" s="71">
        <f t="shared" si="2"/>
        <v>0</v>
      </c>
      <c r="I60" s="71">
        <v>0</v>
      </c>
      <c r="J60" s="71">
        <v>0</v>
      </c>
      <c r="K60" s="71">
        <v>0</v>
      </c>
      <c r="L60" s="71">
        <v>0</v>
      </c>
      <c r="M60" s="71">
        <f t="shared" si="3"/>
        <v>1</v>
      </c>
      <c r="N60" s="71">
        <f t="shared" si="4"/>
        <v>1</v>
      </c>
      <c r="O60" s="71">
        <v>1</v>
      </c>
      <c r="P60" s="71">
        <v>0</v>
      </c>
      <c r="Q60" s="71">
        <f t="shared" si="5"/>
        <v>0</v>
      </c>
      <c r="R60" s="71">
        <v>0</v>
      </c>
      <c r="S60" s="71">
        <v>0</v>
      </c>
      <c r="T60" s="71">
        <v>0</v>
      </c>
      <c r="U60" s="71">
        <v>0</v>
      </c>
      <c r="V60" s="71">
        <f t="shared" si="6"/>
        <v>2</v>
      </c>
      <c r="W60" s="71">
        <f t="shared" si="7"/>
        <v>2</v>
      </c>
      <c r="X60" s="71">
        <f t="shared" si="8"/>
        <v>2</v>
      </c>
      <c r="Y60" s="71">
        <f t="shared" si="9"/>
        <v>0</v>
      </c>
      <c r="Z60" s="71">
        <f t="shared" si="10"/>
        <v>0</v>
      </c>
      <c r="AA60" s="71">
        <f t="shared" si="11"/>
        <v>0</v>
      </c>
      <c r="AB60" s="71">
        <f t="shared" si="12"/>
        <v>0</v>
      </c>
      <c r="AC60" s="71">
        <f t="shared" si="13"/>
        <v>0</v>
      </c>
      <c r="AD60" s="71">
        <f t="shared" si="14"/>
        <v>0</v>
      </c>
    </row>
    <row r="61" spans="1:30" s="68" customFormat="1" ht="12" customHeight="1">
      <c r="A61" s="69" t="s">
        <v>54</v>
      </c>
      <c r="B61" s="70" t="s">
        <v>130</v>
      </c>
      <c r="C61" s="64" t="s">
        <v>131</v>
      </c>
      <c r="D61" s="71">
        <f t="shared" si="0"/>
        <v>5</v>
      </c>
      <c r="E61" s="71">
        <f t="shared" si="1"/>
        <v>2</v>
      </c>
      <c r="F61" s="71">
        <v>1</v>
      </c>
      <c r="G61" s="71">
        <v>1</v>
      </c>
      <c r="H61" s="71">
        <f t="shared" si="2"/>
        <v>3</v>
      </c>
      <c r="I61" s="71">
        <v>0</v>
      </c>
      <c r="J61" s="71">
        <v>2</v>
      </c>
      <c r="K61" s="71">
        <v>1</v>
      </c>
      <c r="L61" s="71">
        <v>0</v>
      </c>
      <c r="M61" s="71">
        <f t="shared" si="3"/>
        <v>1</v>
      </c>
      <c r="N61" s="71">
        <f t="shared" si="4"/>
        <v>1</v>
      </c>
      <c r="O61" s="71">
        <v>1</v>
      </c>
      <c r="P61" s="71">
        <v>0</v>
      </c>
      <c r="Q61" s="71">
        <f t="shared" si="5"/>
        <v>0</v>
      </c>
      <c r="R61" s="71">
        <v>0</v>
      </c>
      <c r="S61" s="71">
        <v>0</v>
      </c>
      <c r="T61" s="71">
        <v>0</v>
      </c>
      <c r="U61" s="71">
        <v>0</v>
      </c>
      <c r="V61" s="71">
        <f t="shared" si="6"/>
        <v>6</v>
      </c>
      <c r="W61" s="71">
        <f t="shared" si="7"/>
        <v>3</v>
      </c>
      <c r="X61" s="71">
        <f t="shared" si="8"/>
        <v>2</v>
      </c>
      <c r="Y61" s="71">
        <f t="shared" si="9"/>
        <v>1</v>
      </c>
      <c r="Z61" s="71">
        <f t="shared" si="10"/>
        <v>3</v>
      </c>
      <c r="AA61" s="71">
        <f t="shared" si="11"/>
        <v>0</v>
      </c>
      <c r="AB61" s="71">
        <f t="shared" si="12"/>
        <v>2</v>
      </c>
      <c r="AC61" s="71">
        <f t="shared" si="13"/>
        <v>1</v>
      </c>
      <c r="AD61" s="71">
        <f t="shared" si="14"/>
        <v>0</v>
      </c>
    </row>
    <row r="62" spans="1:30" s="68" customFormat="1" ht="12" customHeight="1">
      <c r="A62" s="69" t="s">
        <v>54</v>
      </c>
      <c r="B62" s="70" t="s">
        <v>58</v>
      </c>
      <c r="C62" s="64" t="s">
        <v>59</v>
      </c>
      <c r="D62" s="71">
        <f t="shared" si="0"/>
        <v>4</v>
      </c>
      <c r="E62" s="71">
        <f t="shared" si="1"/>
        <v>4</v>
      </c>
      <c r="F62" s="71">
        <v>4</v>
      </c>
      <c r="G62" s="71">
        <v>0</v>
      </c>
      <c r="H62" s="71">
        <f t="shared" si="2"/>
        <v>0</v>
      </c>
      <c r="I62" s="71">
        <v>0</v>
      </c>
      <c r="J62" s="71">
        <v>0</v>
      </c>
      <c r="K62" s="71">
        <v>0</v>
      </c>
      <c r="L62" s="71">
        <v>0</v>
      </c>
      <c r="M62" s="71">
        <f t="shared" si="3"/>
        <v>2</v>
      </c>
      <c r="N62" s="71">
        <f t="shared" si="4"/>
        <v>2</v>
      </c>
      <c r="O62" s="71">
        <v>2</v>
      </c>
      <c r="P62" s="71">
        <v>0</v>
      </c>
      <c r="Q62" s="71">
        <f t="shared" si="5"/>
        <v>0</v>
      </c>
      <c r="R62" s="71">
        <v>0</v>
      </c>
      <c r="S62" s="71">
        <v>0</v>
      </c>
      <c r="T62" s="71">
        <v>0</v>
      </c>
      <c r="U62" s="71">
        <v>0</v>
      </c>
      <c r="V62" s="71">
        <f t="shared" si="6"/>
        <v>6</v>
      </c>
      <c r="W62" s="71">
        <f t="shared" si="7"/>
        <v>6</v>
      </c>
      <c r="X62" s="71">
        <f t="shared" si="8"/>
        <v>6</v>
      </c>
      <c r="Y62" s="71">
        <f t="shared" si="9"/>
        <v>0</v>
      </c>
      <c r="Z62" s="71">
        <f t="shared" si="10"/>
        <v>0</v>
      </c>
      <c r="AA62" s="71">
        <f t="shared" si="11"/>
        <v>0</v>
      </c>
      <c r="AB62" s="71">
        <f t="shared" si="12"/>
        <v>0</v>
      </c>
      <c r="AC62" s="71">
        <f t="shared" si="13"/>
        <v>0</v>
      </c>
      <c r="AD62" s="71">
        <f t="shared" si="14"/>
        <v>0</v>
      </c>
    </row>
    <row r="63" spans="1:30" s="68" customFormat="1" ht="12" customHeight="1">
      <c r="A63" s="69" t="s">
        <v>54</v>
      </c>
      <c r="B63" s="70" t="s">
        <v>60</v>
      </c>
      <c r="C63" s="64" t="s">
        <v>61</v>
      </c>
      <c r="D63" s="71">
        <f t="shared" si="0"/>
        <v>0</v>
      </c>
      <c r="E63" s="71">
        <f t="shared" si="1"/>
        <v>0</v>
      </c>
      <c r="F63" s="71">
        <v>0</v>
      </c>
      <c r="G63" s="71">
        <v>0</v>
      </c>
      <c r="H63" s="71">
        <f t="shared" si="2"/>
        <v>0</v>
      </c>
      <c r="I63" s="71">
        <v>0</v>
      </c>
      <c r="J63" s="71">
        <v>0</v>
      </c>
      <c r="K63" s="71">
        <v>0</v>
      </c>
      <c r="L63" s="71">
        <v>0</v>
      </c>
      <c r="M63" s="71">
        <f t="shared" si="3"/>
        <v>1</v>
      </c>
      <c r="N63" s="71">
        <f t="shared" si="4"/>
        <v>1</v>
      </c>
      <c r="O63" s="71">
        <v>1</v>
      </c>
      <c r="P63" s="71">
        <v>0</v>
      </c>
      <c r="Q63" s="71">
        <f t="shared" si="5"/>
        <v>0</v>
      </c>
      <c r="R63" s="71">
        <v>0</v>
      </c>
      <c r="S63" s="71">
        <v>0</v>
      </c>
      <c r="T63" s="71">
        <v>0</v>
      </c>
      <c r="U63" s="71">
        <v>0</v>
      </c>
      <c r="V63" s="71">
        <f t="shared" si="6"/>
        <v>1</v>
      </c>
      <c r="W63" s="71">
        <f t="shared" si="7"/>
        <v>1</v>
      </c>
      <c r="X63" s="71">
        <f t="shared" si="8"/>
        <v>1</v>
      </c>
      <c r="Y63" s="71">
        <f t="shared" si="9"/>
        <v>0</v>
      </c>
      <c r="Z63" s="71">
        <f t="shared" si="10"/>
        <v>0</v>
      </c>
      <c r="AA63" s="71">
        <f t="shared" si="11"/>
        <v>0</v>
      </c>
      <c r="AB63" s="71">
        <f t="shared" si="12"/>
        <v>0</v>
      </c>
      <c r="AC63" s="71">
        <f t="shared" si="13"/>
        <v>0</v>
      </c>
      <c r="AD63" s="71">
        <f t="shared" si="14"/>
        <v>0</v>
      </c>
    </row>
    <row r="64" spans="1:30" s="68" customFormat="1" ht="12" customHeight="1">
      <c r="A64" s="69" t="s">
        <v>54</v>
      </c>
      <c r="B64" s="70" t="s">
        <v>62</v>
      </c>
      <c r="C64" s="64" t="s">
        <v>63</v>
      </c>
      <c r="D64" s="71">
        <f t="shared" si="0"/>
        <v>2</v>
      </c>
      <c r="E64" s="71">
        <f t="shared" si="1"/>
        <v>2</v>
      </c>
      <c r="F64" s="71">
        <v>2</v>
      </c>
      <c r="G64" s="71">
        <v>0</v>
      </c>
      <c r="H64" s="71">
        <f t="shared" si="2"/>
        <v>0</v>
      </c>
      <c r="I64" s="71">
        <v>0</v>
      </c>
      <c r="J64" s="71">
        <v>0</v>
      </c>
      <c r="K64" s="71">
        <v>0</v>
      </c>
      <c r="L64" s="71">
        <v>0</v>
      </c>
      <c r="M64" s="71">
        <f t="shared" si="3"/>
        <v>1</v>
      </c>
      <c r="N64" s="71">
        <f t="shared" si="4"/>
        <v>1</v>
      </c>
      <c r="O64" s="71">
        <v>1</v>
      </c>
      <c r="P64" s="71">
        <v>0</v>
      </c>
      <c r="Q64" s="71">
        <f t="shared" si="5"/>
        <v>0</v>
      </c>
      <c r="R64" s="71">
        <v>0</v>
      </c>
      <c r="S64" s="71">
        <v>0</v>
      </c>
      <c r="T64" s="71">
        <v>0</v>
      </c>
      <c r="U64" s="71">
        <v>0</v>
      </c>
      <c r="V64" s="71">
        <f t="shared" si="6"/>
        <v>3</v>
      </c>
      <c r="W64" s="71">
        <f t="shared" si="7"/>
        <v>3</v>
      </c>
      <c r="X64" s="71">
        <f t="shared" si="8"/>
        <v>3</v>
      </c>
      <c r="Y64" s="71">
        <f t="shared" si="9"/>
        <v>0</v>
      </c>
      <c r="Z64" s="71">
        <f t="shared" si="10"/>
        <v>0</v>
      </c>
      <c r="AA64" s="71">
        <f t="shared" si="11"/>
        <v>0</v>
      </c>
      <c r="AB64" s="71">
        <f t="shared" si="12"/>
        <v>0</v>
      </c>
      <c r="AC64" s="71">
        <f t="shared" si="13"/>
        <v>0</v>
      </c>
      <c r="AD64" s="71">
        <f t="shared" si="14"/>
        <v>0</v>
      </c>
    </row>
    <row r="65" spans="1:30" s="68" customFormat="1" ht="12" customHeight="1">
      <c r="A65" s="69" t="s">
        <v>54</v>
      </c>
      <c r="B65" s="70" t="s">
        <v>64</v>
      </c>
      <c r="C65" s="64" t="s">
        <v>65</v>
      </c>
      <c r="D65" s="71">
        <f t="shared" si="0"/>
        <v>2</v>
      </c>
      <c r="E65" s="71">
        <f t="shared" si="1"/>
        <v>2</v>
      </c>
      <c r="F65" s="71">
        <v>2</v>
      </c>
      <c r="G65" s="71">
        <v>0</v>
      </c>
      <c r="H65" s="71">
        <f t="shared" si="2"/>
        <v>0</v>
      </c>
      <c r="I65" s="71">
        <v>0</v>
      </c>
      <c r="J65" s="71">
        <v>0</v>
      </c>
      <c r="K65" s="71">
        <v>0</v>
      </c>
      <c r="L65" s="71">
        <v>0</v>
      </c>
      <c r="M65" s="71">
        <f t="shared" si="3"/>
        <v>1</v>
      </c>
      <c r="N65" s="71">
        <f t="shared" si="4"/>
        <v>1</v>
      </c>
      <c r="O65" s="71">
        <v>1</v>
      </c>
      <c r="P65" s="71">
        <v>0</v>
      </c>
      <c r="Q65" s="71">
        <f t="shared" si="5"/>
        <v>0</v>
      </c>
      <c r="R65" s="71">
        <v>0</v>
      </c>
      <c r="S65" s="71">
        <v>0</v>
      </c>
      <c r="T65" s="71">
        <v>0</v>
      </c>
      <c r="U65" s="71">
        <v>0</v>
      </c>
      <c r="V65" s="71">
        <f t="shared" si="6"/>
        <v>3</v>
      </c>
      <c r="W65" s="71">
        <f t="shared" si="7"/>
        <v>3</v>
      </c>
      <c r="X65" s="71">
        <f t="shared" si="8"/>
        <v>3</v>
      </c>
      <c r="Y65" s="71">
        <f t="shared" si="9"/>
        <v>0</v>
      </c>
      <c r="Z65" s="71">
        <f t="shared" si="10"/>
        <v>0</v>
      </c>
      <c r="AA65" s="71">
        <f t="shared" si="11"/>
        <v>0</v>
      </c>
      <c r="AB65" s="71">
        <f t="shared" si="12"/>
        <v>0</v>
      </c>
      <c r="AC65" s="71">
        <f t="shared" si="13"/>
        <v>0</v>
      </c>
      <c r="AD65" s="71">
        <f t="shared" si="14"/>
        <v>0</v>
      </c>
    </row>
    <row r="66" spans="1:30" s="68" customFormat="1" ht="12" customHeight="1">
      <c r="A66" s="69" t="s">
        <v>54</v>
      </c>
      <c r="B66" s="70" t="s">
        <v>66</v>
      </c>
      <c r="C66" s="64" t="s">
        <v>67</v>
      </c>
      <c r="D66" s="71">
        <f t="shared" si="0"/>
        <v>1</v>
      </c>
      <c r="E66" s="71">
        <f t="shared" si="1"/>
        <v>1</v>
      </c>
      <c r="F66" s="71">
        <v>1</v>
      </c>
      <c r="G66" s="71">
        <v>0</v>
      </c>
      <c r="H66" s="71">
        <f t="shared" si="2"/>
        <v>0</v>
      </c>
      <c r="I66" s="71">
        <v>0</v>
      </c>
      <c r="J66" s="71">
        <v>0</v>
      </c>
      <c r="K66" s="71">
        <v>0</v>
      </c>
      <c r="L66" s="71">
        <v>0</v>
      </c>
      <c r="M66" s="71">
        <f t="shared" si="3"/>
        <v>1</v>
      </c>
      <c r="N66" s="71">
        <f t="shared" si="4"/>
        <v>1</v>
      </c>
      <c r="O66" s="71">
        <v>1</v>
      </c>
      <c r="P66" s="71">
        <v>0</v>
      </c>
      <c r="Q66" s="71">
        <f t="shared" si="5"/>
        <v>0</v>
      </c>
      <c r="R66" s="71">
        <v>0</v>
      </c>
      <c r="S66" s="71">
        <v>0</v>
      </c>
      <c r="T66" s="71">
        <v>0</v>
      </c>
      <c r="U66" s="71">
        <v>0</v>
      </c>
      <c r="V66" s="71">
        <f t="shared" si="6"/>
        <v>2</v>
      </c>
      <c r="W66" s="71">
        <f t="shared" si="7"/>
        <v>2</v>
      </c>
      <c r="X66" s="71">
        <f t="shared" si="8"/>
        <v>2</v>
      </c>
      <c r="Y66" s="71">
        <f t="shared" si="9"/>
        <v>0</v>
      </c>
      <c r="Z66" s="71">
        <f t="shared" si="10"/>
        <v>0</v>
      </c>
      <c r="AA66" s="71">
        <f t="shared" si="11"/>
        <v>0</v>
      </c>
      <c r="AB66" s="71">
        <f t="shared" si="12"/>
        <v>0</v>
      </c>
      <c r="AC66" s="71">
        <f t="shared" si="13"/>
        <v>0</v>
      </c>
      <c r="AD66" s="71">
        <f t="shared" si="14"/>
        <v>0</v>
      </c>
    </row>
    <row r="67" spans="1:30" s="68" customFormat="1" ht="12" customHeight="1">
      <c r="A67" s="69" t="s">
        <v>54</v>
      </c>
      <c r="B67" s="70" t="s">
        <v>68</v>
      </c>
      <c r="C67" s="64" t="s">
        <v>69</v>
      </c>
      <c r="D67" s="71">
        <f t="shared" si="0"/>
        <v>2</v>
      </c>
      <c r="E67" s="71">
        <f t="shared" si="1"/>
        <v>2</v>
      </c>
      <c r="F67" s="71">
        <v>2</v>
      </c>
      <c r="G67" s="71">
        <v>0</v>
      </c>
      <c r="H67" s="71">
        <f t="shared" si="2"/>
        <v>0</v>
      </c>
      <c r="I67" s="71">
        <v>0</v>
      </c>
      <c r="J67" s="71">
        <v>0</v>
      </c>
      <c r="K67" s="71">
        <v>0</v>
      </c>
      <c r="L67" s="71">
        <v>0</v>
      </c>
      <c r="M67" s="71">
        <f t="shared" si="3"/>
        <v>0</v>
      </c>
      <c r="N67" s="71">
        <f t="shared" si="4"/>
        <v>0</v>
      </c>
      <c r="O67" s="71">
        <v>0</v>
      </c>
      <c r="P67" s="71">
        <v>0</v>
      </c>
      <c r="Q67" s="71">
        <f t="shared" si="5"/>
        <v>0</v>
      </c>
      <c r="R67" s="71">
        <v>0</v>
      </c>
      <c r="S67" s="71">
        <v>0</v>
      </c>
      <c r="T67" s="71">
        <v>0</v>
      </c>
      <c r="U67" s="71">
        <v>0</v>
      </c>
      <c r="V67" s="71">
        <f t="shared" si="6"/>
        <v>2</v>
      </c>
      <c r="W67" s="71">
        <f t="shared" si="7"/>
        <v>2</v>
      </c>
      <c r="X67" s="71">
        <f t="shared" si="8"/>
        <v>2</v>
      </c>
      <c r="Y67" s="71">
        <f t="shared" si="9"/>
        <v>0</v>
      </c>
      <c r="Z67" s="71">
        <f t="shared" si="10"/>
        <v>0</v>
      </c>
      <c r="AA67" s="71">
        <f t="shared" si="11"/>
        <v>0</v>
      </c>
      <c r="AB67" s="71">
        <f t="shared" si="12"/>
        <v>0</v>
      </c>
      <c r="AC67" s="71">
        <f t="shared" si="13"/>
        <v>0</v>
      </c>
      <c r="AD67" s="71">
        <f t="shared" si="14"/>
        <v>0</v>
      </c>
    </row>
    <row r="68" spans="1:30" s="68" customFormat="1" ht="12" customHeight="1">
      <c r="A68" s="69" t="s">
        <v>54</v>
      </c>
      <c r="B68" s="70" t="s">
        <v>70</v>
      </c>
      <c r="C68" s="64" t="s">
        <v>71</v>
      </c>
      <c r="D68" s="71">
        <f t="shared" si="0"/>
        <v>2</v>
      </c>
      <c r="E68" s="71">
        <f t="shared" si="1"/>
        <v>2</v>
      </c>
      <c r="F68" s="71">
        <v>2</v>
      </c>
      <c r="G68" s="71">
        <v>0</v>
      </c>
      <c r="H68" s="71">
        <f t="shared" si="2"/>
        <v>0</v>
      </c>
      <c r="I68" s="71">
        <v>0</v>
      </c>
      <c r="J68" s="71">
        <v>0</v>
      </c>
      <c r="K68" s="71">
        <v>0</v>
      </c>
      <c r="L68" s="71">
        <v>0</v>
      </c>
      <c r="M68" s="71">
        <f t="shared" si="3"/>
        <v>1</v>
      </c>
      <c r="N68" s="71">
        <f t="shared" si="4"/>
        <v>1</v>
      </c>
      <c r="O68" s="71">
        <v>1</v>
      </c>
      <c r="P68" s="71">
        <v>0</v>
      </c>
      <c r="Q68" s="71">
        <f t="shared" si="5"/>
        <v>0</v>
      </c>
      <c r="R68" s="71">
        <v>0</v>
      </c>
      <c r="S68" s="71">
        <v>0</v>
      </c>
      <c r="T68" s="71">
        <v>0</v>
      </c>
      <c r="U68" s="71">
        <v>0</v>
      </c>
      <c r="V68" s="71">
        <f t="shared" si="6"/>
        <v>3</v>
      </c>
      <c r="W68" s="71">
        <f t="shared" si="7"/>
        <v>3</v>
      </c>
      <c r="X68" s="71">
        <f t="shared" si="8"/>
        <v>3</v>
      </c>
      <c r="Y68" s="71">
        <f t="shared" si="9"/>
        <v>0</v>
      </c>
      <c r="Z68" s="71">
        <f t="shared" si="10"/>
        <v>0</v>
      </c>
      <c r="AA68" s="71">
        <f t="shared" si="11"/>
        <v>0</v>
      </c>
      <c r="AB68" s="71">
        <f t="shared" si="12"/>
        <v>0</v>
      </c>
      <c r="AC68" s="71">
        <f t="shared" si="13"/>
        <v>0</v>
      </c>
      <c r="AD68" s="71">
        <f t="shared" si="14"/>
        <v>0</v>
      </c>
    </row>
    <row r="69" spans="1:30" s="68" customFormat="1" ht="12" customHeight="1">
      <c r="A69" s="69" t="s">
        <v>54</v>
      </c>
      <c r="B69" s="70" t="s">
        <v>72</v>
      </c>
      <c r="C69" s="64" t="s">
        <v>73</v>
      </c>
      <c r="D69" s="71">
        <f t="shared" si="0"/>
        <v>1</v>
      </c>
      <c r="E69" s="71">
        <f t="shared" si="1"/>
        <v>1</v>
      </c>
      <c r="F69" s="71">
        <v>1</v>
      </c>
      <c r="G69" s="71">
        <v>0</v>
      </c>
      <c r="H69" s="71">
        <f t="shared" si="2"/>
        <v>0</v>
      </c>
      <c r="I69" s="71">
        <v>0</v>
      </c>
      <c r="J69" s="71">
        <v>0</v>
      </c>
      <c r="K69" s="71">
        <v>0</v>
      </c>
      <c r="L69" s="71">
        <v>0</v>
      </c>
      <c r="M69" s="71">
        <f t="shared" si="3"/>
        <v>0</v>
      </c>
      <c r="N69" s="71">
        <f t="shared" si="4"/>
        <v>0</v>
      </c>
      <c r="O69" s="71">
        <v>0</v>
      </c>
      <c r="P69" s="71">
        <v>0</v>
      </c>
      <c r="Q69" s="71">
        <f t="shared" si="5"/>
        <v>0</v>
      </c>
      <c r="R69" s="71">
        <v>0</v>
      </c>
      <c r="S69" s="71">
        <v>0</v>
      </c>
      <c r="T69" s="71">
        <v>0</v>
      </c>
      <c r="U69" s="71">
        <v>0</v>
      </c>
      <c r="V69" s="71">
        <f t="shared" si="6"/>
        <v>1</v>
      </c>
      <c r="W69" s="71">
        <f t="shared" si="7"/>
        <v>1</v>
      </c>
      <c r="X69" s="71">
        <f t="shared" si="8"/>
        <v>1</v>
      </c>
      <c r="Y69" s="71">
        <f t="shared" si="9"/>
        <v>0</v>
      </c>
      <c r="Z69" s="71">
        <f t="shared" si="10"/>
        <v>0</v>
      </c>
      <c r="AA69" s="71">
        <f t="shared" si="11"/>
        <v>0</v>
      </c>
      <c r="AB69" s="71">
        <f t="shared" si="12"/>
        <v>0</v>
      </c>
      <c r="AC69" s="71">
        <f t="shared" si="13"/>
        <v>0</v>
      </c>
      <c r="AD69" s="71">
        <f t="shared" si="14"/>
        <v>0</v>
      </c>
    </row>
    <row r="70" spans="1:30" s="68" customFormat="1" ht="12" customHeight="1">
      <c r="A70" s="69" t="s">
        <v>54</v>
      </c>
      <c r="B70" s="70" t="s">
        <v>238</v>
      </c>
      <c r="C70" s="64" t="s">
        <v>239</v>
      </c>
      <c r="D70" s="71">
        <f t="shared" si="0"/>
        <v>2</v>
      </c>
      <c r="E70" s="71">
        <f t="shared" si="1"/>
        <v>2</v>
      </c>
      <c r="F70" s="71">
        <v>2</v>
      </c>
      <c r="G70" s="71">
        <v>0</v>
      </c>
      <c r="H70" s="71">
        <f t="shared" si="2"/>
        <v>0</v>
      </c>
      <c r="I70" s="71">
        <v>0</v>
      </c>
      <c r="J70" s="71">
        <v>0</v>
      </c>
      <c r="K70" s="71">
        <v>0</v>
      </c>
      <c r="L70" s="71">
        <v>0</v>
      </c>
      <c r="M70" s="71">
        <f t="shared" si="3"/>
        <v>9</v>
      </c>
      <c r="N70" s="71">
        <f t="shared" si="4"/>
        <v>9</v>
      </c>
      <c r="O70" s="71">
        <v>2</v>
      </c>
      <c r="P70" s="71">
        <v>7</v>
      </c>
      <c r="Q70" s="71">
        <f t="shared" si="5"/>
        <v>0</v>
      </c>
      <c r="R70" s="71">
        <v>0</v>
      </c>
      <c r="S70" s="71">
        <v>0</v>
      </c>
      <c r="T70" s="71">
        <v>0</v>
      </c>
      <c r="U70" s="71">
        <v>0</v>
      </c>
      <c r="V70" s="71">
        <f t="shared" si="6"/>
        <v>11</v>
      </c>
      <c r="W70" s="71">
        <f t="shared" si="7"/>
        <v>11</v>
      </c>
      <c r="X70" s="71">
        <f t="shared" si="8"/>
        <v>4</v>
      </c>
      <c r="Y70" s="71">
        <f t="shared" si="9"/>
        <v>7</v>
      </c>
      <c r="Z70" s="71">
        <f t="shared" si="10"/>
        <v>0</v>
      </c>
      <c r="AA70" s="71">
        <f t="shared" si="11"/>
        <v>0</v>
      </c>
      <c r="AB70" s="71">
        <f t="shared" si="12"/>
        <v>0</v>
      </c>
      <c r="AC70" s="71">
        <f t="shared" si="13"/>
        <v>0</v>
      </c>
      <c r="AD70" s="71">
        <f t="shared" si="14"/>
        <v>0</v>
      </c>
    </row>
  </sheetData>
  <sheetProtection/>
  <autoFilter ref="A6:AE70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202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80" t="s">
        <v>1</v>
      </c>
      <c r="B2" s="80" t="s">
        <v>2</v>
      </c>
      <c r="C2" s="99" t="s">
        <v>3</v>
      </c>
      <c r="D2" s="56" t="s">
        <v>228</v>
      </c>
      <c r="E2" s="33"/>
      <c r="F2" s="26"/>
      <c r="G2" s="33"/>
      <c r="H2" s="33"/>
      <c r="I2" s="33"/>
      <c r="J2" s="33"/>
      <c r="K2" s="33"/>
      <c r="L2" s="34"/>
      <c r="M2" s="56" t="s">
        <v>229</v>
      </c>
      <c r="N2" s="33"/>
      <c r="O2" s="26"/>
      <c r="P2" s="33"/>
      <c r="Q2" s="33"/>
      <c r="R2" s="33"/>
      <c r="S2" s="33"/>
      <c r="T2" s="33"/>
      <c r="U2" s="34"/>
      <c r="V2" s="56" t="s">
        <v>230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1"/>
      <c r="B3" s="81"/>
      <c r="C3" s="97"/>
      <c r="D3" s="27" t="s">
        <v>51</v>
      </c>
      <c r="E3" s="57" t="s">
        <v>231</v>
      </c>
      <c r="F3" s="26"/>
      <c r="G3" s="34"/>
      <c r="H3" s="57" t="s">
        <v>232</v>
      </c>
      <c r="I3" s="33"/>
      <c r="J3" s="33"/>
      <c r="K3" s="33"/>
      <c r="L3" s="34"/>
      <c r="M3" s="27" t="s">
        <v>51</v>
      </c>
      <c r="N3" s="57" t="s">
        <v>231</v>
      </c>
      <c r="O3" s="26"/>
      <c r="P3" s="34"/>
      <c r="Q3" s="57" t="s">
        <v>232</v>
      </c>
      <c r="R3" s="33"/>
      <c r="S3" s="33"/>
      <c r="T3" s="33"/>
      <c r="U3" s="34"/>
      <c r="V3" s="27"/>
      <c r="W3" s="57" t="s">
        <v>231</v>
      </c>
      <c r="X3" s="26"/>
      <c r="Y3" s="34"/>
      <c r="Z3" s="57" t="s">
        <v>232</v>
      </c>
      <c r="AA3" s="33"/>
      <c r="AB3" s="33"/>
      <c r="AC3" s="33"/>
      <c r="AD3" s="34"/>
    </row>
    <row r="4" spans="1:30" ht="18" customHeight="1">
      <c r="A4" s="81"/>
      <c r="B4" s="81"/>
      <c r="C4" s="97"/>
      <c r="D4" s="27"/>
      <c r="E4" s="97" t="s">
        <v>51</v>
      </c>
      <c r="F4" s="80" t="s">
        <v>233</v>
      </c>
      <c r="G4" s="80" t="s">
        <v>234</v>
      </c>
      <c r="H4" s="97" t="s">
        <v>51</v>
      </c>
      <c r="I4" s="80" t="s">
        <v>39</v>
      </c>
      <c r="J4" s="80" t="s">
        <v>40</v>
      </c>
      <c r="K4" s="80" t="s">
        <v>41</v>
      </c>
      <c r="L4" s="80" t="s">
        <v>46</v>
      </c>
      <c r="M4" s="27"/>
      <c r="N4" s="97" t="s">
        <v>51</v>
      </c>
      <c r="O4" s="80" t="s">
        <v>233</v>
      </c>
      <c r="P4" s="80" t="s">
        <v>234</v>
      </c>
      <c r="Q4" s="97" t="s">
        <v>51</v>
      </c>
      <c r="R4" s="80" t="s">
        <v>39</v>
      </c>
      <c r="S4" s="80" t="s">
        <v>40</v>
      </c>
      <c r="T4" s="80" t="s">
        <v>41</v>
      </c>
      <c r="U4" s="80" t="s">
        <v>46</v>
      </c>
      <c r="V4" s="27"/>
      <c r="W4" s="97" t="s">
        <v>51</v>
      </c>
      <c r="X4" s="80" t="s">
        <v>233</v>
      </c>
      <c r="Y4" s="80" t="s">
        <v>234</v>
      </c>
      <c r="Z4" s="97" t="s">
        <v>51</v>
      </c>
      <c r="AA4" s="80" t="s">
        <v>39</v>
      </c>
      <c r="AB4" s="80" t="s">
        <v>40</v>
      </c>
      <c r="AC4" s="80" t="s">
        <v>41</v>
      </c>
      <c r="AD4" s="80" t="s">
        <v>46</v>
      </c>
    </row>
    <row r="5" spans="1:30" ht="18" customHeight="1">
      <c r="A5" s="81"/>
      <c r="B5" s="81"/>
      <c r="C5" s="97"/>
      <c r="D5" s="27"/>
      <c r="E5" s="97"/>
      <c r="F5" s="98"/>
      <c r="G5" s="98"/>
      <c r="H5" s="97"/>
      <c r="I5" s="98"/>
      <c r="J5" s="98"/>
      <c r="K5" s="98"/>
      <c r="L5" s="98"/>
      <c r="M5" s="27"/>
      <c r="N5" s="97"/>
      <c r="O5" s="98"/>
      <c r="P5" s="98"/>
      <c r="Q5" s="97"/>
      <c r="R5" s="98"/>
      <c r="S5" s="98"/>
      <c r="T5" s="98"/>
      <c r="U5" s="98"/>
      <c r="V5" s="27"/>
      <c r="W5" s="97"/>
      <c r="X5" s="98"/>
      <c r="Y5" s="98"/>
      <c r="Z5" s="97"/>
      <c r="AA5" s="98"/>
      <c r="AB5" s="98"/>
      <c r="AC5" s="98"/>
      <c r="AD5" s="98"/>
    </row>
    <row r="6" spans="1:30" s="17" customFormat="1" ht="18" customHeight="1">
      <c r="A6" s="82"/>
      <c r="B6" s="82"/>
      <c r="C6" s="100"/>
      <c r="D6" s="35" t="s">
        <v>235</v>
      </c>
      <c r="E6" s="35" t="s">
        <v>235</v>
      </c>
      <c r="F6" s="54" t="s">
        <v>235</v>
      </c>
      <c r="G6" s="54" t="s">
        <v>235</v>
      </c>
      <c r="H6" s="35" t="s">
        <v>235</v>
      </c>
      <c r="I6" s="54" t="s">
        <v>235</v>
      </c>
      <c r="J6" s="54" t="s">
        <v>235</v>
      </c>
      <c r="K6" s="54" t="s">
        <v>235</v>
      </c>
      <c r="L6" s="54" t="s">
        <v>235</v>
      </c>
      <c r="M6" s="35" t="s">
        <v>235</v>
      </c>
      <c r="N6" s="35" t="s">
        <v>235</v>
      </c>
      <c r="O6" s="54" t="s">
        <v>235</v>
      </c>
      <c r="P6" s="54" t="s">
        <v>235</v>
      </c>
      <c r="Q6" s="35" t="s">
        <v>235</v>
      </c>
      <c r="R6" s="54" t="s">
        <v>235</v>
      </c>
      <c r="S6" s="54" t="s">
        <v>235</v>
      </c>
      <c r="T6" s="54" t="s">
        <v>235</v>
      </c>
      <c r="U6" s="54" t="s">
        <v>235</v>
      </c>
      <c r="V6" s="35" t="s">
        <v>235</v>
      </c>
      <c r="W6" s="35" t="s">
        <v>235</v>
      </c>
      <c r="X6" s="54" t="s">
        <v>235</v>
      </c>
      <c r="Y6" s="54" t="s">
        <v>235</v>
      </c>
      <c r="Z6" s="35" t="s">
        <v>235</v>
      </c>
      <c r="AA6" s="54" t="s">
        <v>235</v>
      </c>
      <c r="AB6" s="54" t="s">
        <v>235</v>
      </c>
      <c r="AC6" s="54" t="s">
        <v>235</v>
      </c>
      <c r="AD6" s="54" t="s">
        <v>235</v>
      </c>
    </row>
    <row r="7" spans="1:30" s="67" customFormat="1" ht="12" customHeight="1">
      <c r="A7" s="121" t="s">
        <v>54</v>
      </c>
      <c r="B7" s="122" t="s">
        <v>55</v>
      </c>
      <c r="C7" s="121" t="s">
        <v>51</v>
      </c>
      <c r="D7" s="123">
        <f>SUM(D8:D52)</f>
        <v>1593</v>
      </c>
      <c r="E7" s="123">
        <f>SUM(E8:E52)</f>
        <v>1048</v>
      </c>
      <c r="F7" s="123">
        <f>SUM(F8:F52)</f>
        <v>329</v>
      </c>
      <c r="G7" s="123">
        <f>SUM(G8:G52)</f>
        <v>719</v>
      </c>
      <c r="H7" s="123">
        <f>SUM(H8:H52)</f>
        <v>545</v>
      </c>
      <c r="I7" s="123">
        <f>SUM(I8:I52)</f>
        <v>0</v>
      </c>
      <c r="J7" s="123">
        <f>SUM(J8:J52)</f>
        <v>535</v>
      </c>
      <c r="K7" s="123">
        <f>SUM(K8:K52)</f>
        <v>2</v>
      </c>
      <c r="L7" s="123">
        <f>SUM(L8:L52)</f>
        <v>8</v>
      </c>
      <c r="M7" s="123">
        <f>SUM(M8:M52)</f>
        <v>11</v>
      </c>
      <c r="N7" s="123">
        <f>SUM(N8:N52)</f>
        <v>10</v>
      </c>
      <c r="O7" s="123">
        <f>SUM(O8:O52)</f>
        <v>8</v>
      </c>
      <c r="P7" s="123">
        <f>SUM(P8:P52)</f>
        <v>2</v>
      </c>
      <c r="Q7" s="123">
        <f>SUM(Q8:Q52)</f>
        <v>1</v>
      </c>
      <c r="R7" s="123">
        <f>SUM(R8:R52)</f>
        <v>0</v>
      </c>
      <c r="S7" s="123">
        <f>SUM(S8:S52)</f>
        <v>1</v>
      </c>
      <c r="T7" s="123">
        <f>SUM(T8:T52)</f>
        <v>0</v>
      </c>
      <c r="U7" s="123">
        <f>SUM(U8:U52)</f>
        <v>0</v>
      </c>
      <c r="V7" s="123">
        <f>SUM(V8:V52)</f>
        <v>1604</v>
      </c>
      <c r="W7" s="123">
        <f>SUM(W8:W52)</f>
        <v>1058</v>
      </c>
      <c r="X7" s="123">
        <f>SUM(X8:X52)</f>
        <v>337</v>
      </c>
      <c r="Y7" s="123">
        <f>SUM(Y8:Y52)</f>
        <v>721</v>
      </c>
      <c r="Z7" s="123">
        <f>SUM(Z8:Z52)</f>
        <v>546</v>
      </c>
      <c r="AA7" s="123">
        <f>SUM(AA8:AA52)</f>
        <v>0</v>
      </c>
      <c r="AB7" s="123">
        <f>SUM(AB8:AB52)</f>
        <v>536</v>
      </c>
      <c r="AC7" s="123">
        <f>SUM(AC8:AC52)</f>
        <v>2</v>
      </c>
      <c r="AD7" s="123">
        <f>SUM(AD8:AD52)</f>
        <v>8</v>
      </c>
    </row>
    <row r="8" spans="1:30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19">SUM(E8,+H8)</f>
        <v>4</v>
      </c>
      <c r="E8" s="66">
        <f aca="true" t="shared" si="1" ref="E8:E19">SUM(F8:G8)</f>
        <v>4</v>
      </c>
      <c r="F8" s="66">
        <v>1</v>
      </c>
      <c r="G8" s="66">
        <v>3</v>
      </c>
      <c r="H8" s="66">
        <f aca="true" t="shared" si="2" ref="H8:H19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9">SUM(N8,+Q8)</f>
        <v>0</v>
      </c>
      <c r="N8" s="66">
        <f aca="true" t="shared" si="4" ref="N8:N19">SUM(O8:P8)</f>
        <v>0</v>
      </c>
      <c r="O8" s="66">
        <v>0</v>
      </c>
      <c r="P8" s="66">
        <v>0</v>
      </c>
      <c r="Q8" s="66">
        <f aca="true" t="shared" si="5" ref="Q8:Q19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9">SUM(D8,+M8)</f>
        <v>4</v>
      </c>
      <c r="W8" s="66">
        <f aca="true" t="shared" si="7" ref="W8:W19">SUM(E8,+N8)</f>
        <v>4</v>
      </c>
      <c r="X8" s="66">
        <f aca="true" t="shared" si="8" ref="X8:X19">SUM(F8,+O8)</f>
        <v>1</v>
      </c>
      <c r="Y8" s="66">
        <f aca="true" t="shared" si="9" ref="Y8:Y19">SUM(G8,+P8)</f>
        <v>3</v>
      </c>
      <c r="Z8" s="66">
        <f aca="true" t="shared" si="10" ref="Z8:Z19">SUM(H8,+Q8)</f>
        <v>0</v>
      </c>
      <c r="AA8" s="66">
        <f aca="true" t="shared" si="11" ref="AA8:AA19">SUM(I8,+R8)</f>
        <v>0</v>
      </c>
      <c r="AB8" s="66">
        <f aca="true" t="shared" si="12" ref="AB8:AB19">SUM(J8,+S8)</f>
        <v>0</v>
      </c>
      <c r="AC8" s="66">
        <f aca="true" t="shared" si="13" ref="AC8:AC19">SUM(K8,+T8)</f>
        <v>0</v>
      </c>
      <c r="AD8" s="66">
        <f aca="true" t="shared" si="14" ref="AD8:AD19">SUM(L8,+U8)</f>
        <v>0</v>
      </c>
    </row>
    <row r="9" spans="1:30" s="68" customFormat="1" ht="12" customHeight="1">
      <c r="A9" s="64" t="s">
        <v>54</v>
      </c>
      <c r="B9" s="65" t="s">
        <v>74</v>
      </c>
      <c r="C9" s="64" t="s">
        <v>75</v>
      </c>
      <c r="D9" s="66">
        <f t="shared" si="0"/>
        <v>20</v>
      </c>
      <c r="E9" s="66">
        <f t="shared" si="1"/>
        <v>19</v>
      </c>
      <c r="F9" s="66">
        <v>10</v>
      </c>
      <c r="G9" s="66">
        <v>9</v>
      </c>
      <c r="H9" s="66">
        <f t="shared" si="2"/>
        <v>1</v>
      </c>
      <c r="I9" s="66">
        <v>0</v>
      </c>
      <c r="J9" s="66">
        <v>0</v>
      </c>
      <c r="K9" s="66">
        <v>0</v>
      </c>
      <c r="L9" s="66">
        <v>1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20</v>
      </c>
      <c r="W9" s="66">
        <f t="shared" si="7"/>
        <v>19</v>
      </c>
      <c r="X9" s="66">
        <f t="shared" si="8"/>
        <v>10</v>
      </c>
      <c r="Y9" s="66">
        <f t="shared" si="9"/>
        <v>9</v>
      </c>
      <c r="Z9" s="66">
        <f t="shared" si="10"/>
        <v>1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1</v>
      </c>
    </row>
    <row r="10" spans="1:30" s="68" customFormat="1" ht="12" customHeight="1">
      <c r="A10" s="64" t="s">
        <v>54</v>
      </c>
      <c r="B10" s="65" t="s">
        <v>80</v>
      </c>
      <c r="C10" s="64" t="s">
        <v>81</v>
      </c>
      <c r="D10" s="66">
        <f t="shared" si="0"/>
        <v>46</v>
      </c>
      <c r="E10" s="66">
        <f t="shared" si="1"/>
        <v>46</v>
      </c>
      <c r="F10" s="66">
        <v>25</v>
      </c>
      <c r="G10" s="66">
        <v>21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1</v>
      </c>
      <c r="N10" s="66">
        <f t="shared" si="4"/>
        <v>1</v>
      </c>
      <c r="O10" s="66">
        <v>0</v>
      </c>
      <c r="P10" s="66">
        <v>1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47</v>
      </c>
      <c r="W10" s="66">
        <f t="shared" si="7"/>
        <v>47</v>
      </c>
      <c r="X10" s="66">
        <f t="shared" si="8"/>
        <v>25</v>
      </c>
      <c r="Y10" s="66">
        <f t="shared" si="9"/>
        <v>22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54</v>
      </c>
      <c r="B11" s="65" t="s">
        <v>88</v>
      </c>
      <c r="C11" s="64" t="s">
        <v>89</v>
      </c>
      <c r="D11" s="66">
        <f t="shared" si="0"/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3</v>
      </c>
      <c r="N11" s="66">
        <f t="shared" si="4"/>
        <v>3</v>
      </c>
      <c r="O11" s="66">
        <v>3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3</v>
      </c>
      <c r="W11" s="66">
        <f t="shared" si="7"/>
        <v>3</v>
      </c>
      <c r="X11" s="66">
        <f t="shared" si="8"/>
        <v>3</v>
      </c>
      <c r="Y11" s="66">
        <f t="shared" si="9"/>
        <v>0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54</v>
      </c>
      <c r="B12" s="70" t="s">
        <v>100</v>
      </c>
      <c r="C12" s="64" t="s">
        <v>101</v>
      </c>
      <c r="D12" s="71">
        <f t="shared" si="0"/>
        <v>34</v>
      </c>
      <c r="E12" s="71">
        <f t="shared" si="1"/>
        <v>28</v>
      </c>
      <c r="F12" s="71">
        <v>7</v>
      </c>
      <c r="G12" s="71">
        <v>21</v>
      </c>
      <c r="H12" s="71">
        <f t="shared" si="2"/>
        <v>6</v>
      </c>
      <c r="I12" s="71">
        <v>0</v>
      </c>
      <c r="J12" s="71">
        <v>6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34</v>
      </c>
      <c r="W12" s="71">
        <f t="shared" si="7"/>
        <v>28</v>
      </c>
      <c r="X12" s="71">
        <f t="shared" si="8"/>
        <v>7</v>
      </c>
      <c r="Y12" s="71">
        <f t="shared" si="9"/>
        <v>21</v>
      </c>
      <c r="Z12" s="71">
        <f t="shared" si="10"/>
        <v>6</v>
      </c>
      <c r="AA12" s="71">
        <f t="shared" si="11"/>
        <v>0</v>
      </c>
      <c r="AB12" s="71">
        <f t="shared" si="12"/>
        <v>6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54</v>
      </c>
      <c r="B13" s="70" t="s">
        <v>110</v>
      </c>
      <c r="C13" s="64" t="s">
        <v>111</v>
      </c>
      <c r="D13" s="71">
        <f t="shared" si="0"/>
        <v>22</v>
      </c>
      <c r="E13" s="71">
        <f t="shared" si="1"/>
        <v>21</v>
      </c>
      <c r="F13" s="71">
        <v>8</v>
      </c>
      <c r="G13" s="71">
        <v>13</v>
      </c>
      <c r="H13" s="71">
        <f t="shared" si="2"/>
        <v>1</v>
      </c>
      <c r="I13" s="71">
        <v>0</v>
      </c>
      <c r="J13" s="71">
        <v>0</v>
      </c>
      <c r="K13" s="71">
        <v>0</v>
      </c>
      <c r="L13" s="71">
        <v>1</v>
      </c>
      <c r="M13" s="71">
        <f t="shared" si="3"/>
        <v>2</v>
      </c>
      <c r="N13" s="71">
        <f t="shared" si="4"/>
        <v>2</v>
      </c>
      <c r="O13" s="71">
        <v>2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24</v>
      </c>
      <c r="W13" s="71">
        <f t="shared" si="7"/>
        <v>23</v>
      </c>
      <c r="X13" s="71">
        <f t="shared" si="8"/>
        <v>10</v>
      </c>
      <c r="Y13" s="71">
        <f t="shared" si="9"/>
        <v>13</v>
      </c>
      <c r="Z13" s="71">
        <f t="shared" si="10"/>
        <v>1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1</v>
      </c>
    </row>
    <row r="14" spans="1:30" s="68" customFormat="1" ht="12" customHeight="1">
      <c r="A14" s="69" t="s">
        <v>54</v>
      </c>
      <c r="B14" s="70" t="s">
        <v>120</v>
      </c>
      <c r="C14" s="64" t="s">
        <v>121</v>
      </c>
      <c r="D14" s="71">
        <f t="shared" si="0"/>
        <v>18</v>
      </c>
      <c r="E14" s="71">
        <f t="shared" si="1"/>
        <v>17</v>
      </c>
      <c r="F14" s="71">
        <v>10</v>
      </c>
      <c r="G14" s="71">
        <v>7</v>
      </c>
      <c r="H14" s="71">
        <f t="shared" si="2"/>
        <v>1</v>
      </c>
      <c r="I14" s="71">
        <v>0</v>
      </c>
      <c r="J14" s="71">
        <v>1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18</v>
      </c>
      <c r="W14" s="71">
        <f t="shared" si="7"/>
        <v>17</v>
      </c>
      <c r="X14" s="71">
        <f t="shared" si="8"/>
        <v>10</v>
      </c>
      <c r="Y14" s="71">
        <f t="shared" si="9"/>
        <v>7</v>
      </c>
      <c r="Z14" s="71">
        <f t="shared" si="10"/>
        <v>1</v>
      </c>
      <c r="AA14" s="71">
        <f t="shared" si="11"/>
        <v>0</v>
      </c>
      <c r="AB14" s="71">
        <f t="shared" si="12"/>
        <v>1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54</v>
      </c>
      <c r="B15" s="70" t="s">
        <v>122</v>
      </c>
      <c r="C15" s="64" t="s">
        <v>123</v>
      </c>
      <c r="D15" s="71">
        <f t="shared" si="0"/>
        <v>0</v>
      </c>
      <c r="E15" s="71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4</v>
      </c>
      <c r="N15" s="71">
        <f t="shared" si="4"/>
        <v>3</v>
      </c>
      <c r="O15" s="71">
        <v>3</v>
      </c>
      <c r="P15" s="71">
        <v>0</v>
      </c>
      <c r="Q15" s="71">
        <f t="shared" si="5"/>
        <v>1</v>
      </c>
      <c r="R15" s="71">
        <v>0</v>
      </c>
      <c r="S15" s="71">
        <v>1</v>
      </c>
      <c r="T15" s="71">
        <v>0</v>
      </c>
      <c r="U15" s="71">
        <v>0</v>
      </c>
      <c r="V15" s="71">
        <f t="shared" si="6"/>
        <v>4</v>
      </c>
      <c r="W15" s="71">
        <f t="shared" si="7"/>
        <v>3</v>
      </c>
      <c r="X15" s="71">
        <f t="shared" si="8"/>
        <v>3</v>
      </c>
      <c r="Y15" s="71">
        <f t="shared" si="9"/>
        <v>0</v>
      </c>
      <c r="Z15" s="71">
        <f t="shared" si="10"/>
        <v>1</v>
      </c>
      <c r="AA15" s="71">
        <f t="shared" si="11"/>
        <v>0</v>
      </c>
      <c r="AB15" s="71">
        <f t="shared" si="12"/>
        <v>1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54</v>
      </c>
      <c r="B16" s="70" t="s">
        <v>132</v>
      </c>
      <c r="C16" s="64" t="s">
        <v>133</v>
      </c>
      <c r="D16" s="71">
        <f t="shared" si="0"/>
        <v>21</v>
      </c>
      <c r="E16" s="71">
        <f t="shared" si="1"/>
        <v>11</v>
      </c>
      <c r="F16" s="71">
        <v>7</v>
      </c>
      <c r="G16" s="71">
        <v>4</v>
      </c>
      <c r="H16" s="71">
        <f t="shared" si="2"/>
        <v>10</v>
      </c>
      <c r="I16" s="71">
        <v>0</v>
      </c>
      <c r="J16" s="71">
        <v>8</v>
      </c>
      <c r="K16" s="71">
        <v>2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21</v>
      </c>
      <c r="W16" s="71">
        <f t="shared" si="7"/>
        <v>11</v>
      </c>
      <c r="X16" s="71">
        <f t="shared" si="8"/>
        <v>7</v>
      </c>
      <c r="Y16" s="71">
        <f t="shared" si="9"/>
        <v>4</v>
      </c>
      <c r="Z16" s="71">
        <f t="shared" si="10"/>
        <v>10</v>
      </c>
      <c r="AA16" s="71">
        <f t="shared" si="11"/>
        <v>0</v>
      </c>
      <c r="AB16" s="71">
        <f t="shared" si="12"/>
        <v>8</v>
      </c>
      <c r="AC16" s="71">
        <f t="shared" si="13"/>
        <v>2</v>
      </c>
      <c r="AD16" s="71">
        <f t="shared" si="14"/>
        <v>0</v>
      </c>
    </row>
    <row r="17" spans="1:30" s="68" customFormat="1" ht="12" customHeight="1">
      <c r="A17" s="69" t="s">
        <v>54</v>
      </c>
      <c r="B17" s="70" t="s">
        <v>134</v>
      </c>
      <c r="C17" s="64" t="s">
        <v>135</v>
      </c>
      <c r="D17" s="71">
        <f t="shared" si="0"/>
        <v>27</v>
      </c>
      <c r="E17" s="71">
        <f t="shared" si="1"/>
        <v>27</v>
      </c>
      <c r="F17" s="71">
        <v>13</v>
      </c>
      <c r="G17" s="71">
        <v>14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27</v>
      </c>
      <c r="W17" s="71">
        <f t="shared" si="7"/>
        <v>27</v>
      </c>
      <c r="X17" s="71">
        <f t="shared" si="8"/>
        <v>13</v>
      </c>
      <c r="Y17" s="71">
        <f t="shared" si="9"/>
        <v>14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54</v>
      </c>
      <c r="B18" s="70" t="s">
        <v>152</v>
      </c>
      <c r="C18" s="64" t="s">
        <v>153</v>
      </c>
      <c r="D18" s="71">
        <f t="shared" si="0"/>
        <v>20</v>
      </c>
      <c r="E18" s="71">
        <f t="shared" si="1"/>
        <v>20</v>
      </c>
      <c r="F18" s="71">
        <v>10</v>
      </c>
      <c r="G18" s="71">
        <v>10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20</v>
      </c>
      <c r="W18" s="71">
        <f t="shared" si="7"/>
        <v>20</v>
      </c>
      <c r="X18" s="71">
        <f t="shared" si="8"/>
        <v>10</v>
      </c>
      <c r="Y18" s="71">
        <f t="shared" si="9"/>
        <v>10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54</v>
      </c>
      <c r="B19" s="70" t="s">
        <v>154</v>
      </c>
      <c r="C19" s="64" t="s">
        <v>155</v>
      </c>
      <c r="D19" s="71">
        <f t="shared" si="0"/>
        <v>1381</v>
      </c>
      <c r="E19" s="71">
        <f t="shared" si="1"/>
        <v>855</v>
      </c>
      <c r="F19" s="71">
        <v>238</v>
      </c>
      <c r="G19" s="71">
        <v>617</v>
      </c>
      <c r="H19" s="71">
        <f t="shared" si="2"/>
        <v>526</v>
      </c>
      <c r="I19" s="71">
        <v>0</v>
      </c>
      <c r="J19" s="71">
        <v>520</v>
      </c>
      <c r="K19" s="71">
        <v>0</v>
      </c>
      <c r="L19" s="71">
        <v>6</v>
      </c>
      <c r="M19" s="71">
        <f t="shared" si="3"/>
        <v>1</v>
      </c>
      <c r="N19" s="71">
        <f t="shared" si="4"/>
        <v>1</v>
      </c>
      <c r="O19" s="71">
        <v>0</v>
      </c>
      <c r="P19" s="71">
        <v>1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1382</v>
      </c>
      <c r="W19" s="71">
        <f t="shared" si="7"/>
        <v>856</v>
      </c>
      <c r="X19" s="71">
        <f t="shared" si="8"/>
        <v>238</v>
      </c>
      <c r="Y19" s="71">
        <f t="shared" si="9"/>
        <v>618</v>
      </c>
      <c r="Z19" s="71">
        <f t="shared" si="10"/>
        <v>526</v>
      </c>
      <c r="AA19" s="71">
        <f t="shared" si="11"/>
        <v>0</v>
      </c>
      <c r="AB19" s="71">
        <f t="shared" si="12"/>
        <v>520</v>
      </c>
      <c r="AC19" s="71">
        <f t="shared" si="13"/>
        <v>0</v>
      </c>
      <c r="AD19" s="71">
        <f t="shared" si="14"/>
        <v>6</v>
      </c>
    </row>
  </sheetData>
  <sheetProtection/>
  <autoFilter ref="A6:AE19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7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203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3" t="s">
        <v>1</v>
      </c>
      <c r="B2" s="80" t="s">
        <v>2</v>
      </c>
      <c r="C2" s="113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4"/>
      <c r="B3" s="81"/>
      <c r="C3" s="116"/>
      <c r="D3" s="59" t="s">
        <v>204</v>
      </c>
      <c r="E3" s="43"/>
      <c r="F3" s="43"/>
      <c r="G3" s="43"/>
      <c r="H3" s="43"/>
      <c r="I3" s="43"/>
      <c r="J3" s="43"/>
      <c r="K3" s="44"/>
      <c r="L3" s="59" t="s">
        <v>205</v>
      </c>
      <c r="M3" s="43"/>
      <c r="N3" s="43"/>
      <c r="O3" s="43"/>
      <c r="P3" s="43"/>
      <c r="Q3" s="43"/>
      <c r="R3" s="43"/>
      <c r="S3" s="44"/>
      <c r="T3" s="59" t="s">
        <v>206</v>
      </c>
      <c r="U3" s="43"/>
      <c r="V3" s="43"/>
      <c r="W3" s="43"/>
      <c r="X3" s="43"/>
      <c r="Y3" s="43"/>
      <c r="Z3" s="43"/>
      <c r="AA3" s="44"/>
      <c r="AB3" s="60" t="s">
        <v>204</v>
      </c>
      <c r="AC3" s="45"/>
      <c r="AD3" s="45"/>
      <c r="AE3" s="45"/>
      <c r="AF3" s="45"/>
      <c r="AG3" s="45"/>
      <c r="AH3" s="45"/>
      <c r="AI3" s="45"/>
      <c r="AJ3" s="60" t="s">
        <v>205</v>
      </c>
      <c r="AK3" s="45"/>
      <c r="AL3" s="45"/>
      <c r="AM3" s="45"/>
      <c r="AN3" s="45"/>
      <c r="AO3" s="45"/>
      <c r="AP3" s="45"/>
      <c r="AQ3" s="45"/>
      <c r="AR3" s="60" t="s">
        <v>206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4"/>
      <c r="B4" s="81"/>
      <c r="C4" s="116"/>
      <c r="D4" s="101" t="s">
        <v>207</v>
      </c>
      <c r="E4" s="102"/>
      <c r="F4" s="105" t="s">
        <v>208</v>
      </c>
      <c r="G4" s="106"/>
      <c r="H4" s="105" t="s">
        <v>209</v>
      </c>
      <c r="I4" s="106"/>
      <c r="J4" s="101" t="s">
        <v>210</v>
      </c>
      <c r="K4" s="102"/>
      <c r="L4" s="101" t="s">
        <v>207</v>
      </c>
      <c r="M4" s="102"/>
      <c r="N4" s="105" t="s">
        <v>208</v>
      </c>
      <c r="O4" s="106"/>
      <c r="P4" s="105" t="s">
        <v>209</v>
      </c>
      <c r="Q4" s="106"/>
      <c r="R4" s="101" t="s">
        <v>210</v>
      </c>
      <c r="S4" s="102"/>
      <c r="T4" s="101" t="s">
        <v>207</v>
      </c>
      <c r="U4" s="102"/>
      <c r="V4" s="105" t="s">
        <v>208</v>
      </c>
      <c r="W4" s="106"/>
      <c r="X4" s="105" t="s">
        <v>209</v>
      </c>
      <c r="Y4" s="106"/>
      <c r="Z4" s="101" t="s">
        <v>210</v>
      </c>
      <c r="AA4" s="102"/>
      <c r="AB4" s="47" t="s">
        <v>207</v>
      </c>
      <c r="AC4" s="48"/>
      <c r="AD4" s="48"/>
      <c r="AE4" s="49"/>
      <c r="AF4" s="109" t="s">
        <v>211</v>
      </c>
      <c r="AG4" s="110"/>
      <c r="AH4" s="109" t="s">
        <v>210</v>
      </c>
      <c r="AI4" s="110"/>
      <c r="AJ4" s="47" t="s">
        <v>207</v>
      </c>
      <c r="AK4" s="48"/>
      <c r="AL4" s="48"/>
      <c r="AM4" s="49"/>
      <c r="AN4" s="109" t="s">
        <v>211</v>
      </c>
      <c r="AO4" s="110"/>
      <c r="AP4" s="109" t="s">
        <v>210</v>
      </c>
      <c r="AQ4" s="110"/>
      <c r="AR4" s="47" t="s">
        <v>207</v>
      </c>
      <c r="AS4" s="48"/>
      <c r="AT4" s="48"/>
      <c r="AU4" s="49"/>
      <c r="AV4" s="109" t="s">
        <v>211</v>
      </c>
      <c r="AW4" s="110"/>
      <c r="AX4" s="109" t="s">
        <v>210</v>
      </c>
      <c r="AY4" s="110"/>
    </row>
    <row r="5" spans="1:51" s="19" customFormat="1" ht="22.5" customHeight="1">
      <c r="A5" s="114"/>
      <c r="B5" s="81"/>
      <c r="C5" s="116"/>
      <c r="D5" s="103"/>
      <c r="E5" s="104"/>
      <c r="F5" s="107"/>
      <c r="G5" s="108"/>
      <c r="H5" s="107"/>
      <c r="I5" s="108"/>
      <c r="J5" s="103"/>
      <c r="K5" s="104"/>
      <c r="L5" s="103"/>
      <c r="M5" s="104"/>
      <c r="N5" s="107"/>
      <c r="O5" s="108"/>
      <c r="P5" s="107"/>
      <c r="Q5" s="108"/>
      <c r="R5" s="103"/>
      <c r="S5" s="104"/>
      <c r="T5" s="103"/>
      <c r="U5" s="104"/>
      <c r="V5" s="107"/>
      <c r="W5" s="108"/>
      <c r="X5" s="107"/>
      <c r="Y5" s="108"/>
      <c r="Z5" s="103"/>
      <c r="AA5" s="104"/>
      <c r="AB5" s="47" t="s">
        <v>212</v>
      </c>
      <c r="AC5" s="49"/>
      <c r="AD5" s="47" t="s">
        <v>46</v>
      </c>
      <c r="AE5" s="49"/>
      <c r="AF5" s="111"/>
      <c r="AG5" s="112"/>
      <c r="AH5" s="111"/>
      <c r="AI5" s="112"/>
      <c r="AJ5" s="47" t="s">
        <v>212</v>
      </c>
      <c r="AK5" s="49"/>
      <c r="AL5" s="47" t="s">
        <v>46</v>
      </c>
      <c r="AM5" s="49"/>
      <c r="AN5" s="111"/>
      <c r="AO5" s="112"/>
      <c r="AP5" s="111"/>
      <c r="AQ5" s="112"/>
      <c r="AR5" s="47" t="s">
        <v>212</v>
      </c>
      <c r="AS5" s="49"/>
      <c r="AT5" s="47" t="s">
        <v>46</v>
      </c>
      <c r="AU5" s="49"/>
      <c r="AV5" s="111"/>
      <c r="AW5" s="112"/>
      <c r="AX5" s="111"/>
      <c r="AY5" s="112"/>
    </row>
    <row r="6" spans="1:51" s="21" customFormat="1" ht="17.25" customHeight="1">
      <c r="A6" s="115"/>
      <c r="B6" s="82"/>
      <c r="C6" s="117"/>
      <c r="D6" s="50" t="s">
        <v>213</v>
      </c>
      <c r="E6" s="50" t="s">
        <v>214</v>
      </c>
      <c r="F6" s="50" t="s">
        <v>213</v>
      </c>
      <c r="G6" s="50" t="s">
        <v>214</v>
      </c>
      <c r="H6" s="50" t="s">
        <v>213</v>
      </c>
      <c r="I6" s="50" t="s">
        <v>214</v>
      </c>
      <c r="J6" s="50" t="s">
        <v>215</v>
      </c>
      <c r="K6" s="50" t="s">
        <v>214</v>
      </c>
      <c r="L6" s="50" t="s">
        <v>213</v>
      </c>
      <c r="M6" s="50" t="s">
        <v>214</v>
      </c>
      <c r="N6" s="50" t="s">
        <v>213</v>
      </c>
      <c r="O6" s="50" t="s">
        <v>214</v>
      </c>
      <c r="P6" s="50" t="s">
        <v>213</v>
      </c>
      <c r="Q6" s="50" t="s">
        <v>214</v>
      </c>
      <c r="R6" s="50" t="s">
        <v>215</v>
      </c>
      <c r="S6" s="50" t="s">
        <v>214</v>
      </c>
      <c r="T6" s="50" t="s">
        <v>213</v>
      </c>
      <c r="U6" s="50" t="s">
        <v>214</v>
      </c>
      <c r="V6" s="50" t="s">
        <v>213</v>
      </c>
      <c r="W6" s="50" t="s">
        <v>214</v>
      </c>
      <c r="X6" s="50" t="s">
        <v>213</v>
      </c>
      <c r="Y6" s="50" t="s">
        <v>214</v>
      </c>
      <c r="Z6" s="50" t="s">
        <v>215</v>
      </c>
      <c r="AA6" s="50" t="s">
        <v>214</v>
      </c>
      <c r="AB6" s="50" t="s">
        <v>213</v>
      </c>
      <c r="AC6" s="50" t="s">
        <v>216</v>
      </c>
      <c r="AD6" s="50" t="s">
        <v>213</v>
      </c>
      <c r="AE6" s="50" t="s">
        <v>216</v>
      </c>
      <c r="AF6" s="50" t="s">
        <v>213</v>
      </c>
      <c r="AG6" s="50" t="s">
        <v>216</v>
      </c>
      <c r="AH6" s="50" t="s">
        <v>215</v>
      </c>
      <c r="AI6" s="50" t="s">
        <v>216</v>
      </c>
      <c r="AJ6" s="50" t="s">
        <v>213</v>
      </c>
      <c r="AK6" s="50" t="s">
        <v>216</v>
      </c>
      <c r="AL6" s="50" t="s">
        <v>213</v>
      </c>
      <c r="AM6" s="50" t="s">
        <v>216</v>
      </c>
      <c r="AN6" s="50" t="s">
        <v>213</v>
      </c>
      <c r="AO6" s="50" t="s">
        <v>216</v>
      </c>
      <c r="AP6" s="50" t="s">
        <v>215</v>
      </c>
      <c r="AQ6" s="50" t="s">
        <v>216</v>
      </c>
      <c r="AR6" s="50" t="s">
        <v>213</v>
      </c>
      <c r="AS6" s="50" t="s">
        <v>216</v>
      </c>
      <c r="AT6" s="50" t="s">
        <v>213</v>
      </c>
      <c r="AU6" s="50" t="s">
        <v>216</v>
      </c>
      <c r="AV6" s="50" t="s">
        <v>213</v>
      </c>
      <c r="AW6" s="50" t="s">
        <v>216</v>
      </c>
      <c r="AX6" s="50" t="s">
        <v>215</v>
      </c>
      <c r="AY6" s="61" t="s">
        <v>216</v>
      </c>
    </row>
    <row r="7" spans="1:51" s="67" customFormat="1" ht="12" customHeight="1">
      <c r="A7" s="121" t="s">
        <v>54</v>
      </c>
      <c r="B7" s="122" t="s">
        <v>55</v>
      </c>
      <c r="C7" s="121" t="s">
        <v>51</v>
      </c>
      <c r="D7" s="123">
        <f>SUM(D8:D186)</f>
        <v>951</v>
      </c>
      <c r="E7" s="123">
        <f>SUM(E8:E186)</f>
        <v>1559</v>
      </c>
      <c r="F7" s="123">
        <f>SUM(F8:F186)</f>
        <v>30</v>
      </c>
      <c r="G7" s="123">
        <f>SUM(G8:G186)</f>
        <v>67</v>
      </c>
      <c r="H7" s="123">
        <f>SUM(H8:H186)</f>
        <v>12</v>
      </c>
      <c r="I7" s="123">
        <f>SUM(I8:I186)</f>
        <v>52</v>
      </c>
      <c r="J7" s="123">
        <f>SUM(J8:J186)</f>
        <v>0</v>
      </c>
      <c r="K7" s="123">
        <f>SUM(K8:K186)</f>
        <v>0</v>
      </c>
      <c r="L7" s="123">
        <f>SUM(L8:L186)</f>
        <v>4060</v>
      </c>
      <c r="M7" s="123">
        <f>SUM(M8:M186)</f>
        <v>7751</v>
      </c>
      <c r="N7" s="123">
        <f>SUM(N8:N186)</f>
        <v>126</v>
      </c>
      <c r="O7" s="123">
        <f>SUM(O8:O186)</f>
        <v>638</v>
      </c>
      <c r="P7" s="123">
        <f>SUM(P8:P186)</f>
        <v>48</v>
      </c>
      <c r="Q7" s="123">
        <f>SUM(Q8:Q186)</f>
        <v>338</v>
      </c>
      <c r="R7" s="123">
        <f>SUM(R8:R186)</f>
        <v>11</v>
      </c>
      <c r="S7" s="123">
        <f>SUM(S8:S186)</f>
        <v>128</v>
      </c>
      <c r="T7" s="123">
        <f>SUM(T8:T186)</f>
        <v>10800</v>
      </c>
      <c r="U7" s="123">
        <f>SUM(U8:U186)</f>
        <v>24283</v>
      </c>
      <c r="V7" s="123">
        <f>SUM(V8:V186)</f>
        <v>56</v>
      </c>
      <c r="W7" s="123">
        <f>SUM(W8:W186)</f>
        <v>329</v>
      </c>
      <c r="X7" s="123">
        <f>SUM(X8:X186)</f>
        <v>2</v>
      </c>
      <c r="Y7" s="123">
        <f>SUM(Y8:Y186)</f>
        <v>4</v>
      </c>
      <c r="Z7" s="123">
        <f>SUM(Z8:Z186)</f>
        <v>0</v>
      </c>
      <c r="AA7" s="123">
        <f>SUM(AA8:AA186)</f>
        <v>0</v>
      </c>
      <c r="AB7" s="123">
        <f>SUM(AB8:AB186)</f>
        <v>23</v>
      </c>
      <c r="AC7" s="123">
        <f>SUM(AC8:AC186)</f>
        <v>42</v>
      </c>
      <c r="AD7" s="123">
        <f>SUM(AD8:AD186)</f>
        <v>0</v>
      </c>
      <c r="AE7" s="123">
        <f>SUM(AE8:AE186)</f>
        <v>0</v>
      </c>
      <c r="AF7" s="123">
        <f>SUM(AF8:AF186)</f>
        <v>1</v>
      </c>
      <c r="AG7" s="123">
        <f>SUM(AG8:AG186)</f>
        <v>2</v>
      </c>
      <c r="AH7" s="123">
        <f>SUM(AH8:AH186)</f>
        <v>0</v>
      </c>
      <c r="AI7" s="123">
        <f>SUM(AI8:AI186)</f>
        <v>0</v>
      </c>
      <c r="AJ7" s="123">
        <f>SUM(AJ8:AJ186)</f>
        <v>113</v>
      </c>
      <c r="AK7" s="123">
        <f>SUM(AK8:AK186)</f>
        <v>293</v>
      </c>
      <c r="AL7" s="123">
        <f>SUM(AL8:AL186)</f>
        <v>0</v>
      </c>
      <c r="AM7" s="123">
        <f>SUM(AM8:AM186)</f>
        <v>0</v>
      </c>
      <c r="AN7" s="123">
        <f>SUM(AN8:AN186)</f>
        <v>4</v>
      </c>
      <c r="AO7" s="123">
        <f>SUM(AO8:AO186)</f>
        <v>20</v>
      </c>
      <c r="AP7" s="123">
        <f>SUM(AP8:AP186)</f>
        <v>0</v>
      </c>
      <c r="AQ7" s="123">
        <f>SUM(AQ8:AQ186)</f>
        <v>0</v>
      </c>
      <c r="AR7" s="123">
        <f>SUM(AR8:AR186)</f>
        <v>598</v>
      </c>
      <c r="AS7" s="123">
        <f>SUM(AS8:AS186)</f>
        <v>1422</v>
      </c>
      <c r="AT7" s="123">
        <f>SUM(AT8:AT186)</f>
        <v>1</v>
      </c>
      <c r="AU7" s="123">
        <f>SUM(AU8:AU186)</f>
        <v>1</v>
      </c>
      <c r="AV7" s="123">
        <f>SUM(AV8:AV186)</f>
        <v>0</v>
      </c>
      <c r="AW7" s="123">
        <f>SUM(AW8:AW186)</f>
        <v>0</v>
      </c>
      <c r="AX7" s="123">
        <f>SUM(AX8:AX186)</f>
        <v>0</v>
      </c>
      <c r="AY7" s="123">
        <f>SUM(AY8:AY186)</f>
        <v>0</v>
      </c>
    </row>
    <row r="8" spans="1:51" s="68" customFormat="1" ht="12" customHeight="1">
      <c r="A8" s="64" t="s">
        <v>54</v>
      </c>
      <c r="B8" s="65" t="s">
        <v>236</v>
      </c>
      <c r="C8" s="64" t="s">
        <v>237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1497</v>
      </c>
      <c r="M8" s="66">
        <v>2918</v>
      </c>
      <c r="N8" s="66">
        <v>24</v>
      </c>
      <c r="O8" s="66">
        <v>240</v>
      </c>
      <c r="P8" s="66">
        <v>0</v>
      </c>
      <c r="Q8" s="66">
        <v>0</v>
      </c>
      <c r="R8" s="66">
        <v>8</v>
      </c>
      <c r="S8" s="66">
        <v>128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17</v>
      </c>
      <c r="AK8" s="66">
        <v>28</v>
      </c>
      <c r="AL8" s="66">
        <v>0</v>
      </c>
      <c r="AM8" s="66">
        <v>0</v>
      </c>
      <c r="AN8" s="66">
        <v>2</v>
      </c>
      <c r="AO8" s="66">
        <v>11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156</v>
      </c>
      <c r="C9" s="64" t="s">
        <v>157</v>
      </c>
      <c r="D9" s="66">
        <v>10</v>
      </c>
      <c r="E9" s="66">
        <v>22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22</v>
      </c>
      <c r="M9" s="66">
        <v>44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158</v>
      </c>
      <c r="C10" s="64" t="s">
        <v>159</v>
      </c>
      <c r="D10" s="66">
        <v>16</v>
      </c>
      <c r="E10" s="66">
        <v>35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23</v>
      </c>
      <c r="M10" s="66">
        <v>53</v>
      </c>
      <c r="N10" s="66">
        <v>1</v>
      </c>
      <c r="O10" s="66">
        <v>2</v>
      </c>
      <c r="P10" s="66">
        <v>0</v>
      </c>
      <c r="Q10" s="66">
        <v>0</v>
      </c>
      <c r="R10" s="66">
        <v>0</v>
      </c>
      <c r="S10" s="66">
        <v>0</v>
      </c>
      <c r="T10" s="66">
        <v>44</v>
      </c>
      <c r="U10" s="66">
        <v>138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6</v>
      </c>
      <c r="AS10" s="66">
        <v>17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160</v>
      </c>
      <c r="C11" s="64" t="s">
        <v>161</v>
      </c>
      <c r="D11" s="66">
        <v>12</v>
      </c>
      <c r="E11" s="66">
        <v>24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45</v>
      </c>
      <c r="M11" s="66">
        <v>75</v>
      </c>
      <c r="N11" s="66">
        <v>1</v>
      </c>
      <c r="O11" s="66">
        <v>4</v>
      </c>
      <c r="P11" s="66">
        <v>1</v>
      </c>
      <c r="Q11" s="66">
        <v>2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162</v>
      </c>
      <c r="C12" s="64" t="s">
        <v>163</v>
      </c>
      <c r="D12" s="71">
        <v>26</v>
      </c>
      <c r="E12" s="71">
        <v>52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50</v>
      </c>
      <c r="M12" s="71">
        <v>91</v>
      </c>
      <c r="N12" s="71">
        <v>5</v>
      </c>
      <c r="O12" s="71">
        <v>20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164</v>
      </c>
      <c r="C13" s="64" t="s">
        <v>165</v>
      </c>
      <c r="D13" s="71">
        <v>25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24</v>
      </c>
      <c r="M13" s="71">
        <v>0</v>
      </c>
      <c r="N13" s="71">
        <v>1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1722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120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166</v>
      </c>
      <c r="C14" s="64" t="s">
        <v>167</v>
      </c>
      <c r="D14" s="71">
        <v>22</v>
      </c>
      <c r="E14" s="71">
        <v>36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4</v>
      </c>
      <c r="M14" s="71">
        <v>8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168</v>
      </c>
      <c r="C15" s="64" t="s">
        <v>169</v>
      </c>
      <c r="D15" s="71">
        <v>26</v>
      </c>
      <c r="E15" s="71">
        <v>67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32</v>
      </c>
      <c r="M15" s="71">
        <v>24</v>
      </c>
      <c r="N15" s="71">
        <v>1</v>
      </c>
      <c r="O15" s="71">
        <v>1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170</v>
      </c>
      <c r="C16" s="64" t="s">
        <v>171</v>
      </c>
      <c r="D16" s="71">
        <v>17</v>
      </c>
      <c r="E16" s="71">
        <v>15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81</v>
      </c>
      <c r="M16" s="71">
        <v>139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172</v>
      </c>
      <c r="C17" s="64" t="s">
        <v>173</v>
      </c>
      <c r="D17" s="71">
        <v>17</v>
      </c>
      <c r="E17" s="71">
        <v>34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174</v>
      </c>
      <c r="C18" s="64" t="s">
        <v>175</v>
      </c>
      <c r="D18" s="71">
        <v>22</v>
      </c>
      <c r="E18" s="71">
        <v>29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56</v>
      </c>
      <c r="M18" s="71">
        <v>149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1797</v>
      </c>
      <c r="U18" s="71">
        <v>5130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1</v>
      </c>
      <c r="AK18" s="71">
        <v>2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121</v>
      </c>
      <c r="AS18" s="71">
        <v>348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176</v>
      </c>
      <c r="C19" s="64" t="s">
        <v>177</v>
      </c>
      <c r="D19" s="71">
        <v>28</v>
      </c>
      <c r="E19" s="71">
        <v>48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81</v>
      </c>
      <c r="M19" s="71">
        <v>41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129</v>
      </c>
      <c r="U19" s="71">
        <v>331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7</v>
      </c>
      <c r="AS19" s="71">
        <v>24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54</v>
      </c>
      <c r="B20" s="70" t="s">
        <v>178</v>
      </c>
      <c r="C20" s="64" t="s">
        <v>179</v>
      </c>
      <c r="D20" s="71">
        <v>39</v>
      </c>
      <c r="E20" s="71">
        <v>37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51</v>
      </c>
      <c r="M20" s="71">
        <v>28</v>
      </c>
      <c r="N20" s="71">
        <v>5</v>
      </c>
      <c r="O20" s="71">
        <v>10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54</v>
      </c>
      <c r="B21" s="70" t="s">
        <v>180</v>
      </c>
      <c r="C21" s="64" t="s">
        <v>181</v>
      </c>
      <c r="D21" s="71">
        <v>32</v>
      </c>
      <c r="E21" s="71">
        <v>48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29</v>
      </c>
      <c r="M21" s="71">
        <v>51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1860</v>
      </c>
      <c r="U21" s="71">
        <v>5264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122</v>
      </c>
      <c r="AS21" s="71">
        <v>351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54</v>
      </c>
      <c r="B22" s="70" t="s">
        <v>182</v>
      </c>
      <c r="C22" s="64" t="s">
        <v>183</v>
      </c>
      <c r="D22" s="71">
        <v>19</v>
      </c>
      <c r="E22" s="71">
        <v>38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71</v>
      </c>
      <c r="M22" s="71">
        <v>127</v>
      </c>
      <c r="N22" s="71">
        <v>2</v>
      </c>
      <c r="O22" s="71">
        <v>4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54</v>
      </c>
      <c r="B23" s="70" t="s">
        <v>184</v>
      </c>
      <c r="C23" s="64" t="s">
        <v>185</v>
      </c>
      <c r="D23" s="71">
        <v>40</v>
      </c>
      <c r="E23" s="71">
        <v>49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176</v>
      </c>
      <c r="M23" s="71">
        <v>320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54</v>
      </c>
      <c r="B24" s="70" t="s">
        <v>186</v>
      </c>
      <c r="C24" s="64" t="s">
        <v>187</v>
      </c>
      <c r="D24" s="71">
        <v>33</v>
      </c>
      <c r="E24" s="71">
        <v>38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49</v>
      </c>
      <c r="M24" s="71">
        <v>98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54</v>
      </c>
      <c r="B25" s="70" t="s">
        <v>188</v>
      </c>
      <c r="C25" s="64" t="s">
        <v>189</v>
      </c>
      <c r="D25" s="71">
        <v>41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44</v>
      </c>
      <c r="M25" s="71">
        <v>0</v>
      </c>
      <c r="N25" s="71">
        <v>1</v>
      </c>
      <c r="O25" s="71">
        <v>0</v>
      </c>
      <c r="P25" s="71">
        <v>0</v>
      </c>
      <c r="Q25" s="71">
        <v>0</v>
      </c>
      <c r="R25" s="71">
        <v>2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54</v>
      </c>
      <c r="B26" s="70" t="s">
        <v>190</v>
      </c>
      <c r="C26" s="64" t="s">
        <v>191</v>
      </c>
      <c r="D26" s="71">
        <v>6</v>
      </c>
      <c r="E26" s="71">
        <v>12</v>
      </c>
      <c r="F26" s="71">
        <v>9</v>
      </c>
      <c r="G26" s="71">
        <v>4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54</v>
      </c>
      <c r="B27" s="70" t="s">
        <v>192</v>
      </c>
      <c r="C27" s="64" t="s">
        <v>193</v>
      </c>
      <c r="D27" s="71">
        <v>41</v>
      </c>
      <c r="E27" s="71">
        <v>59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46</v>
      </c>
      <c r="M27" s="71">
        <v>88</v>
      </c>
      <c r="N27" s="71">
        <v>1</v>
      </c>
      <c r="O27" s="71">
        <v>10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54</v>
      </c>
      <c r="B28" s="70" t="s">
        <v>194</v>
      </c>
      <c r="C28" s="64" t="s">
        <v>195</v>
      </c>
      <c r="D28" s="71">
        <v>33</v>
      </c>
      <c r="E28" s="71">
        <v>59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99</v>
      </c>
      <c r="M28" s="71">
        <v>194</v>
      </c>
      <c r="N28" s="71">
        <v>4</v>
      </c>
      <c r="O28" s="71">
        <v>21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54</v>
      </c>
      <c r="B29" s="70" t="s">
        <v>196</v>
      </c>
      <c r="C29" s="64" t="s">
        <v>197</v>
      </c>
      <c r="D29" s="71">
        <v>44</v>
      </c>
      <c r="E29" s="71">
        <v>64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39</v>
      </c>
      <c r="M29" s="71">
        <v>25</v>
      </c>
      <c r="N29" s="71">
        <v>1</v>
      </c>
      <c r="O29" s="71">
        <v>2</v>
      </c>
      <c r="P29" s="71">
        <v>0</v>
      </c>
      <c r="Q29" s="71">
        <v>0</v>
      </c>
      <c r="R29" s="71">
        <v>0</v>
      </c>
      <c r="S29" s="71">
        <v>0</v>
      </c>
      <c r="T29" s="71">
        <v>1727</v>
      </c>
      <c r="U29" s="71">
        <v>4904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121</v>
      </c>
      <c r="AS29" s="71">
        <v>349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54</v>
      </c>
      <c r="B30" s="70" t="s">
        <v>198</v>
      </c>
      <c r="C30" s="64" t="s">
        <v>199</v>
      </c>
      <c r="D30" s="71">
        <v>25</v>
      </c>
      <c r="E30" s="71">
        <v>28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54</v>
      </c>
      <c r="B31" s="70" t="s">
        <v>200</v>
      </c>
      <c r="C31" s="64" t="s">
        <v>201</v>
      </c>
      <c r="D31" s="71">
        <v>34</v>
      </c>
      <c r="E31" s="71">
        <v>82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67</v>
      </c>
      <c r="M31" s="71">
        <v>72</v>
      </c>
      <c r="N31" s="71">
        <v>2</v>
      </c>
      <c r="O31" s="71">
        <v>7</v>
      </c>
      <c r="P31" s="71">
        <v>1</v>
      </c>
      <c r="Q31" s="71">
        <v>1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54</v>
      </c>
      <c r="B32" s="70" t="s">
        <v>136</v>
      </c>
      <c r="C32" s="64" t="s">
        <v>137</v>
      </c>
      <c r="D32" s="71">
        <v>136</v>
      </c>
      <c r="E32" s="71">
        <v>306</v>
      </c>
      <c r="F32" s="71">
        <v>0</v>
      </c>
      <c r="G32" s="71">
        <v>0</v>
      </c>
      <c r="H32" s="71">
        <v>2</v>
      </c>
      <c r="I32" s="71">
        <v>1</v>
      </c>
      <c r="J32" s="71">
        <v>0</v>
      </c>
      <c r="K32" s="71">
        <v>0</v>
      </c>
      <c r="L32" s="71">
        <v>182</v>
      </c>
      <c r="M32" s="71">
        <v>441</v>
      </c>
      <c r="N32" s="71">
        <v>0</v>
      </c>
      <c r="O32" s="71">
        <v>0</v>
      </c>
      <c r="P32" s="71">
        <v>15</v>
      </c>
      <c r="Q32" s="71">
        <v>123</v>
      </c>
      <c r="R32" s="71">
        <v>0</v>
      </c>
      <c r="S32" s="71">
        <v>0</v>
      </c>
      <c r="T32" s="71">
        <v>637</v>
      </c>
      <c r="U32" s="71">
        <v>1274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12</v>
      </c>
      <c r="AC32" s="71">
        <v>21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27</v>
      </c>
      <c r="AS32" s="71">
        <v>112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54</v>
      </c>
      <c r="B33" s="70" t="s">
        <v>138</v>
      </c>
      <c r="C33" s="64" t="s">
        <v>139</v>
      </c>
      <c r="D33" s="71">
        <v>4</v>
      </c>
      <c r="E33" s="71">
        <v>5</v>
      </c>
      <c r="F33" s="71">
        <v>1</v>
      </c>
      <c r="G33" s="71">
        <v>2</v>
      </c>
      <c r="H33" s="71">
        <v>0</v>
      </c>
      <c r="I33" s="71">
        <v>0</v>
      </c>
      <c r="J33" s="71">
        <v>0</v>
      </c>
      <c r="K33" s="71">
        <v>0</v>
      </c>
      <c r="L33" s="71">
        <v>43</v>
      </c>
      <c r="M33" s="71">
        <v>87</v>
      </c>
      <c r="N33" s="71">
        <v>0</v>
      </c>
      <c r="O33" s="71">
        <v>0</v>
      </c>
      <c r="P33" s="71">
        <v>5</v>
      </c>
      <c r="Q33" s="71">
        <v>37</v>
      </c>
      <c r="R33" s="71">
        <v>0</v>
      </c>
      <c r="S33" s="71">
        <v>0</v>
      </c>
      <c r="T33" s="71">
        <v>129</v>
      </c>
      <c r="U33" s="71">
        <v>297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1</v>
      </c>
      <c r="AK33" s="71">
        <v>7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54</v>
      </c>
      <c r="B34" s="70" t="s">
        <v>90</v>
      </c>
      <c r="C34" s="64" t="s">
        <v>91</v>
      </c>
      <c r="D34" s="71">
        <v>11</v>
      </c>
      <c r="E34" s="71">
        <v>15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90</v>
      </c>
      <c r="M34" s="71">
        <v>195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91</v>
      </c>
      <c r="U34" s="71">
        <v>220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2</v>
      </c>
      <c r="AK34" s="71">
        <v>6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54</v>
      </c>
      <c r="B35" s="70" t="s">
        <v>76</v>
      </c>
      <c r="C35" s="64" t="s">
        <v>77</v>
      </c>
      <c r="D35" s="71">
        <v>2</v>
      </c>
      <c r="E35" s="71">
        <v>4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49</v>
      </c>
      <c r="M35" s="71">
        <v>98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55</v>
      </c>
      <c r="U35" s="71">
        <v>110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1</v>
      </c>
      <c r="AK35" s="71">
        <v>2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1</v>
      </c>
      <c r="AS35" s="71">
        <v>2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54</v>
      </c>
      <c r="B36" s="70" t="s">
        <v>102</v>
      </c>
      <c r="C36" s="64" t="s">
        <v>103</v>
      </c>
      <c r="D36" s="71">
        <v>12</v>
      </c>
      <c r="E36" s="71">
        <v>21</v>
      </c>
      <c r="F36" s="71">
        <v>0</v>
      </c>
      <c r="G36" s="71">
        <v>0</v>
      </c>
      <c r="H36" s="71">
        <v>3</v>
      </c>
      <c r="I36" s="71">
        <v>12</v>
      </c>
      <c r="J36" s="71">
        <v>0</v>
      </c>
      <c r="K36" s="71">
        <v>0</v>
      </c>
      <c r="L36" s="71">
        <v>55</v>
      </c>
      <c r="M36" s="71">
        <v>110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332</v>
      </c>
      <c r="U36" s="71">
        <v>878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8</v>
      </c>
      <c r="AK36" s="71">
        <v>17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54</v>
      </c>
      <c r="B37" s="70" t="s">
        <v>116</v>
      </c>
      <c r="C37" s="64" t="s">
        <v>117</v>
      </c>
      <c r="D37" s="71">
        <v>13</v>
      </c>
      <c r="E37" s="71">
        <v>25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65</v>
      </c>
      <c r="M37" s="71">
        <v>130</v>
      </c>
      <c r="N37" s="71">
        <v>4</v>
      </c>
      <c r="O37" s="71">
        <v>40</v>
      </c>
      <c r="P37" s="71">
        <v>2</v>
      </c>
      <c r="Q37" s="71">
        <v>20</v>
      </c>
      <c r="R37" s="71">
        <v>0</v>
      </c>
      <c r="S37" s="71">
        <v>0</v>
      </c>
      <c r="T37" s="71">
        <v>206</v>
      </c>
      <c r="U37" s="71">
        <v>518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1</v>
      </c>
      <c r="AK37" s="71">
        <v>2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54</v>
      </c>
      <c r="B38" s="70" t="s">
        <v>140</v>
      </c>
      <c r="C38" s="64" t="s">
        <v>141</v>
      </c>
      <c r="D38" s="71">
        <v>12</v>
      </c>
      <c r="E38" s="71">
        <v>24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26</v>
      </c>
      <c r="M38" s="71">
        <v>56</v>
      </c>
      <c r="N38" s="71">
        <v>5</v>
      </c>
      <c r="O38" s="71">
        <v>10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3</v>
      </c>
      <c r="AK38" s="71">
        <v>5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54</v>
      </c>
      <c r="B39" s="70" t="s">
        <v>78</v>
      </c>
      <c r="C39" s="64" t="s">
        <v>79</v>
      </c>
      <c r="D39" s="71">
        <v>0</v>
      </c>
      <c r="E39" s="71">
        <v>0</v>
      </c>
      <c r="F39" s="71">
        <v>17</v>
      </c>
      <c r="G39" s="71">
        <v>31</v>
      </c>
      <c r="H39" s="71">
        <v>0</v>
      </c>
      <c r="I39" s="71">
        <v>0</v>
      </c>
      <c r="J39" s="71">
        <v>0</v>
      </c>
      <c r="K39" s="71">
        <v>0</v>
      </c>
      <c r="L39" s="71">
        <v>69</v>
      </c>
      <c r="M39" s="71">
        <v>100</v>
      </c>
      <c r="N39" s="71">
        <v>9</v>
      </c>
      <c r="O39" s="71">
        <v>62</v>
      </c>
      <c r="P39" s="71">
        <v>0</v>
      </c>
      <c r="Q39" s="71">
        <v>0</v>
      </c>
      <c r="R39" s="71">
        <v>0</v>
      </c>
      <c r="S39" s="71">
        <v>0</v>
      </c>
      <c r="T39" s="71">
        <v>157</v>
      </c>
      <c r="U39" s="71">
        <v>364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3</v>
      </c>
      <c r="AK39" s="71">
        <v>4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8</v>
      </c>
      <c r="AS39" s="71">
        <v>20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54</v>
      </c>
      <c r="B40" s="70" t="s">
        <v>142</v>
      </c>
      <c r="C40" s="64" t="s">
        <v>143</v>
      </c>
      <c r="D40" s="71">
        <v>34</v>
      </c>
      <c r="E40" s="71">
        <v>63</v>
      </c>
      <c r="F40" s="71">
        <v>3</v>
      </c>
      <c r="G40" s="71">
        <v>30</v>
      </c>
      <c r="H40" s="71">
        <v>2</v>
      </c>
      <c r="I40" s="71">
        <v>19</v>
      </c>
      <c r="J40" s="71">
        <v>0</v>
      </c>
      <c r="K40" s="71">
        <v>0</v>
      </c>
      <c r="L40" s="71">
        <v>120</v>
      </c>
      <c r="M40" s="71">
        <v>258</v>
      </c>
      <c r="N40" s="71">
        <v>0</v>
      </c>
      <c r="O40" s="71">
        <v>0</v>
      </c>
      <c r="P40" s="71">
        <v>5</v>
      </c>
      <c r="Q40" s="71">
        <v>28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4</v>
      </c>
      <c r="AK40" s="71">
        <v>7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13</v>
      </c>
      <c r="AS40" s="71">
        <v>49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54</v>
      </c>
      <c r="B41" s="70" t="s">
        <v>92</v>
      </c>
      <c r="C41" s="64" t="s">
        <v>93</v>
      </c>
      <c r="D41" s="71">
        <v>9</v>
      </c>
      <c r="E41" s="71">
        <v>18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47</v>
      </c>
      <c r="M41" s="71">
        <v>110</v>
      </c>
      <c r="N41" s="71">
        <v>21</v>
      </c>
      <c r="O41" s="71">
        <v>142</v>
      </c>
      <c r="P41" s="71">
        <v>2</v>
      </c>
      <c r="Q41" s="71">
        <v>14</v>
      </c>
      <c r="R41" s="71">
        <v>0</v>
      </c>
      <c r="S41" s="71">
        <v>0</v>
      </c>
      <c r="T41" s="71">
        <v>108</v>
      </c>
      <c r="U41" s="71">
        <v>245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1</v>
      </c>
      <c r="AK41" s="71">
        <v>2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2</v>
      </c>
      <c r="AS41" s="71">
        <v>5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54</v>
      </c>
      <c r="B42" s="70" t="s">
        <v>94</v>
      </c>
      <c r="C42" s="64" t="s">
        <v>95</v>
      </c>
      <c r="D42" s="71">
        <v>2</v>
      </c>
      <c r="E42" s="71">
        <v>4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72</v>
      </c>
      <c r="M42" s="71">
        <v>174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40</v>
      </c>
      <c r="U42" s="71">
        <v>100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3</v>
      </c>
      <c r="AK42" s="71">
        <v>9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2</v>
      </c>
      <c r="AS42" s="71">
        <v>5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54</v>
      </c>
      <c r="B43" s="70" t="s">
        <v>144</v>
      </c>
      <c r="C43" s="64" t="s">
        <v>145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57</v>
      </c>
      <c r="M43" s="71">
        <v>114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200</v>
      </c>
      <c r="U43" s="71">
        <v>459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2</v>
      </c>
      <c r="AK43" s="71">
        <v>4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5</v>
      </c>
      <c r="AS43" s="71">
        <v>17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54</v>
      </c>
      <c r="B44" s="70" t="s">
        <v>146</v>
      </c>
      <c r="C44" s="64" t="s">
        <v>147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36</v>
      </c>
      <c r="M44" s="71">
        <v>103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2</v>
      </c>
      <c r="AK44" s="71">
        <v>4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2</v>
      </c>
      <c r="AS44" s="71">
        <v>4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54</v>
      </c>
      <c r="B45" s="70" t="s">
        <v>148</v>
      </c>
      <c r="C45" s="64" t="s">
        <v>149</v>
      </c>
      <c r="D45" s="71">
        <v>7</v>
      </c>
      <c r="E45" s="71">
        <v>12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61</v>
      </c>
      <c r="M45" s="71">
        <v>110</v>
      </c>
      <c r="N45" s="71">
        <v>0</v>
      </c>
      <c r="O45" s="71">
        <v>0</v>
      </c>
      <c r="P45" s="71">
        <v>5</v>
      </c>
      <c r="Q45" s="71">
        <v>32</v>
      </c>
      <c r="R45" s="71">
        <v>0</v>
      </c>
      <c r="S45" s="71">
        <v>0</v>
      </c>
      <c r="T45" s="71">
        <v>104</v>
      </c>
      <c r="U45" s="71">
        <v>261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2</v>
      </c>
      <c r="AC45" s="71">
        <v>4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2</v>
      </c>
      <c r="AS45" s="71">
        <v>6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54</v>
      </c>
      <c r="B46" s="70" t="s">
        <v>118</v>
      </c>
      <c r="C46" s="64" t="s">
        <v>119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32</v>
      </c>
      <c r="M46" s="71">
        <v>77</v>
      </c>
      <c r="N46" s="71">
        <v>2</v>
      </c>
      <c r="O46" s="71">
        <v>2</v>
      </c>
      <c r="P46" s="71">
        <v>2</v>
      </c>
      <c r="Q46" s="71">
        <v>20</v>
      </c>
      <c r="R46" s="71">
        <v>0</v>
      </c>
      <c r="S46" s="71">
        <v>0</v>
      </c>
      <c r="T46" s="71">
        <v>139</v>
      </c>
      <c r="U46" s="71">
        <v>357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2</v>
      </c>
      <c r="AK46" s="71">
        <v>4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54</v>
      </c>
      <c r="B47" s="70" t="s">
        <v>104</v>
      </c>
      <c r="C47" s="64" t="s">
        <v>105</v>
      </c>
      <c r="D47" s="71">
        <v>0</v>
      </c>
      <c r="E47" s="71">
        <v>0</v>
      </c>
      <c r="F47" s="71">
        <v>0</v>
      </c>
      <c r="G47" s="71">
        <v>0</v>
      </c>
      <c r="H47" s="71">
        <v>2</v>
      </c>
      <c r="I47" s="71">
        <v>8</v>
      </c>
      <c r="J47" s="71">
        <v>0</v>
      </c>
      <c r="K47" s="71">
        <v>0</v>
      </c>
      <c r="L47" s="71">
        <v>34</v>
      </c>
      <c r="M47" s="71">
        <v>74</v>
      </c>
      <c r="N47" s="71">
        <v>0</v>
      </c>
      <c r="O47" s="71">
        <v>0</v>
      </c>
      <c r="P47" s="71">
        <v>2</v>
      </c>
      <c r="Q47" s="71">
        <v>11</v>
      </c>
      <c r="R47" s="71">
        <v>0</v>
      </c>
      <c r="S47" s="71">
        <v>0</v>
      </c>
      <c r="T47" s="71">
        <v>35</v>
      </c>
      <c r="U47" s="71">
        <v>70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1</v>
      </c>
      <c r="AK47" s="71">
        <v>2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1</v>
      </c>
      <c r="AS47" s="71">
        <v>2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54</v>
      </c>
      <c r="B48" s="70" t="s">
        <v>114</v>
      </c>
      <c r="C48" s="64" t="s">
        <v>115</v>
      </c>
      <c r="D48" s="71">
        <v>1</v>
      </c>
      <c r="E48" s="71">
        <v>1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34</v>
      </c>
      <c r="M48" s="71">
        <v>76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71</v>
      </c>
      <c r="U48" s="71">
        <v>172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3</v>
      </c>
      <c r="AK48" s="71">
        <v>8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54</v>
      </c>
      <c r="B49" s="70" t="s">
        <v>96</v>
      </c>
      <c r="C49" s="64" t="s">
        <v>97</v>
      </c>
      <c r="D49" s="71">
        <v>4</v>
      </c>
      <c r="E49" s="71">
        <v>6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31</v>
      </c>
      <c r="M49" s="71">
        <v>123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55</v>
      </c>
      <c r="U49" s="71">
        <v>125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3</v>
      </c>
      <c r="AK49" s="71">
        <v>7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54</v>
      </c>
      <c r="B50" s="70" t="s">
        <v>82</v>
      </c>
      <c r="C50" s="64" t="s">
        <v>83</v>
      </c>
      <c r="D50" s="71">
        <v>11</v>
      </c>
      <c r="E50" s="71">
        <v>22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40</v>
      </c>
      <c r="M50" s="71">
        <v>105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76</v>
      </c>
      <c r="U50" s="71">
        <v>180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8</v>
      </c>
      <c r="AK50" s="71">
        <v>17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0</v>
      </c>
      <c r="AS50" s="71">
        <v>0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  <row r="51" spans="1:51" s="68" customFormat="1" ht="12" customHeight="1">
      <c r="A51" s="69" t="s">
        <v>54</v>
      </c>
      <c r="B51" s="70" t="s">
        <v>84</v>
      </c>
      <c r="C51" s="64" t="s">
        <v>85</v>
      </c>
      <c r="D51" s="71">
        <v>26</v>
      </c>
      <c r="E51" s="71">
        <v>52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53</v>
      </c>
      <c r="M51" s="71">
        <v>106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236</v>
      </c>
      <c r="U51" s="71">
        <v>472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2</v>
      </c>
      <c r="AK51" s="71">
        <v>6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4</v>
      </c>
      <c r="AS51" s="71">
        <v>12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</row>
    <row r="52" spans="1:51" s="68" customFormat="1" ht="12" customHeight="1">
      <c r="A52" s="69" t="s">
        <v>54</v>
      </c>
      <c r="B52" s="70" t="s">
        <v>98</v>
      </c>
      <c r="C52" s="64" t="s">
        <v>99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20</v>
      </c>
      <c r="M52" s="71">
        <v>2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1</v>
      </c>
      <c r="AK52" s="71">
        <v>18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</row>
    <row r="53" spans="1:51" s="68" customFormat="1" ht="12" customHeight="1">
      <c r="A53" s="69" t="s">
        <v>54</v>
      </c>
      <c r="B53" s="70" t="s">
        <v>150</v>
      </c>
      <c r="C53" s="64" t="s">
        <v>151</v>
      </c>
      <c r="D53" s="71">
        <v>4</v>
      </c>
      <c r="E53" s="71">
        <v>4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56</v>
      </c>
      <c r="M53" s="71">
        <v>119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146</v>
      </c>
      <c r="U53" s="71">
        <v>323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2</v>
      </c>
      <c r="AK53" s="71">
        <v>5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6</v>
      </c>
      <c r="AS53" s="71">
        <v>15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</row>
    <row r="54" spans="1:51" s="68" customFormat="1" ht="12" customHeight="1">
      <c r="A54" s="69" t="s">
        <v>54</v>
      </c>
      <c r="B54" s="70" t="s">
        <v>112</v>
      </c>
      <c r="C54" s="64" t="s">
        <v>113</v>
      </c>
      <c r="D54" s="71">
        <v>1</v>
      </c>
      <c r="E54" s="71">
        <v>1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26</v>
      </c>
      <c r="M54" s="71">
        <v>51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93</v>
      </c>
      <c r="U54" s="71">
        <v>205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4</v>
      </c>
      <c r="AK54" s="71">
        <v>10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9</v>
      </c>
      <c r="AS54" s="71">
        <v>23</v>
      </c>
      <c r="AT54" s="71">
        <v>1</v>
      </c>
      <c r="AU54" s="71">
        <v>1</v>
      </c>
      <c r="AV54" s="71">
        <v>0</v>
      </c>
      <c r="AW54" s="71">
        <v>0</v>
      </c>
      <c r="AX54" s="71">
        <v>0</v>
      </c>
      <c r="AY54" s="71">
        <v>0</v>
      </c>
    </row>
    <row r="55" spans="1:51" s="68" customFormat="1" ht="12" customHeight="1">
      <c r="A55" s="69" t="s">
        <v>54</v>
      </c>
      <c r="B55" s="70" t="s">
        <v>106</v>
      </c>
      <c r="C55" s="64" t="s">
        <v>107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22</v>
      </c>
      <c r="M55" s="71">
        <v>44</v>
      </c>
      <c r="N55" s="71">
        <v>0</v>
      </c>
      <c r="O55" s="71">
        <v>0</v>
      </c>
      <c r="P55" s="71">
        <v>3</v>
      </c>
      <c r="Q55" s="71">
        <v>18</v>
      </c>
      <c r="R55" s="71">
        <v>0</v>
      </c>
      <c r="S55" s="71">
        <v>0</v>
      </c>
      <c r="T55" s="71">
        <v>185</v>
      </c>
      <c r="U55" s="71">
        <v>504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1</v>
      </c>
      <c r="AK55" s="71">
        <v>3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1</v>
      </c>
      <c r="AS55" s="71">
        <v>3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</row>
    <row r="56" spans="1:51" s="68" customFormat="1" ht="12" customHeight="1">
      <c r="A56" s="69" t="s">
        <v>54</v>
      </c>
      <c r="B56" s="70" t="s">
        <v>124</v>
      </c>
      <c r="C56" s="64" t="s">
        <v>125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30</v>
      </c>
      <c r="M56" s="71">
        <v>84</v>
      </c>
      <c r="N56" s="71">
        <v>36</v>
      </c>
      <c r="O56" s="71">
        <v>61</v>
      </c>
      <c r="P56" s="71">
        <v>0</v>
      </c>
      <c r="Q56" s="71">
        <v>0</v>
      </c>
      <c r="R56" s="71">
        <v>0</v>
      </c>
      <c r="S56" s="71">
        <v>0</v>
      </c>
      <c r="T56" s="71">
        <v>35</v>
      </c>
      <c r="U56" s="71">
        <v>75</v>
      </c>
      <c r="V56" s="71">
        <v>56</v>
      </c>
      <c r="W56" s="71">
        <v>329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6</v>
      </c>
      <c r="AK56" s="71">
        <v>16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6</v>
      </c>
      <c r="AS56" s="71">
        <v>18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</row>
    <row r="57" spans="1:51" s="68" customFormat="1" ht="12" customHeight="1">
      <c r="A57" s="69" t="s">
        <v>54</v>
      </c>
      <c r="B57" s="70" t="s">
        <v>86</v>
      </c>
      <c r="C57" s="64" t="s">
        <v>87</v>
      </c>
      <c r="D57" s="71">
        <v>24</v>
      </c>
      <c r="E57" s="71">
        <v>49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57</v>
      </c>
      <c r="M57" s="71">
        <v>125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89</v>
      </c>
      <c r="U57" s="71">
        <v>492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1</v>
      </c>
      <c r="AK57" s="71">
        <v>4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1</v>
      </c>
      <c r="AS57" s="71">
        <v>4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</row>
    <row r="58" spans="1:51" s="68" customFormat="1" ht="12" customHeight="1">
      <c r="A58" s="69" t="s">
        <v>54</v>
      </c>
      <c r="B58" s="70" t="s">
        <v>108</v>
      </c>
      <c r="C58" s="64" t="s">
        <v>109</v>
      </c>
      <c r="D58" s="71">
        <v>1</v>
      </c>
      <c r="E58" s="71">
        <v>2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34</v>
      </c>
      <c r="M58" s="71">
        <v>64</v>
      </c>
      <c r="N58" s="71">
        <v>0</v>
      </c>
      <c r="O58" s="71">
        <v>0</v>
      </c>
      <c r="P58" s="71">
        <v>2</v>
      </c>
      <c r="Q58" s="71">
        <v>14</v>
      </c>
      <c r="R58" s="71">
        <v>0</v>
      </c>
      <c r="S58" s="71">
        <v>0</v>
      </c>
      <c r="T58" s="71">
        <v>263</v>
      </c>
      <c r="U58" s="71">
        <v>675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1</v>
      </c>
      <c r="AK58" s="71">
        <v>2</v>
      </c>
      <c r="AL58" s="71">
        <v>0</v>
      </c>
      <c r="AM58" s="71">
        <v>0</v>
      </c>
      <c r="AN58" s="71">
        <v>1</v>
      </c>
      <c r="AO58" s="71">
        <v>7</v>
      </c>
      <c r="AP58" s="71">
        <v>0</v>
      </c>
      <c r="AQ58" s="71">
        <v>0</v>
      </c>
      <c r="AR58" s="71">
        <v>1</v>
      </c>
      <c r="AS58" s="71">
        <v>2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</row>
    <row r="59" spans="1:51" s="68" customFormat="1" ht="12" customHeight="1">
      <c r="A59" s="69" t="s">
        <v>54</v>
      </c>
      <c r="B59" s="70" t="s">
        <v>126</v>
      </c>
      <c r="C59" s="64" t="s">
        <v>127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9</v>
      </c>
      <c r="M59" s="71">
        <v>21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28</v>
      </c>
      <c r="U59" s="71">
        <v>110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3</v>
      </c>
      <c r="AK59" s="71">
        <v>5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4</v>
      </c>
      <c r="AS59" s="71">
        <v>14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</row>
    <row r="60" spans="1:51" s="68" customFormat="1" ht="12" customHeight="1">
      <c r="A60" s="69" t="s">
        <v>54</v>
      </c>
      <c r="B60" s="70" t="s">
        <v>128</v>
      </c>
      <c r="C60" s="64" t="s">
        <v>129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3</v>
      </c>
      <c r="M60" s="71">
        <v>6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11</v>
      </c>
      <c r="U60" s="71">
        <v>30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3</v>
      </c>
      <c r="AK60" s="71">
        <v>6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2</v>
      </c>
      <c r="AS60" s="71">
        <v>7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</row>
    <row r="61" spans="1:51" s="68" customFormat="1" ht="12" customHeight="1">
      <c r="A61" s="69" t="s">
        <v>54</v>
      </c>
      <c r="B61" s="70" t="s">
        <v>130</v>
      </c>
      <c r="C61" s="64" t="s">
        <v>131</v>
      </c>
      <c r="D61" s="71">
        <v>5</v>
      </c>
      <c r="E61" s="71">
        <v>10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4</v>
      </c>
      <c r="AK61" s="71">
        <v>13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4</v>
      </c>
      <c r="AS61" s="71">
        <v>13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51" s="68" customFormat="1" ht="12" customHeight="1">
      <c r="A62" s="69" t="s">
        <v>54</v>
      </c>
      <c r="B62" s="70" t="s">
        <v>58</v>
      </c>
      <c r="C62" s="64" t="s">
        <v>59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10</v>
      </c>
      <c r="M62" s="71">
        <v>20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14</v>
      </c>
      <c r="AK62" s="71">
        <v>50</v>
      </c>
      <c r="AL62" s="71">
        <v>0</v>
      </c>
      <c r="AM62" s="71">
        <v>0</v>
      </c>
      <c r="AN62" s="71">
        <v>0</v>
      </c>
      <c r="AO62" s="71">
        <v>0</v>
      </c>
      <c r="AP62" s="71">
        <v>0</v>
      </c>
      <c r="AQ62" s="71">
        <v>0</v>
      </c>
      <c r="AR62" s="71">
        <v>0</v>
      </c>
      <c r="AS62" s="71">
        <v>0</v>
      </c>
      <c r="AT62" s="71">
        <v>0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</row>
    <row r="63" spans="1:51" s="68" customFormat="1" ht="12" customHeight="1">
      <c r="A63" s="69" t="s">
        <v>54</v>
      </c>
      <c r="B63" s="70" t="s">
        <v>60</v>
      </c>
      <c r="C63" s="64" t="s">
        <v>61</v>
      </c>
      <c r="D63" s="71">
        <v>2</v>
      </c>
      <c r="E63" s="71">
        <v>2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2</v>
      </c>
      <c r="M63" s="71">
        <v>1</v>
      </c>
      <c r="N63" s="71">
        <v>0</v>
      </c>
      <c r="O63" s="71">
        <v>0</v>
      </c>
      <c r="P63" s="71">
        <v>1</v>
      </c>
      <c r="Q63" s="71">
        <v>4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1</v>
      </c>
      <c r="AC63" s="71">
        <v>2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</row>
    <row r="64" spans="1:51" s="68" customFormat="1" ht="12" customHeight="1">
      <c r="A64" s="69" t="s">
        <v>54</v>
      </c>
      <c r="B64" s="70" t="s">
        <v>62</v>
      </c>
      <c r="C64" s="64" t="s">
        <v>63</v>
      </c>
      <c r="D64" s="71">
        <v>4</v>
      </c>
      <c r="E64" s="71">
        <v>8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2</v>
      </c>
      <c r="M64" s="71">
        <v>4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1</v>
      </c>
      <c r="AC64" s="71">
        <v>2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1</v>
      </c>
      <c r="AK64" s="71">
        <v>2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  <c r="AU64" s="71">
        <v>0</v>
      </c>
      <c r="AV64" s="71">
        <v>0</v>
      </c>
      <c r="AW64" s="71">
        <v>0</v>
      </c>
      <c r="AX64" s="71">
        <v>0</v>
      </c>
      <c r="AY64" s="71">
        <v>0</v>
      </c>
    </row>
    <row r="65" spans="1:51" s="68" customFormat="1" ht="12" customHeight="1">
      <c r="A65" s="69" t="s">
        <v>54</v>
      </c>
      <c r="B65" s="70" t="s">
        <v>64</v>
      </c>
      <c r="C65" s="64" t="s">
        <v>65</v>
      </c>
      <c r="D65" s="71">
        <v>4</v>
      </c>
      <c r="E65" s="71">
        <v>8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3</v>
      </c>
      <c r="AC65" s="71">
        <v>5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0</v>
      </c>
      <c r="AR65" s="71">
        <v>0</v>
      </c>
      <c r="AS65" s="71">
        <v>0</v>
      </c>
      <c r="AT65" s="71">
        <v>0</v>
      </c>
      <c r="AU65" s="71">
        <v>0</v>
      </c>
      <c r="AV65" s="71">
        <v>0</v>
      </c>
      <c r="AW65" s="71">
        <v>0</v>
      </c>
      <c r="AX65" s="71">
        <v>0</v>
      </c>
      <c r="AY65" s="71">
        <v>0</v>
      </c>
    </row>
    <row r="66" spans="1:51" s="68" customFormat="1" ht="12" customHeight="1">
      <c r="A66" s="69" t="s">
        <v>54</v>
      </c>
      <c r="B66" s="70" t="s">
        <v>66</v>
      </c>
      <c r="C66" s="64" t="s">
        <v>67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2</v>
      </c>
      <c r="M66" s="71">
        <v>4</v>
      </c>
      <c r="N66" s="71">
        <v>0</v>
      </c>
      <c r="O66" s="71">
        <v>0</v>
      </c>
      <c r="P66" s="71">
        <v>0</v>
      </c>
      <c r="Q66" s="71">
        <v>0</v>
      </c>
      <c r="R66" s="71">
        <v>1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2</v>
      </c>
      <c r="Y66" s="71">
        <v>4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2</v>
      </c>
      <c r="AK66" s="71">
        <v>4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</row>
    <row r="67" spans="1:51" s="68" customFormat="1" ht="12" customHeight="1">
      <c r="A67" s="69" t="s">
        <v>54</v>
      </c>
      <c r="B67" s="70" t="s">
        <v>68</v>
      </c>
      <c r="C67" s="64" t="s">
        <v>69</v>
      </c>
      <c r="D67" s="71">
        <v>2</v>
      </c>
      <c r="E67" s="71">
        <v>2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1</v>
      </c>
      <c r="AC67" s="71">
        <v>2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</row>
    <row r="68" spans="1:51" s="68" customFormat="1" ht="12" customHeight="1">
      <c r="A68" s="69" t="s">
        <v>54</v>
      </c>
      <c r="B68" s="70" t="s">
        <v>70</v>
      </c>
      <c r="C68" s="64" t="s">
        <v>71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5</v>
      </c>
      <c r="M68" s="71">
        <v>14</v>
      </c>
      <c r="N68" s="71">
        <v>0</v>
      </c>
      <c r="O68" s="71">
        <v>0</v>
      </c>
      <c r="P68" s="71">
        <v>2</v>
      </c>
      <c r="Q68" s="71">
        <v>14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2</v>
      </c>
      <c r="AK68" s="71">
        <v>12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1">
        <v>0</v>
      </c>
      <c r="AS68" s="71">
        <v>0</v>
      </c>
      <c r="AT68" s="71">
        <v>0</v>
      </c>
      <c r="AU68" s="71">
        <v>0</v>
      </c>
      <c r="AV68" s="71">
        <v>0</v>
      </c>
      <c r="AW68" s="71">
        <v>0</v>
      </c>
      <c r="AX68" s="71">
        <v>0</v>
      </c>
      <c r="AY68" s="71">
        <v>0</v>
      </c>
    </row>
    <row r="69" spans="1:51" s="68" customFormat="1" ht="12" customHeight="1">
      <c r="A69" s="69" t="s">
        <v>54</v>
      </c>
      <c r="B69" s="70" t="s">
        <v>72</v>
      </c>
      <c r="C69" s="64" t="s">
        <v>73</v>
      </c>
      <c r="D69" s="71">
        <v>2</v>
      </c>
      <c r="E69" s="71">
        <v>2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1</v>
      </c>
      <c r="AC69" s="71">
        <v>2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1">
        <v>0</v>
      </c>
      <c r="AK69" s="71">
        <v>0</v>
      </c>
      <c r="AL69" s="71">
        <v>0</v>
      </c>
      <c r="AM69" s="71">
        <v>0</v>
      </c>
      <c r="AN69" s="71">
        <v>0</v>
      </c>
      <c r="AO69" s="71">
        <v>0</v>
      </c>
      <c r="AP69" s="71">
        <v>0</v>
      </c>
      <c r="AQ69" s="71">
        <v>0</v>
      </c>
      <c r="AR69" s="71">
        <v>0</v>
      </c>
      <c r="AS69" s="71">
        <v>0</v>
      </c>
      <c r="AT69" s="71">
        <v>0</v>
      </c>
      <c r="AU69" s="71">
        <v>0</v>
      </c>
      <c r="AV69" s="71">
        <v>0</v>
      </c>
      <c r="AW69" s="71">
        <v>0</v>
      </c>
      <c r="AX69" s="71">
        <v>0</v>
      </c>
      <c r="AY69" s="71">
        <v>0</v>
      </c>
    </row>
    <row r="70" spans="1:51" s="68" customFormat="1" ht="12" customHeight="1">
      <c r="A70" s="69" t="s">
        <v>54</v>
      </c>
      <c r="B70" s="70" t="s">
        <v>238</v>
      </c>
      <c r="C70" s="64" t="s">
        <v>239</v>
      </c>
      <c r="D70" s="71">
        <v>10</v>
      </c>
      <c r="E70" s="71">
        <v>17</v>
      </c>
      <c r="F70" s="71">
        <v>0</v>
      </c>
      <c r="G70" s="71">
        <v>0</v>
      </c>
      <c r="H70" s="71">
        <v>3</v>
      </c>
      <c r="I70" s="71">
        <v>12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71">
        <v>2</v>
      </c>
      <c r="AC70" s="71">
        <v>4</v>
      </c>
      <c r="AD70" s="71">
        <v>0</v>
      </c>
      <c r="AE70" s="71">
        <v>0</v>
      </c>
      <c r="AF70" s="71">
        <v>1</v>
      </c>
      <c r="AG70" s="71">
        <v>2</v>
      </c>
      <c r="AH70" s="71">
        <v>0</v>
      </c>
      <c r="AI70" s="71">
        <v>0</v>
      </c>
      <c r="AJ70" s="71">
        <v>0</v>
      </c>
      <c r="AK70" s="71">
        <v>0</v>
      </c>
      <c r="AL70" s="71">
        <v>0</v>
      </c>
      <c r="AM70" s="71">
        <v>0</v>
      </c>
      <c r="AN70" s="71">
        <v>1</v>
      </c>
      <c r="AO70" s="71">
        <v>2</v>
      </c>
      <c r="AP70" s="71">
        <v>0</v>
      </c>
      <c r="AQ70" s="71">
        <v>0</v>
      </c>
      <c r="AR70" s="71">
        <v>0</v>
      </c>
      <c r="AS70" s="71">
        <v>0</v>
      </c>
      <c r="AT70" s="71">
        <v>0</v>
      </c>
      <c r="AU70" s="71">
        <v>0</v>
      </c>
      <c r="AV70" s="71">
        <v>0</v>
      </c>
      <c r="AW70" s="71">
        <v>0</v>
      </c>
      <c r="AX70" s="71">
        <v>0</v>
      </c>
      <c r="AY70" s="71">
        <v>0</v>
      </c>
    </row>
  </sheetData>
  <sheetProtection/>
  <autoFilter ref="A6:AY70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217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80" t="s">
        <v>1</v>
      </c>
      <c r="B2" s="80" t="s">
        <v>2</v>
      </c>
      <c r="C2" s="80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81"/>
      <c r="B3" s="81"/>
      <c r="C3" s="98"/>
      <c r="D3" s="59" t="s">
        <v>204</v>
      </c>
      <c r="E3" s="43"/>
      <c r="F3" s="43"/>
      <c r="G3" s="43"/>
      <c r="H3" s="43"/>
      <c r="I3" s="43"/>
      <c r="J3" s="43"/>
      <c r="K3" s="44"/>
      <c r="L3" s="59" t="s">
        <v>205</v>
      </c>
      <c r="M3" s="43"/>
      <c r="N3" s="43"/>
      <c r="O3" s="43"/>
      <c r="P3" s="43"/>
      <c r="Q3" s="43"/>
      <c r="R3" s="43"/>
      <c r="S3" s="44"/>
      <c r="T3" s="59" t="s">
        <v>206</v>
      </c>
      <c r="U3" s="43"/>
      <c r="V3" s="43"/>
      <c r="W3" s="43"/>
      <c r="X3" s="43"/>
      <c r="Y3" s="43"/>
      <c r="Z3" s="43"/>
      <c r="AA3" s="44"/>
      <c r="AB3" s="60" t="s">
        <v>204</v>
      </c>
      <c r="AC3" s="45"/>
      <c r="AD3" s="45"/>
      <c r="AE3" s="45"/>
      <c r="AF3" s="45"/>
      <c r="AG3" s="45"/>
      <c r="AH3" s="45"/>
      <c r="AI3" s="45"/>
      <c r="AJ3" s="60" t="s">
        <v>205</v>
      </c>
      <c r="AK3" s="45"/>
      <c r="AL3" s="45"/>
      <c r="AM3" s="45"/>
      <c r="AN3" s="45"/>
      <c r="AO3" s="45"/>
      <c r="AP3" s="45"/>
      <c r="AQ3" s="45"/>
      <c r="AR3" s="60" t="s">
        <v>206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81"/>
      <c r="B4" s="81"/>
      <c r="C4" s="98"/>
      <c r="D4" s="101" t="s">
        <v>207</v>
      </c>
      <c r="E4" s="102"/>
      <c r="F4" s="105" t="s">
        <v>208</v>
      </c>
      <c r="G4" s="106"/>
      <c r="H4" s="105" t="s">
        <v>209</v>
      </c>
      <c r="I4" s="106"/>
      <c r="J4" s="101" t="s">
        <v>210</v>
      </c>
      <c r="K4" s="102"/>
      <c r="L4" s="101" t="s">
        <v>207</v>
      </c>
      <c r="M4" s="102"/>
      <c r="N4" s="105" t="s">
        <v>208</v>
      </c>
      <c r="O4" s="106"/>
      <c r="P4" s="105" t="s">
        <v>209</v>
      </c>
      <c r="Q4" s="106"/>
      <c r="R4" s="101" t="s">
        <v>210</v>
      </c>
      <c r="S4" s="102"/>
      <c r="T4" s="101" t="s">
        <v>207</v>
      </c>
      <c r="U4" s="102"/>
      <c r="V4" s="105" t="s">
        <v>208</v>
      </c>
      <c r="W4" s="106"/>
      <c r="X4" s="105" t="s">
        <v>209</v>
      </c>
      <c r="Y4" s="106"/>
      <c r="Z4" s="101" t="s">
        <v>210</v>
      </c>
      <c r="AA4" s="102"/>
      <c r="AB4" s="47" t="s">
        <v>207</v>
      </c>
      <c r="AC4" s="48"/>
      <c r="AD4" s="48"/>
      <c r="AE4" s="49"/>
      <c r="AF4" s="109" t="s">
        <v>211</v>
      </c>
      <c r="AG4" s="110"/>
      <c r="AH4" s="109" t="s">
        <v>210</v>
      </c>
      <c r="AI4" s="110"/>
      <c r="AJ4" s="47" t="s">
        <v>207</v>
      </c>
      <c r="AK4" s="48"/>
      <c r="AL4" s="48"/>
      <c r="AM4" s="49"/>
      <c r="AN4" s="109" t="s">
        <v>211</v>
      </c>
      <c r="AO4" s="110"/>
      <c r="AP4" s="109" t="s">
        <v>210</v>
      </c>
      <c r="AQ4" s="110"/>
      <c r="AR4" s="47" t="s">
        <v>207</v>
      </c>
      <c r="AS4" s="48"/>
      <c r="AT4" s="48"/>
      <c r="AU4" s="49"/>
      <c r="AV4" s="109" t="s">
        <v>211</v>
      </c>
      <c r="AW4" s="110"/>
      <c r="AX4" s="109" t="s">
        <v>210</v>
      </c>
      <c r="AY4" s="110"/>
    </row>
    <row r="5" spans="1:51" s="15" customFormat="1" ht="18" customHeight="1">
      <c r="A5" s="81"/>
      <c r="B5" s="81"/>
      <c r="C5" s="98"/>
      <c r="D5" s="103"/>
      <c r="E5" s="104"/>
      <c r="F5" s="107"/>
      <c r="G5" s="108"/>
      <c r="H5" s="107"/>
      <c r="I5" s="108"/>
      <c r="J5" s="103"/>
      <c r="K5" s="104"/>
      <c r="L5" s="103"/>
      <c r="M5" s="104"/>
      <c r="N5" s="107"/>
      <c r="O5" s="108"/>
      <c r="P5" s="107"/>
      <c r="Q5" s="108"/>
      <c r="R5" s="103"/>
      <c r="S5" s="104"/>
      <c r="T5" s="103"/>
      <c r="U5" s="104"/>
      <c r="V5" s="107"/>
      <c r="W5" s="108"/>
      <c r="X5" s="107"/>
      <c r="Y5" s="108"/>
      <c r="Z5" s="103"/>
      <c r="AA5" s="104"/>
      <c r="AB5" s="47" t="s">
        <v>212</v>
      </c>
      <c r="AC5" s="49"/>
      <c r="AD5" s="47" t="s">
        <v>46</v>
      </c>
      <c r="AE5" s="49"/>
      <c r="AF5" s="111"/>
      <c r="AG5" s="112"/>
      <c r="AH5" s="111"/>
      <c r="AI5" s="112"/>
      <c r="AJ5" s="47" t="s">
        <v>212</v>
      </c>
      <c r="AK5" s="49"/>
      <c r="AL5" s="47" t="s">
        <v>46</v>
      </c>
      <c r="AM5" s="49"/>
      <c r="AN5" s="111"/>
      <c r="AO5" s="112"/>
      <c r="AP5" s="111"/>
      <c r="AQ5" s="112"/>
      <c r="AR5" s="47" t="s">
        <v>212</v>
      </c>
      <c r="AS5" s="49"/>
      <c r="AT5" s="47" t="s">
        <v>46</v>
      </c>
      <c r="AU5" s="49"/>
      <c r="AV5" s="111"/>
      <c r="AW5" s="112"/>
      <c r="AX5" s="111"/>
      <c r="AY5" s="112"/>
    </row>
    <row r="6" spans="1:51" s="23" customFormat="1" ht="17.25" customHeight="1">
      <c r="A6" s="82"/>
      <c r="B6" s="82"/>
      <c r="C6" s="98"/>
      <c r="D6" s="50" t="s">
        <v>213</v>
      </c>
      <c r="E6" s="50" t="s">
        <v>214</v>
      </c>
      <c r="F6" s="50" t="s">
        <v>213</v>
      </c>
      <c r="G6" s="50" t="s">
        <v>214</v>
      </c>
      <c r="H6" s="50" t="s">
        <v>213</v>
      </c>
      <c r="I6" s="50" t="s">
        <v>214</v>
      </c>
      <c r="J6" s="50" t="s">
        <v>215</v>
      </c>
      <c r="K6" s="50" t="s">
        <v>214</v>
      </c>
      <c r="L6" s="50" t="s">
        <v>213</v>
      </c>
      <c r="M6" s="50" t="s">
        <v>214</v>
      </c>
      <c r="N6" s="50" t="s">
        <v>213</v>
      </c>
      <c r="O6" s="50" t="s">
        <v>214</v>
      </c>
      <c r="P6" s="50" t="s">
        <v>213</v>
      </c>
      <c r="Q6" s="50" t="s">
        <v>214</v>
      </c>
      <c r="R6" s="50" t="s">
        <v>215</v>
      </c>
      <c r="S6" s="50" t="s">
        <v>214</v>
      </c>
      <c r="T6" s="50" t="s">
        <v>213</v>
      </c>
      <c r="U6" s="50" t="s">
        <v>214</v>
      </c>
      <c r="V6" s="50" t="s">
        <v>213</v>
      </c>
      <c r="W6" s="50" t="s">
        <v>214</v>
      </c>
      <c r="X6" s="50" t="s">
        <v>213</v>
      </c>
      <c r="Y6" s="50" t="s">
        <v>214</v>
      </c>
      <c r="Z6" s="50" t="s">
        <v>215</v>
      </c>
      <c r="AA6" s="50" t="s">
        <v>214</v>
      </c>
      <c r="AB6" s="50" t="s">
        <v>213</v>
      </c>
      <c r="AC6" s="50" t="s">
        <v>216</v>
      </c>
      <c r="AD6" s="50" t="s">
        <v>213</v>
      </c>
      <c r="AE6" s="50" t="s">
        <v>216</v>
      </c>
      <c r="AF6" s="50" t="s">
        <v>213</v>
      </c>
      <c r="AG6" s="50" t="s">
        <v>216</v>
      </c>
      <c r="AH6" s="50" t="s">
        <v>215</v>
      </c>
      <c r="AI6" s="50" t="s">
        <v>216</v>
      </c>
      <c r="AJ6" s="50" t="s">
        <v>213</v>
      </c>
      <c r="AK6" s="50" t="s">
        <v>216</v>
      </c>
      <c r="AL6" s="50" t="s">
        <v>213</v>
      </c>
      <c r="AM6" s="50" t="s">
        <v>216</v>
      </c>
      <c r="AN6" s="50" t="s">
        <v>213</v>
      </c>
      <c r="AO6" s="50" t="s">
        <v>216</v>
      </c>
      <c r="AP6" s="50" t="s">
        <v>215</v>
      </c>
      <c r="AQ6" s="50" t="s">
        <v>216</v>
      </c>
      <c r="AR6" s="50" t="s">
        <v>213</v>
      </c>
      <c r="AS6" s="50" t="s">
        <v>216</v>
      </c>
      <c r="AT6" s="50" t="s">
        <v>213</v>
      </c>
      <c r="AU6" s="50" t="s">
        <v>216</v>
      </c>
      <c r="AV6" s="50" t="s">
        <v>213</v>
      </c>
      <c r="AW6" s="50" t="s">
        <v>216</v>
      </c>
      <c r="AX6" s="50" t="s">
        <v>215</v>
      </c>
      <c r="AY6" s="61" t="s">
        <v>216</v>
      </c>
    </row>
    <row r="7" spans="1:51" s="67" customFormat="1" ht="12" customHeight="1">
      <c r="A7" s="121" t="s">
        <v>54</v>
      </c>
      <c r="B7" s="122" t="s">
        <v>55</v>
      </c>
      <c r="C7" s="121" t="s">
        <v>51</v>
      </c>
      <c r="D7" s="123">
        <f>SUM(D8:D52)</f>
        <v>0</v>
      </c>
      <c r="E7" s="123">
        <f>SUM(E8:E52)</f>
        <v>0</v>
      </c>
      <c r="F7" s="123">
        <f>SUM(F8:F52)</f>
        <v>0</v>
      </c>
      <c r="G7" s="123">
        <f>SUM(G8:G52)</f>
        <v>0</v>
      </c>
      <c r="H7" s="123">
        <f>SUM(H8:H52)</f>
        <v>2</v>
      </c>
      <c r="I7" s="123">
        <f>SUM(I8:I52)</f>
        <v>8</v>
      </c>
      <c r="J7" s="123">
        <f>SUM(J8:J52)</f>
        <v>0</v>
      </c>
      <c r="K7" s="123">
        <f>SUM(K8:K52)</f>
        <v>0</v>
      </c>
      <c r="L7" s="123">
        <f>SUM(L8:L52)</f>
        <v>0</v>
      </c>
      <c r="M7" s="123">
        <f>SUM(M8:M52)</f>
        <v>0</v>
      </c>
      <c r="N7" s="123">
        <f>SUM(N8:N52)</f>
        <v>0</v>
      </c>
      <c r="O7" s="123">
        <f>SUM(O8:O52)</f>
        <v>0</v>
      </c>
      <c r="P7" s="123">
        <f>SUM(P8:P52)</f>
        <v>132</v>
      </c>
      <c r="Q7" s="123">
        <f>SUM(Q8:Q52)</f>
        <v>984</v>
      </c>
      <c r="R7" s="123">
        <f>SUM(R8:R52)</f>
        <v>0</v>
      </c>
      <c r="S7" s="123">
        <f>SUM(S8:S52)</f>
        <v>0</v>
      </c>
      <c r="T7" s="123">
        <f>SUM(T8:T52)</f>
        <v>0</v>
      </c>
      <c r="U7" s="123">
        <f>SUM(U8:U52)</f>
        <v>0</v>
      </c>
      <c r="V7" s="123">
        <f>SUM(V8:V52)</f>
        <v>0</v>
      </c>
      <c r="W7" s="123">
        <f>SUM(W8:W52)</f>
        <v>0</v>
      </c>
      <c r="X7" s="123">
        <f>SUM(X8:X52)</f>
        <v>0</v>
      </c>
      <c r="Y7" s="123">
        <f>SUM(Y8:Y52)</f>
        <v>0</v>
      </c>
      <c r="Z7" s="123">
        <f>SUM(Z8:Z52)</f>
        <v>0</v>
      </c>
      <c r="AA7" s="123">
        <f>SUM(AA8:AA52)</f>
        <v>0</v>
      </c>
      <c r="AB7" s="123">
        <f>SUM(AB8:AB52)</f>
        <v>0</v>
      </c>
      <c r="AC7" s="123">
        <f>SUM(AC8:AC52)</f>
        <v>0</v>
      </c>
      <c r="AD7" s="123">
        <f>SUM(AD8:AD52)</f>
        <v>0</v>
      </c>
      <c r="AE7" s="123">
        <f>SUM(AE8:AE52)</f>
        <v>0</v>
      </c>
      <c r="AF7" s="123">
        <f>SUM(AF8:AF52)</f>
        <v>0</v>
      </c>
      <c r="AG7" s="123">
        <f>SUM(AG8:AG52)</f>
        <v>0</v>
      </c>
      <c r="AH7" s="123">
        <f>SUM(AH8:AH52)</f>
        <v>0</v>
      </c>
      <c r="AI7" s="123">
        <f>SUM(AI8:AI52)</f>
        <v>0</v>
      </c>
      <c r="AJ7" s="123">
        <f>SUM(AJ8:AJ52)</f>
        <v>0</v>
      </c>
      <c r="AK7" s="123">
        <f>SUM(AK8:AK52)</f>
        <v>0</v>
      </c>
      <c r="AL7" s="123">
        <f>SUM(AL8:AL52)</f>
        <v>0</v>
      </c>
      <c r="AM7" s="123">
        <f>SUM(AM8:AM52)</f>
        <v>0</v>
      </c>
      <c r="AN7" s="123">
        <f>SUM(AN8:AN52)</f>
        <v>2</v>
      </c>
      <c r="AO7" s="123">
        <f>SUM(AO8:AO52)</f>
        <v>12</v>
      </c>
      <c r="AP7" s="123">
        <f>SUM(AP8:AP52)</f>
        <v>0</v>
      </c>
      <c r="AQ7" s="123">
        <f>SUM(AQ8:AQ52)</f>
        <v>0</v>
      </c>
      <c r="AR7" s="123">
        <f>SUM(AR8:AR52)</f>
        <v>0</v>
      </c>
      <c r="AS7" s="123">
        <f>SUM(AS8:AS52)</f>
        <v>0</v>
      </c>
      <c r="AT7" s="123">
        <f>SUM(AT8:AT52)</f>
        <v>0</v>
      </c>
      <c r="AU7" s="123">
        <f>SUM(AU8:AU52)</f>
        <v>0</v>
      </c>
      <c r="AV7" s="123">
        <f>SUM(AV8:AV52)</f>
        <v>0</v>
      </c>
      <c r="AW7" s="123">
        <f>SUM(AW8:AW52)</f>
        <v>0</v>
      </c>
      <c r="AX7" s="123">
        <f>SUM(AX8:AX52)</f>
        <v>0</v>
      </c>
      <c r="AY7" s="123">
        <f>SUM(AY8:AY52)</f>
        <v>0</v>
      </c>
    </row>
    <row r="8" spans="1:51" s="68" customFormat="1" ht="12" customHeight="1">
      <c r="A8" s="64" t="s">
        <v>54</v>
      </c>
      <c r="B8" s="65" t="s">
        <v>56</v>
      </c>
      <c r="C8" s="64" t="s">
        <v>57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74</v>
      </c>
      <c r="C9" s="64" t="s">
        <v>75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1</v>
      </c>
      <c r="Q9" s="66">
        <v>4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80</v>
      </c>
      <c r="C10" s="64" t="s">
        <v>81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2</v>
      </c>
      <c r="Q10" s="66">
        <v>20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88</v>
      </c>
      <c r="C11" s="64" t="s">
        <v>89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1</v>
      </c>
      <c r="AO11" s="66">
        <v>10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100</v>
      </c>
      <c r="C12" s="64" t="s">
        <v>101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110</v>
      </c>
      <c r="C13" s="64" t="s">
        <v>111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120</v>
      </c>
      <c r="C14" s="64" t="s">
        <v>121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122</v>
      </c>
      <c r="C15" s="64" t="s">
        <v>123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132</v>
      </c>
      <c r="C16" s="64" t="s">
        <v>133</v>
      </c>
      <c r="D16" s="71">
        <v>0</v>
      </c>
      <c r="E16" s="71">
        <v>0</v>
      </c>
      <c r="F16" s="71">
        <v>0</v>
      </c>
      <c r="G16" s="71">
        <v>0</v>
      </c>
      <c r="H16" s="71">
        <v>2</v>
      </c>
      <c r="I16" s="71">
        <v>8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134</v>
      </c>
      <c r="C17" s="64" t="s">
        <v>135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152</v>
      </c>
      <c r="C18" s="64" t="s">
        <v>153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154</v>
      </c>
      <c r="C19" s="64" t="s">
        <v>155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129</v>
      </c>
      <c r="Q19" s="71">
        <v>960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1</v>
      </c>
      <c r="AO19" s="71">
        <v>2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</sheetData>
  <sheetProtection/>
  <autoFilter ref="A6:AY19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7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218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0" t="s">
        <v>1</v>
      </c>
      <c r="B2" s="80" t="s">
        <v>2</v>
      </c>
      <c r="C2" s="99" t="s">
        <v>219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81"/>
      <c r="B3" s="81"/>
      <c r="C3" s="97"/>
      <c r="D3" s="57" t="s">
        <v>220</v>
      </c>
      <c r="E3" s="33"/>
      <c r="F3" s="33"/>
      <c r="G3" s="34"/>
      <c r="H3" s="57" t="s">
        <v>221</v>
      </c>
      <c r="I3" s="33"/>
      <c r="J3" s="33"/>
      <c r="K3" s="34"/>
      <c r="L3" s="57" t="s">
        <v>220</v>
      </c>
      <c r="M3" s="33"/>
      <c r="N3" s="33"/>
      <c r="O3" s="34"/>
      <c r="P3" s="57" t="s">
        <v>221</v>
      </c>
      <c r="Q3" s="33"/>
      <c r="R3" s="33"/>
      <c r="S3" s="34"/>
    </row>
    <row r="4" spans="1:19" ht="18" customHeight="1">
      <c r="A4" s="81"/>
      <c r="B4" s="81"/>
      <c r="C4" s="97"/>
      <c r="D4" s="97" t="s">
        <v>51</v>
      </c>
      <c r="E4" s="80" t="s">
        <v>39</v>
      </c>
      <c r="F4" s="80" t="s">
        <v>40</v>
      </c>
      <c r="G4" s="80" t="s">
        <v>41</v>
      </c>
      <c r="H4" s="97" t="s">
        <v>51</v>
      </c>
      <c r="I4" s="80" t="s">
        <v>39</v>
      </c>
      <c r="J4" s="80" t="s">
        <v>40</v>
      </c>
      <c r="K4" s="80" t="s">
        <v>41</v>
      </c>
      <c r="L4" s="97" t="s">
        <v>51</v>
      </c>
      <c r="M4" s="80" t="s">
        <v>39</v>
      </c>
      <c r="N4" s="80" t="s">
        <v>40</v>
      </c>
      <c r="O4" s="80" t="s">
        <v>41</v>
      </c>
      <c r="P4" s="97" t="s">
        <v>51</v>
      </c>
      <c r="Q4" s="80" t="s">
        <v>39</v>
      </c>
      <c r="R4" s="80" t="s">
        <v>40</v>
      </c>
      <c r="S4" s="80" t="s">
        <v>41</v>
      </c>
    </row>
    <row r="5" spans="1:19" ht="18" customHeight="1">
      <c r="A5" s="81"/>
      <c r="B5" s="81"/>
      <c r="C5" s="97"/>
      <c r="D5" s="97"/>
      <c r="E5" s="98"/>
      <c r="F5" s="98"/>
      <c r="G5" s="98"/>
      <c r="H5" s="97"/>
      <c r="I5" s="98"/>
      <c r="J5" s="98"/>
      <c r="K5" s="98"/>
      <c r="L5" s="97"/>
      <c r="M5" s="98"/>
      <c r="N5" s="98"/>
      <c r="O5" s="98"/>
      <c r="P5" s="97"/>
      <c r="Q5" s="98"/>
      <c r="R5" s="98"/>
      <c r="S5" s="98"/>
    </row>
    <row r="6" spans="1:19" ht="18" customHeight="1">
      <c r="A6" s="82"/>
      <c r="B6" s="82"/>
      <c r="C6" s="100"/>
      <c r="D6" s="27" t="s">
        <v>222</v>
      </c>
      <c r="E6" s="25" t="s">
        <v>222</v>
      </c>
      <c r="F6" s="25" t="s">
        <v>222</v>
      </c>
      <c r="G6" s="25" t="s">
        <v>222</v>
      </c>
      <c r="H6" s="27" t="s">
        <v>222</v>
      </c>
      <c r="I6" s="25" t="s">
        <v>222</v>
      </c>
      <c r="J6" s="25" t="s">
        <v>222</v>
      </c>
      <c r="K6" s="25" t="s">
        <v>222</v>
      </c>
      <c r="L6" s="27" t="s">
        <v>222</v>
      </c>
      <c r="M6" s="25" t="s">
        <v>222</v>
      </c>
      <c r="N6" s="25" t="s">
        <v>222</v>
      </c>
      <c r="O6" s="25" t="s">
        <v>222</v>
      </c>
      <c r="P6" s="27" t="s">
        <v>222</v>
      </c>
      <c r="Q6" s="25" t="s">
        <v>222</v>
      </c>
      <c r="R6" s="25" t="s">
        <v>222</v>
      </c>
      <c r="S6" s="25" t="s">
        <v>222</v>
      </c>
    </row>
    <row r="7" spans="1:19" s="67" customFormat="1" ht="12" customHeight="1">
      <c r="A7" s="121" t="s">
        <v>54</v>
      </c>
      <c r="B7" s="122" t="s">
        <v>55</v>
      </c>
      <c r="C7" s="121" t="s">
        <v>51</v>
      </c>
      <c r="D7" s="123">
        <f>SUM(D8:D186)</f>
        <v>880</v>
      </c>
      <c r="E7" s="123">
        <f>SUM(E8:E186)</f>
        <v>705</v>
      </c>
      <c r="F7" s="123">
        <f>SUM(F8:F186)</f>
        <v>156</v>
      </c>
      <c r="G7" s="123">
        <f>SUM(G8:G186)</f>
        <v>19</v>
      </c>
      <c r="H7" s="123">
        <f>SUM(H8:H186)</f>
        <v>7776</v>
      </c>
      <c r="I7" s="123">
        <f>SUM(I8:I186)</f>
        <v>7727</v>
      </c>
      <c r="J7" s="123">
        <f>SUM(J8:J186)</f>
        <v>49</v>
      </c>
      <c r="K7" s="123">
        <f>SUM(K8:K186)</f>
        <v>0</v>
      </c>
      <c r="L7" s="123">
        <f>SUM(L8:L186)</f>
        <v>106</v>
      </c>
      <c r="M7" s="123">
        <f>SUM(M8:M186)</f>
        <v>99</v>
      </c>
      <c r="N7" s="123">
        <f>SUM(N8:N186)</f>
        <v>3</v>
      </c>
      <c r="O7" s="123">
        <f>SUM(O8:O186)</f>
        <v>4</v>
      </c>
      <c r="P7" s="123">
        <f>SUM(P8:P186)</f>
        <v>1115</v>
      </c>
      <c r="Q7" s="123">
        <f>SUM(Q8:Q186)</f>
        <v>1112</v>
      </c>
      <c r="R7" s="123">
        <f>SUM(R8:R186)</f>
        <v>2</v>
      </c>
      <c r="S7" s="123">
        <f>SUM(S8:S186)</f>
        <v>1</v>
      </c>
    </row>
    <row r="8" spans="1:19" s="68" customFormat="1" ht="12" customHeight="1">
      <c r="A8" s="64" t="s">
        <v>54</v>
      </c>
      <c r="B8" s="65" t="s">
        <v>236</v>
      </c>
      <c r="C8" s="64" t="s">
        <v>237</v>
      </c>
      <c r="D8" s="74" t="s">
        <v>53</v>
      </c>
      <c r="E8" s="74" t="s">
        <v>53</v>
      </c>
      <c r="F8" s="74" t="s">
        <v>53</v>
      </c>
      <c r="G8" s="74" t="s">
        <v>53</v>
      </c>
      <c r="H8" s="74" t="s">
        <v>53</v>
      </c>
      <c r="I8" s="74" t="s">
        <v>53</v>
      </c>
      <c r="J8" s="74" t="s">
        <v>53</v>
      </c>
      <c r="K8" s="74" t="s">
        <v>53</v>
      </c>
      <c r="L8" s="74" t="s">
        <v>53</v>
      </c>
      <c r="M8" s="74" t="s">
        <v>53</v>
      </c>
      <c r="N8" s="74" t="s">
        <v>53</v>
      </c>
      <c r="O8" s="74" t="s">
        <v>53</v>
      </c>
      <c r="P8" s="74" t="s">
        <v>53</v>
      </c>
      <c r="Q8" s="74" t="s">
        <v>53</v>
      </c>
      <c r="R8" s="74" t="s">
        <v>53</v>
      </c>
      <c r="S8" s="74" t="s">
        <v>53</v>
      </c>
    </row>
    <row r="9" spans="1:19" s="68" customFormat="1" ht="12" customHeight="1">
      <c r="A9" s="64" t="s">
        <v>54</v>
      </c>
      <c r="B9" s="65" t="s">
        <v>156</v>
      </c>
      <c r="C9" s="64" t="s">
        <v>157</v>
      </c>
      <c r="D9" s="66">
        <f aca="true" t="shared" si="0" ref="D9:D70">SUM(E9:G9)</f>
        <v>0</v>
      </c>
      <c r="E9" s="66">
        <v>0</v>
      </c>
      <c r="F9" s="66">
        <v>0</v>
      </c>
      <c r="G9" s="66">
        <v>0</v>
      </c>
      <c r="H9" s="66">
        <f aca="true" t="shared" si="1" ref="H9:H70">SUM(I9:K9)</f>
        <v>341</v>
      </c>
      <c r="I9" s="66">
        <v>341</v>
      </c>
      <c r="J9" s="66">
        <v>0</v>
      </c>
      <c r="K9" s="66">
        <v>0</v>
      </c>
      <c r="L9" s="66">
        <f aca="true" t="shared" si="2" ref="L9:L70">SUM(M9:O9)</f>
        <v>49</v>
      </c>
      <c r="M9" s="66">
        <v>49</v>
      </c>
      <c r="N9" s="66">
        <v>0</v>
      </c>
      <c r="O9" s="66">
        <v>0</v>
      </c>
      <c r="P9" s="66">
        <f aca="true" t="shared" si="3" ref="P9:P70">SUM(Q9:S9)</f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158</v>
      </c>
      <c r="C10" s="64" t="s">
        <v>159</v>
      </c>
      <c r="D10" s="66">
        <f t="shared" si="0"/>
        <v>9</v>
      </c>
      <c r="E10" s="66">
        <v>4</v>
      </c>
      <c r="F10" s="66">
        <v>5</v>
      </c>
      <c r="G10" s="66">
        <v>0</v>
      </c>
      <c r="H10" s="66">
        <f t="shared" si="1"/>
        <v>344</v>
      </c>
      <c r="I10" s="66">
        <v>344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48</v>
      </c>
      <c r="Q10" s="66">
        <v>48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160</v>
      </c>
      <c r="C11" s="64" t="s">
        <v>161</v>
      </c>
      <c r="D11" s="66">
        <f t="shared" si="0"/>
        <v>362</v>
      </c>
      <c r="E11" s="66">
        <v>362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48</v>
      </c>
      <c r="Q11" s="66">
        <v>48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162</v>
      </c>
      <c r="C12" s="64" t="s">
        <v>163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360</v>
      </c>
      <c r="I12" s="71">
        <v>360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50</v>
      </c>
      <c r="Q12" s="71">
        <v>50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164</v>
      </c>
      <c r="C13" s="64" t="s">
        <v>165</v>
      </c>
      <c r="D13" s="71">
        <f t="shared" si="0"/>
        <v>15</v>
      </c>
      <c r="E13" s="71">
        <v>5</v>
      </c>
      <c r="F13" s="71">
        <v>9</v>
      </c>
      <c r="G13" s="71">
        <v>1</v>
      </c>
      <c r="H13" s="71">
        <f t="shared" si="1"/>
        <v>298</v>
      </c>
      <c r="I13" s="71">
        <v>298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50</v>
      </c>
      <c r="Q13" s="71">
        <v>50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166</v>
      </c>
      <c r="C14" s="64" t="s">
        <v>167</v>
      </c>
      <c r="D14" s="71">
        <f t="shared" si="0"/>
        <v>20</v>
      </c>
      <c r="E14" s="71">
        <v>11</v>
      </c>
      <c r="F14" s="71">
        <v>9</v>
      </c>
      <c r="G14" s="71">
        <v>0</v>
      </c>
      <c r="H14" s="71">
        <f t="shared" si="1"/>
        <v>311</v>
      </c>
      <c r="I14" s="71">
        <v>311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50</v>
      </c>
      <c r="Q14" s="71">
        <v>50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168</v>
      </c>
      <c r="C15" s="64" t="s">
        <v>169</v>
      </c>
      <c r="D15" s="71">
        <f t="shared" si="0"/>
        <v>18</v>
      </c>
      <c r="E15" s="71">
        <v>10</v>
      </c>
      <c r="F15" s="71">
        <v>7</v>
      </c>
      <c r="G15" s="71">
        <v>1</v>
      </c>
      <c r="H15" s="71">
        <f t="shared" si="1"/>
        <v>296</v>
      </c>
      <c r="I15" s="71">
        <v>294</v>
      </c>
      <c r="J15" s="71">
        <v>2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49</v>
      </c>
      <c r="Q15" s="71">
        <v>49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170</v>
      </c>
      <c r="C16" s="64" t="s">
        <v>171</v>
      </c>
      <c r="D16" s="71">
        <f t="shared" si="0"/>
        <v>12</v>
      </c>
      <c r="E16" s="71">
        <v>8</v>
      </c>
      <c r="F16" s="71">
        <v>4</v>
      </c>
      <c r="G16" s="71">
        <v>0</v>
      </c>
      <c r="H16" s="71">
        <f t="shared" si="1"/>
        <v>345</v>
      </c>
      <c r="I16" s="71">
        <v>342</v>
      </c>
      <c r="J16" s="71">
        <v>3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51</v>
      </c>
      <c r="Q16" s="71">
        <v>50</v>
      </c>
      <c r="R16" s="71">
        <v>1</v>
      </c>
      <c r="S16" s="71">
        <v>0</v>
      </c>
    </row>
    <row r="17" spans="1:19" s="68" customFormat="1" ht="12" customHeight="1">
      <c r="A17" s="69" t="s">
        <v>54</v>
      </c>
      <c r="B17" s="70" t="s">
        <v>172</v>
      </c>
      <c r="C17" s="64" t="s">
        <v>173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322</v>
      </c>
      <c r="I17" s="71">
        <v>321</v>
      </c>
      <c r="J17" s="71">
        <v>1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48</v>
      </c>
      <c r="Q17" s="71">
        <v>48</v>
      </c>
      <c r="R17" s="71">
        <v>0</v>
      </c>
      <c r="S17" s="71">
        <v>0</v>
      </c>
    </row>
    <row r="18" spans="1:19" s="68" customFormat="1" ht="12" customHeight="1">
      <c r="A18" s="69" t="s">
        <v>54</v>
      </c>
      <c r="B18" s="70" t="s">
        <v>174</v>
      </c>
      <c r="C18" s="64" t="s">
        <v>175</v>
      </c>
      <c r="D18" s="71">
        <f t="shared" si="0"/>
        <v>19</v>
      </c>
      <c r="E18" s="71">
        <v>6</v>
      </c>
      <c r="F18" s="71">
        <v>4</v>
      </c>
      <c r="G18" s="71">
        <v>9</v>
      </c>
      <c r="H18" s="71">
        <f t="shared" si="1"/>
        <v>262</v>
      </c>
      <c r="I18" s="71">
        <v>262</v>
      </c>
      <c r="J18" s="71">
        <v>0</v>
      </c>
      <c r="K18" s="71">
        <v>0</v>
      </c>
      <c r="L18" s="71">
        <f t="shared" si="2"/>
        <v>1</v>
      </c>
      <c r="M18" s="71">
        <v>1</v>
      </c>
      <c r="N18" s="71">
        <v>0</v>
      </c>
      <c r="O18" s="71">
        <v>0</v>
      </c>
      <c r="P18" s="71">
        <f t="shared" si="3"/>
        <v>49</v>
      </c>
      <c r="Q18" s="71">
        <v>49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176</v>
      </c>
      <c r="C19" s="64" t="s">
        <v>177</v>
      </c>
      <c r="D19" s="71">
        <f t="shared" si="0"/>
        <v>0</v>
      </c>
      <c r="E19" s="71">
        <v>0</v>
      </c>
      <c r="F19" s="71">
        <v>0</v>
      </c>
      <c r="G19" s="71">
        <v>0</v>
      </c>
      <c r="H19" s="71">
        <f t="shared" si="1"/>
        <v>330</v>
      </c>
      <c r="I19" s="71">
        <v>325</v>
      </c>
      <c r="J19" s="71">
        <v>5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50</v>
      </c>
      <c r="Q19" s="71">
        <v>50</v>
      </c>
      <c r="R19" s="71">
        <v>0</v>
      </c>
      <c r="S19" s="71">
        <v>0</v>
      </c>
    </row>
    <row r="20" spans="1:19" s="68" customFormat="1" ht="12" customHeight="1">
      <c r="A20" s="69" t="s">
        <v>54</v>
      </c>
      <c r="B20" s="70" t="s">
        <v>178</v>
      </c>
      <c r="C20" s="64" t="s">
        <v>179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295</v>
      </c>
      <c r="I20" s="71">
        <v>294</v>
      </c>
      <c r="J20" s="71">
        <v>1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50</v>
      </c>
      <c r="Q20" s="71">
        <v>50</v>
      </c>
      <c r="R20" s="71">
        <v>0</v>
      </c>
      <c r="S20" s="71">
        <v>0</v>
      </c>
    </row>
    <row r="21" spans="1:19" s="68" customFormat="1" ht="12" customHeight="1">
      <c r="A21" s="69" t="s">
        <v>54</v>
      </c>
      <c r="B21" s="70" t="s">
        <v>180</v>
      </c>
      <c r="C21" s="64" t="s">
        <v>181</v>
      </c>
      <c r="D21" s="71">
        <f t="shared" si="0"/>
        <v>6</v>
      </c>
      <c r="E21" s="71">
        <v>3</v>
      </c>
      <c r="F21" s="71">
        <v>3</v>
      </c>
      <c r="G21" s="71">
        <v>0</v>
      </c>
      <c r="H21" s="71">
        <f t="shared" si="1"/>
        <v>320</v>
      </c>
      <c r="I21" s="71">
        <v>320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50</v>
      </c>
      <c r="Q21" s="71">
        <v>50</v>
      </c>
      <c r="R21" s="71">
        <v>0</v>
      </c>
      <c r="S21" s="71">
        <v>0</v>
      </c>
    </row>
    <row r="22" spans="1:19" s="68" customFormat="1" ht="12" customHeight="1">
      <c r="A22" s="69" t="s">
        <v>54</v>
      </c>
      <c r="B22" s="70" t="s">
        <v>182</v>
      </c>
      <c r="C22" s="64" t="s">
        <v>183</v>
      </c>
      <c r="D22" s="71">
        <f t="shared" si="0"/>
        <v>10</v>
      </c>
      <c r="E22" s="71">
        <v>5</v>
      </c>
      <c r="F22" s="71">
        <v>5</v>
      </c>
      <c r="G22" s="71">
        <v>0</v>
      </c>
      <c r="H22" s="71">
        <f t="shared" si="1"/>
        <v>256</v>
      </c>
      <c r="I22" s="71">
        <v>256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46</v>
      </c>
      <c r="Q22" s="71">
        <v>46</v>
      </c>
      <c r="R22" s="71">
        <v>0</v>
      </c>
      <c r="S22" s="71">
        <v>0</v>
      </c>
    </row>
    <row r="23" spans="1:19" s="68" customFormat="1" ht="12" customHeight="1">
      <c r="A23" s="69" t="s">
        <v>54</v>
      </c>
      <c r="B23" s="70" t="s">
        <v>184</v>
      </c>
      <c r="C23" s="64" t="s">
        <v>185</v>
      </c>
      <c r="D23" s="71">
        <f t="shared" si="0"/>
        <v>12</v>
      </c>
      <c r="E23" s="71">
        <v>5</v>
      </c>
      <c r="F23" s="71">
        <v>7</v>
      </c>
      <c r="G23" s="71">
        <v>0</v>
      </c>
      <c r="H23" s="71">
        <f t="shared" si="1"/>
        <v>261</v>
      </c>
      <c r="I23" s="71">
        <v>260</v>
      </c>
      <c r="J23" s="71">
        <v>1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49</v>
      </c>
      <c r="Q23" s="71">
        <v>49</v>
      </c>
      <c r="R23" s="71">
        <v>0</v>
      </c>
      <c r="S23" s="71">
        <v>0</v>
      </c>
    </row>
    <row r="24" spans="1:19" s="68" customFormat="1" ht="12" customHeight="1">
      <c r="A24" s="69" t="s">
        <v>54</v>
      </c>
      <c r="B24" s="70" t="s">
        <v>186</v>
      </c>
      <c r="C24" s="64" t="s">
        <v>187</v>
      </c>
      <c r="D24" s="71">
        <f t="shared" si="0"/>
        <v>4</v>
      </c>
      <c r="E24" s="71">
        <v>4</v>
      </c>
      <c r="F24" s="71">
        <v>0</v>
      </c>
      <c r="G24" s="71">
        <v>0</v>
      </c>
      <c r="H24" s="71">
        <f t="shared" si="1"/>
        <v>294</v>
      </c>
      <c r="I24" s="71">
        <v>294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49</v>
      </c>
      <c r="Q24" s="71">
        <v>49</v>
      </c>
      <c r="R24" s="71">
        <v>0</v>
      </c>
      <c r="S24" s="71">
        <v>0</v>
      </c>
    </row>
    <row r="25" spans="1:19" s="68" customFormat="1" ht="12" customHeight="1">
      <c r="A25" s="69" t="s">
        <v>54</v>
      </c>
      <c r="B25" s="70" t="s">
        <v>188</v>
      </c>
      <c r="C25" s="64" t="s">
        <v>189</v>
      </c>
      <c r="D25" s="71">
        <f t="shared" si="0"/>
        <v>18</v>
      </c>
      <c r="E25" s="71">
        <v>9</v>
      </c>
      <c r="F25" s="71">
        <v>9</v>
      </c>
      <c r="G25" s="71">
        <v>0</v>
      </c>
      <c r="H25" s="71">
        <f t="shared" si="1"/>
        <v>280</v>
      </c>
      <c r="I25" s="71">
        <v>279</v>
      </c>
      <c r="J25" s="71">
        <v>1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49</v>
      </c>
      <c r="Q25" s="71">
        <v>49</v>
      </c>
      <c r="R25" s="71">
        <v>0</v>
      </c>
      <c r="S25" s="71">
        <v>0</v>
      </c>
    </row>
    <row r="26" spans="1:19" s="68" customFormat="1" ht="12" customHeight="1">
      <c r="A26" s="69" t="s">
        <v>54</v>
      </c>
      <c r="B26" s="70" t="s">
        <v>190</v>
      </c>
      <c r="C26" s="64" t="s">
        <v>191</v>
      </c>
      <c r="D26" s="71">
        <f t="shared" si="0"/>
        <v>0</v>
      </c>
      <c r="E26" s="71">
        <v>0</v>
      </c>
      <c r="F26" s="71">
        <v>0</v>
      </c>
      <c r="G26" s="71">
        <v>0</v>
      </c>
      <c r="H26" s="71">
        <f t="shared" si="1"/>
        <v>268</v>
      </c>
      <c r="I26" s="71">
        <v>265</v>
      </c>
      <c r="J26" s="71">
        <v>3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49</v>
      </c>
      <c r="Q26" s="71">
        <v>49</v>
      </c>
      <c r="R26" s="71">
        <v>0</v>
      </c>
      <c r="S26" s="71">
        <v>0</v>
      </c>
    </row>
    <row r="27" spans="1:19" s="68" customFormat="1" ht="12" customHeight="1">
      <c r="A27" s="69" t="s">
        <v>54</v>
      </c>
      <c r="B27" s="70" t="s">
        <v>192</v>
      </c>
      <c r="C27" s="64" t="s">
        <v>193</v>
      </c>
      <c r="D27" s="71">
        <f t="shared" si="0"/>
        <v>10</v>
      </c>
      <c r="E27" s="71">
        <v>6</v>
      </c>
      <c r="F27" s="71">
        <v>4</v>
      </c>
      <c r="G27" s="71">
        <v>0</v>
      </c>
      <c r="H27" s="71">
        <f t="shared" si="1"/>
        <v>305</v>
      </c>
      <c r="I27" s="71">
        <v>302</v>
      </c>
      <c r="J27" s="71">
        <v>3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50</v>
      </c>
      <c r="Q27" s="71">
        <v>49</v>
      </c>
      <c r="R27" s="71">
        <v>1</v>
      </c>
      <c r="S27" s="71">
        <v>0</v>
      </c>
    </row>
    <row r="28" spans="1:19" s="68" customFormat="1" ht="12" customHeight="1">
      <c r="A28" s="69" t="s">
        <v>54</v>
      </c>
      <c r="B28" s="70" t="s">
        <v>194</v>
      </c>
      <c r="C28" s="64" t="s">
        <v>195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f t="shared" si="1"/>
        <v>273</v>
      </c>
      <c r="I28" s="71">
        <v>273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49</v>
      </c>
      <c r="Q28" s="71">
        <v>49</v>
      </c>
      <c r="R28" s="71">
        <v>0</v>
      </c>
      <c r="S28" s="71">
        <v>0</v>
      </c>
    </row>
    <row r="29" spans="1:19" s="68" customFormat="1" ht="12" customHeight="1">
      <c r="A29" s="69" t="s">
        <v>54</v>
      </c>
      <c r="B29" s="70" t="s">
        <v>196</v>
      </c>
      <c r="C29" s="64" t="s">
        <v>197</v>
      </c>
      <c r="D29" s="71">
        <f t="shared" si="0"/>
        <v>17</v>
      </c>
      <c r="E29" s="71">
        <v>9</v>
      </c>
      <c r="F29" s="71">
        <v>6</v>
      </c>
      <c r="G29" s="71">
        <v>2</v>
      </c>
      <c r="H29" s="71">
        <f t="shared" si="1"/>
        <v>321</v>
      </c>
      <c r="I29" s="71">
        <v>314</v>
      </c>
      <c r="J29" s="71">
        <v>7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49</v>
      </c>
      <c r="Q29" s="71">
        <v>49</v>
      </c>
      <c r="R29" s="71">
        <v>0</v>
      </c>
      <c r="S29" s="71">
        <v>0</v>
      </c>
    </row>
    <row r="30" spans="1:19" s="68" customFormat="1" ht="12" customHeight="1">
      <c r="A30" s="69" t="s">
        <v>54</v>
      </c>
      <c r="B30" s="70" t="s">
        <v>198</v>
      </c>
      <c r="C30" s="64" t="s">
        <v>199</v>
      </c>
      <c r="D30" s="71">
        <f t="shared" si="0"/>
        <v>11</v>
      </c>
      <c r="E30" s="71">
        <v>6</v>
      </c>
      <c r="F30" s="71">
        <v>5</v>
      </c>
      <c r="G30" s="71">
        <v>0</v>
      </c>
      <c r="H30" s="71">
        <f t="shared" si="1"/>
        <v>277</v>
      </c>
      <c r="I30" s="71">
        <v>277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49</v>
      </c>
      <c r="Q30" s="71">
        <v>49</v>
      </c>
      <c r="R30" s="71">
        <v>0</v>
      </c>
      <c r="S30" s="71">
        <v>0</v>
      </c>
    </row>
    <row r="31" spans="1:19" s="68" customFormat="1" ht="12" customHeight="1">
      <c r="A31" s="69" t="s">
        <v>54</v>
      </c>
      <c r="B31" s="70" t="s">
        <v>200</v>
      </c>
      <c r="C31" s="64" t="s">
        <v>201</v>
      </c>
      <c r="D31" s="71">
        <f t="shared" si="0"/>
        <v>10</v>
      </c>
      <c r="E31" s="71">
        <v>5</v>
      </c>
      <c r="F31" s="71">
        <v>5</v>
      </c>
      <c r="G31" s="71">
        <v>0</v>
      </c>
      <c r="H31" s="71">
        <f t="shared" si="1"/>
        <v>302</v>
      </c>
      <c r="I31" s="71">
        <v>299</v>
      </c>
      <c r="J31" s="71">
        <v>3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48</v>
      </c>
      <c r="Q31" s="71">
        <v>48</v>
      </c>
      <c r="R31" s="71">
        <v>0</v>
      </c>
      <c r="S31" s="71">
        <v>0</v>
      </c>
    </row>
    <row r="32" spans="1:19" s="68" customFormat="1" ht="12" customHeight="1">
      <c r="A32" s="69" t="s">
        <v>54</v>
      </c>
      <c r="B32" s="70" t="s">
        <v>136</v>
      </c>
      <c r="C32" s="64" t="s">
        <v>137</v>
      </c>
      <c r="D32" s="71">
        <f t="shared" si="0"/>
        <v>38</v>
      </c>
      <c r="E32" s="71">
        <v>38</v>
      </c>
      <c r="F32" s="71">
        <v>0</v>
      </c>
      <c r="G32" s="71">
        <v>0</v>
      </c>
      <c r="H32" s="71">
        <f t="shared" si="1"/>
        <v>153</v>
      </c>
      <c r="I32" s="71">
        <v>149</v>
      </c>
      <c r="J32" s="71">
        <v>4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54</v>
      </c>
      <c r="B33" s="70" t="s">
        <v>138</v>
      </c>
      <c r="C33" s="64" t="s">
        <v>139</v>
      </c>
      <c r="D33" s="71">
        <f t="shared" si="0"/>
        <v>15</v>
      </c>
      <c r="E33" s="71">
        <v>12</v>
      </c>
      <c r="F33" s="71">
        <v>3</v>
      </c>
      <c r="G33" s="71">
        <v>0</v>
      </c>
      <c r="H33" s="71">
        <f t="shared" si="1"/>
        <v>26</v>
      </c>
      <c r="I33" s="71">
        <v>26</v>
      </c>
      <c r="J33" s="71">
        <v>0</v>
      </c>
      <c r="K33" s="71">
        <v>0</v>
      </c>
      <c r="L33" s="71">
        <f t="shared" si="2"/>
        <v>1</v>
      </c>
      <c r="M33" s="71">
        <v>1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  <row r="34" spans="1:19" s="68" customFormat="1" ht="12" customHeight="1">
      <c r="A34" s="69" t="s">
        <v>54</v>
      </c>
      <c r="B34" s="70" t="s">
        <v>90</v>
      </c>
      <c r="C34" s="64" t="s">
        <v>91</v>
      </c>
      <c r="D34" s="71">
        <f t="shared" si="0"/>
        <v>12</v>
      </c>
      <c r="E34" s="71">
        <v>11</v>
      </c>
      <c r="F34" s="71">
        <v>1</v>
      </c>
      <c r="G34" s="71">
        <v>0</v>
      </c>
      <c r="H34" s="71">
        <f t="shared" si="1"/>
        <v>29</v>
      </c>
      <c r="I34" s="71">
        <v>29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0</v>
      </c>
      <c r="Q34" s="71">
        <v>0</v>
      </c>
      <c r="R34" s="71">
        <v>0</v>
      </c>
      <c r="S34" s="71">
        <v>0</v>
      </c>
    </row>
    <row r="35" spans="1:19" s="68" customFormat="1" ht="12" customHeight="1">
      <c r="A35" s="69" t="s">
        <v>54</v>
      </c>
      <c r="B35" s="70" t="s">
        <v>76</v>
      </c>
      <c r="C35" s="64" t="s">
        <v>77</v>
      </c>
      <c r="D35" s="71">
        <f t="shared" si="0"/>
        <v>10</v>
      </c>
      <c r="E35" s="71">
        <v>10</v>
      </c>
      <c r="F35" s="71">
        <v>0</v>
      </c>
      <c r="G35" s="71">
        <v>0</v>
      </c>
      <c r="H35" s="71">
        <f t="shared" si="1"/>
        <v>20</v>
      </c>
      <c r="I35" s="71">
        <v>20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0</v>
      </c>
      <c r="Q35" s="71">
        <v>0</v>
      </c>
      <c r="R35" s="71">
        <v>0</v>
      </c>
      <c r="S35" s="71">
        <v>0</v>
      </c>
    </row>
    <row r="36" spans="1:19" s="68" customFormat="1" ht="12" customHeight="1">
      <c r="A36" s="69" t="s">
        <v>54</v>
      </c>
      <c r="B36" s="70" t="s">
        <v>102</v>
      </c>
      <c r="C36" s="64" t="s">
        <v>103</v>
      </c>
      <c r="D36" s="71">
        <f t="shared" si="0"/>
        <v>7</v>
      </c>
      <c r="E36" s="71">
        <v>7</v>
      </c>
      <c r="F36" s="71">
        <v>0</v>
      </c>
      <c r="G36" s="71">
        <v>0</v>
      </c>
      <c r="H36" s="71">
        <f t="shared" si="1"/>
        <v>62</v>
      </c>
      <c r="I36" s="71">
        <v>58</v>
      </c>
      <c r="J36" s="71">
        <v>4</v>
      </c>
      <c r="K36" s="71">
        <v>0</v>
      </c>
      <c r="L36" s="71">
        <f t="shared" si="2"/>
        <v>2</v>
      </c>
      <c r="M36" s="71">
        <v>1</v>
      </c>
      <c r="N36" s="71">
        <v>1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54</v>
      </c>
      <c r="B37" s="70" t="s">
        <v>116</v>
      </c>
      <c r="C37" s="64" t="s">
        <v>117</v>
      </c>
      <c r="D37" s="71">
        <f t="shared" si="0"/>
        <v>3</v>
      </c>
      <c r="E37" s="71">
        <v>1</v>
      </c>
      <c r="F37" s="71">
        <v>2</v>
      </c>
      <c r="G37" s="71">
        <v>0</v>
      </c>
      <c r="H37" s="71">
        <f t="shared" si="1"/>
        <v>47</v>
      </c>
      <c r="I37" s="71">
        <v>45</v>
      </c>
      <c r="J37" s="71">
        <v>2</v>
      </c>
      <c r="K37" s="71">
        <v>0</v>
      </c>
      <c r="L37" s="71">
        <f t="shared" si="2"/>
        <v>1</v>
      </c>
      <c r="M37" s="71">
        <v>1</v>
      </c>
      <c r="N37" s="71">
        <v>0</v>
      </c>
      <c r="O37" s="71">
        <v>0</v>
      </c>
      <c r="P37" s="71">
        <f t="shared" si="3"/>
        <v>1</v>
      </c>
      <c r="Q37" s="71">
        <v>1</v>
      </c>
      <c r="R37" s="71">
        <v>0</v>
      </c>
      <c r="S37" s="71">
        <v>0</v>
      </c>
    </row>
    <row r="38" spans="1:19" s="68" customFormat="1" ht="12" customHeight="1">
      <c r="A38" s="69" t="s">
        <v>54</v>
      </c>
      <c r="B38" s="70" t="s">
        <v>140</v>
      </c>
      <c r="C38" s="64" t="s">
        <v>141</v>
      </c>
      <c r="D38" s="71">
        <f t="shared" si="0"/>
        <v>16</v>
      </c>
      <c r="E38" s="71">
        <v>3</v>
      </c>
      <c r="F38" s="71">
        <v>13</v>
      </c>
      <c r="G38" s="71">
        <v>0</v>
      </c>
      <c r="H38" s="71">
        <f t="shared" si="1"/>
        <v>33</v>
      </c>
      <c r="I38" s="71">
        <v>33</v>
      </c>
      <c r="J38" s="71">
        <v>0</v>
      </c>
      <c r="K38" s="71">
        <v>0</v>
      </c>
      <c r="L38" s="71">
        <f t="shared" si="2"/>
        <v>1</v>
      </c>
      <c r="M38" s="71">
        <v>1</v>
      </c>
      <c r="N38" s="71">
        <v>0</v>
      </c>
      <c r="O38" s="71">
        <v>0</v>
      </c>
      <c r="P38" s="71">
        <f t="shared" si="3"/>
        <v>0</v>
      </c>
      <c r="Q38" s="71">
        <v>0</v>
      </c>
      <c r="R38" s="71">
        <v>0</v>
      </c>
      <c r="S38" s="71">
        <v>0</v>
      </c>
    </row>
    <row r="39" spans="1:19" s="68" customFormat="1" ht="12" customHeight="1">
      <c r="A39" s="69" t="s">
        <v>54</v>
      </c>
      <c r="B39" s="70" t="s">
        <v>78</v>
      </c>
      <c r="C39" s="64" t="s">
        <v>79</v>
      </c>
      <c r="D39" s="71">
        <f t="shared" si="0"/>
        <v>2</v>
      </c>
      <c r="E39" s="71">
        <v>2</v>
      </c>
      <c r="F39" s="71">
        <v>0</v>
      </c>
      <c r="G39" s="71">
        <v>0</v>
      </c>
      <c r="H39" s="71">
        <f t="shared" si="1"/>
        <v>51</v>
      </c>
      <c r="I39" s="71">
        <v>51</v>
      </c>
      <c r="J39" s="71">
        <v>0</v>
      </c>
      <c r="K39" s="71">
        <v>0</v>
      </c>
      <c r="L39" s="71">
        <f t="shared" si="2"/>
        <v>2</v>
      </c>
      <c r="M39" s="71">
        <v>2</v>
      </c>
      <c r="N39" s="71">
        <v>0</v>
      </c>
      <c r="O39" s="71">
        <v>0</v>
      </c>
      <c r="P39" s="71">
        <f t="shared" si="3"/>
        <v>4</v>
      </c>
      <c r="Q39" s="71">
        <v>4</v>
      </c>
      <c r="R39" s="71">
        <v>0</v>
      </c>
      <c r="S39" s="71">
        <v>0</v>
      </c>
    </row>
    <row r="40" spans="1:19" s="68" customFormat="1" ht="12" customHeight="1">
      <c r="A40" s="69" t="s">
        <v>54</v>
      </c>
      <c r="B40" s="70" t="s">
        <v>142</v>
      </c>
      <c r="C40" s="64" t="s">
        <v>143</v>
      </c>
      <c r="D40" s="71">
        <f t="shared" si="0"/>
        <v>34</v>
      </c>
      <c r="E40" s="71">
        <v>21</v>
      </c>
      <c r="F40" s="71">
        <v>11</v>
      </c>
      <c r="G40" s="71">
        <v>2</v>
      </c>
      <c r="H40" s="71">
        <f t="shared" si="1"/>
        <v>73</v>
      </c>
      <c r="I40" s="71">
        <v>72</v>
      </c>
      <c r="J40" s="71">
        <v>1</v>
      </c>
      <c r="K40" s="71">
        <v>0</v>
      </c>
      <c r="L40" s="71">
        <f t="shared" si="2"/>
        <v>2</v>
      </c>
      <c r="M40" s="71">
        <v>1</v>
      </c>
      <c r="N40" s="71">
        <v>1</v>
      </c>
      <c r="O40" s="71">
        <v>0</v>
      </c>
      <c r="P40" s="71">
        <f t="shared" si="3"/>
        <v>0</v>
      </c>
      <c r="Q40" s="71">
        <v>0</v>
      </c>
      <c r="R40" s="71">
        <v>0</v>
      </c>
      <c r="S40" s="71">
        <v>0</v>
      </c>
    </row>
    <row r="41" spans="1:19" s="68" customFormat="1" ht="12" customHeight="1">
      <c r="A41" s="69" t="s">
        <v>54</v>
      </c>
      <c r="B41" s="70" t="s">
        <v>92</v>
      </c>
      <c r="C41" s="64" t="s">
        <v>93</v>
      </c>
      <c r="D41" s="71">
        <f t="shared" si="0"/>
        <v>33</v>
      </c>
      <c r="E41" s="71">
        <v>17</v>
      </c>
      <c r="F41" s="71">
        <v>16</v>
      </c>
      <c r="G41" s="71">
        <v>0</v>
      </c>
      <c r="H41" s="71">
        <f t="shared" si="1"/>
        <v>33</v>
      </c>
      <c r="I41" s="71">
        <v>33</v>
      </c>
      <c r="J41" s="71">
        <v>0</v>
      </c>
      <c r="K41" s="71">
        <v>0</v>
      </c>
      <c r="L41" s="71">
        <f t="shared" si="2"/>
        <v>1</v>
      </c>
      <c r="M41" s="71">
        <v>1</v>
      </c>
      <c r="N41" s="71">
        <v>0</v>
      </c>
      <c r="O41" s="71">
        <v>0</v>
      </c>
      <c r="P41" s="71">
        <f t="shared" si="3"/>
        <v>0</v>
      </c>
      <c r="Q41" s="71">
        <v>0</v>
      </c>
      <c r="R41" s="71">
        <v>0</v>
      </c>
      <c r="S41" s="71">
        <v>0</v>
      </c>
    </row>
    <row r="42" spans="1:19" s="68" customFormat="1" ht="12" customHeight="1">
      <c r="A42" s="69" t="s">
        <v>54</v>
      </c>
      <c r="B42" s="70" t="s">
        <v>94</v>
      </c>
      <c r="C42" s="64" t="s">
        <v>95</v>
      </c>
      <c r="D42" s="71">
        <f t="shared" si="0"/>
        <v>34</v>
      </c>
      <c r="E42" s="71">
        <v>31</v>
      </c>
      <c r="F42" s="71">
        <v>3</v>
      </c>
      <c r="G42" s="71">
        <v>0</v>
      </c>
      <c r="H42" s="71">
        <f t="shared" si="1"/>
        <v>38</v>
      </c>
      <c r="I42" s="71">
        <v>37</v>
      </c>
      <c r="J42" s="71">
        <v>1</v>
      </c>
      <c r="K42" s="71">
        <v>0</v>
      </c>
      <c r="L42" s="71">
        <f t="shared" si="2"/>
        <v>3</v>
      </c>
      <c r="M42" s="71">
        <v>3</v>
      </c>
      <c r="N42" s="71">
        <v>0</v>
      </c>
      <c r="O42" s="71">
        <v>0</v>
      </c>
      <c r="P42" s="71">
        <f t="shared" si="3"/>
        <v>3</v>
      </c>
      <c r="Q42" s="71">
        <v>3</v>
      </c>
      <c r="R42" s="71">
        <v>0</v>
      </c>
      <c r="S42" s="71">
        <v>0</v>
      </c>
    </row>
    <row r="43" spans="1:19" s="68" customFormat="1" ht="12" customHeight="1">
      <c r="A43" s="69" t="s">
        <v>54</v>
      </c>
      <c r="B43" s="70" t="s">
        <v>144</v>
      </c>
      <c r="C43" s="64" t="s">
        <v>145</v>
      </c>
      <c r="D43" s="71">
        <f t="shared" si="0"/>
        <v>7</v>
      </c>
      <c r="E43" s="71">
        <v>5</v>
      </c>
      <c r="F43" s="71">
        <v>2</v>
      </c>
      <c r="G43" s="71">
        <v>0</v>
      </c>
      <c r="H43" s="71">
        <f t="shared" si="1"/>
        <v>41</v>
      </c>
      <c r="I43" s="71">
        <v>41</v>
      </c>
      <c r="J43" s="71">
        <v>0</v>
      </c>
      <c r="K43" s="71">
        <v>0</v>
      </c>
      <c r="L43" s="71">
        <f t="shared" si="2"/>
        <v>1</v>
      </c>
      <c r="M43" s="71">
        <v>1</v>
      </c>
      <c r="N43" s="71">
        <v>0</v>
      </c>
      <c r="O43" s="71">
        <v>0</v>
      </c>
      <c r="P43" s="71">
        <f t="shared" si="3"/>
        <v>2</v>
      </c>
      <c r="Q43" s="71">
        <v>2</v>
      </c>
      <c r="R43" s="71">
        <v>0</v>
      </c>
      <c r="S43" s="71">
        <v>0</v>
      </c>
    </row>
    <row r="44" spans="1:19" s="68" customFormat="1" ht="12" customHeight="1">
      <c r="A44" s="69" t="s">
        <v>54</v>
      </c>
      <c r="B44" s="70" t="s">
        <v>146</v>
      </c>
      <c r="C44" s="64" t="s">
        <v>147</v>
      </c>
      <c r="D44" s="71">
        <f t="shared" si="0"/>
        <v>6</v>
      </c>
      <c r="E44" s="71">
        <v>6</v>
      </c>
      <c r="F44" s="71">
        <v>0</v>
      </c>
      <c r="G44" s="71">
        <v>0</v>
      </c>
      <c r="H44" s="71">
        <f t="shared" si="1"/>
        <v>31</v>
      </c>
      <c r="I44" s="71">
        <v>30</v>
      </c>
      <c r="J44" s="71">
        <v>1</v>
      </c>
      <c r="K44" s="71">
        <v>0</v>
      </c>
      <c r="L44" s="71">
        <f t="shared" si="2"/>
        <v>2</v>
      </c>
      <c r="M44" s="71">
        <v>2</v>
      </c>
      <c r="N44" s="71">
        <v>0</v>
      </c>
      <c r="O44" s="71">
        <v>0</v>
      </c>
      <c r="P44" s="71">
        <f t="shared" si="3"/>
        <v>2</v>
      </c>
      <c r="Q44" s="71">
        <v>2</v>
      </c>
      <c r="R44" s="71">
        <v>0</v>
      </c>
      <c r="S44" s="71">
        <v>0</v>
      </c>
    </row>
    <row r="45" spans="1:19" s="68" customFormat="1" ht="12" customHeight="1">
      <c r="A45" s="69" t="s">
        <v>54</v>
      </c>
      <c r="B45" s="70" t="s">
        <v>148</v>
      </c>
      <c r="C45" s="64" t="s">
        <v>149</v>
      </c>
      <c r="D45" s="71">
        <f t="shared" si="0"/>
        <v>9</v>
      </c>
      <c r="E45" s="71">
        <v>5</v>
      </c>
      <c r="F45" s="71">
        <v>4</v>
      </c>
      <c r="G45" s="71">
        <v>0</v>
      </c>
      <c r="H45" s="71">
        <f t="shared" si="1"/>
        <v>35</v>
      </c>
      <c r="I45" s="71">
        <v>35</v>
      </c>
      <c r="J45" s="71">
        <v>0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1</v>
      </c>
      <c r="Q45" s="71">
        <v>1</v>
      </c>
      <c r="R45" s="71">
        <v>0</v>
      </c>
      <c r="S45" s="71">
        <v>0</v>
      </c>
    </row>
    <row r="46" spans="1:19" s="68" customFormat="1" ht="12" customHeight="1">
      <c r="A46" s="69" t="s">
        <v>54</v>
      </c>
      <c r="B46" s="70" t="s">
        <v>118</v>
      </c>
      <c r="C46" s="64" t="s">
        <v>119</v>
      </c>
      <c r="D46" s="71">
        <f t="shared" si="0"/>
        <v>2</v>
      </c>
      <c r="E46" s="71">
        <v>2</v>
      </c>
      <c r="F46" s="71">
        <v>0</v>
      </c>
      <c r="G46" s="71">
        <v>0</v>
      </c>
      <c r="H46" s="71">
        <f t="shared" si="1"/>
        <v>34</v>
      </c>
      <c r="I46" s="71">
        <v>34</v>
      </c>
      <c r="J46" s="71">
        <v>0</v>
      </c>
      <c r="K46" s="71">
        <v>0</v>
      </c>
      <c r="L46" s="71">
        <f t="shared" si="2"/>
        <v>1</v>
      </c>
      <c r="M46" s="71">
        <v>1</v>
      </c>
      <c r="N46" s="71">
        <v>0</v>
      </c>
      <c r="O46" s="71">
        <v>0</v>
      </c>
      <c r="P46" s="71">
        <f t="shared" si="3"/>
        <v>2</v>
      </c>
      <c r="Q46" s="71">
        <v>2</v>
      </c>
      <c r="R46" s="71">
        <v>0</v>
      </c>
      <c r="S46" s="71">
        <v>0</v>
      </c>
    </row>
    <row r="47" spans="1:19" s="68" customFormat="1" ht="12" customHeight="1">
      <c r="A47" s="69" t="s">
        <v>54</v>
      </c>
      <c r="B47" s="70" t="s">
        <v>104</v>
      </c>
      <c r="C47" s="64" t="s">
        <v>105</v>
      </c>
      <c r="D47" s="71">
        <f t="shared" si="0"/>
        <v>5</v>
      </c>
      <c r="E47" s="71">
        <v>4</v>
      </c>
      <c r="F47" s="71">
        <v>1</v>
      </c>
      <c r="G47" s="71">
        <v>0</v>
      </c>
      <c r="H47" s="71">
        <f t="shared" si="1"/>
        <v>36</v>
      </c>
      <c r="I47" s="71">
        <v>36</v>
      </c>
      <c r="J47" s="71">
        <v>0</v>
      </c>
      <c r="K47" s="71">
        <v>0</v>
      </c>
      <c r="L47" s="71">
        <f t="shared" si="2"/>
        <v>1</v>
      </c>
      <c r="M47" s="71">
        <v>1</v>
      </c>
      <c r="N47" s="71">
        <v>0</v>
      </c>
      <c r="O47" s="71">
        <v>0</v>
      </c>
      <c r="P47" s="71">
        <f t="shared" si="3"/>
        <v>0</v>
      </c>
      <c r="Q47" s="71">
        <v>0</v>
      </c>
      <c r="R47" s="71">
        <v>0</v>
      </c>
      <c r="S47" s="71">
        <v>0</v>
      </c>
    </row>
    <row r="48" spans="1:19" s="68" customFormat="1" ht="12" customHeight="1">
      <c r="A48" s="69" t="s">
        <v>54</v>
      </c>
      <c r="B48" s="70" t="s">
        <v>114</v>
      </c>
      <c r="C48" s="64" t="s">
        <v>115</v>
      </c>
      <c r="D48" s="71">
        <f t="shared" si="0"/>
        <v>2</v>
      </c>
      <c r="E48" s="71">
        <v>2</v>
      </c>
      <c r="F48" s="71">
        <v>0</v>
      </c>
      <c r="G48" s="71">
        <v>0</v>
      </c>
      <c r="H48" s="71">
        <f t="shared" si="1"/>
        <v>18</v>
      </c>
      <c r="I48" s="71">
        <v>18</v>
      </c>
      <c r="J48" s="71">
        <v>0</v>
      </c>
      <c r="K48" s="71">
        <v>0</v>
      </c>
      <c r="L48" s="71">
        <f t="shared" si="2"/>
        <v>0</v>
      </c>
      <c r="M48" s="71">
        <v>0</v>
      </c>
      <c r="N48" s="71">
        <v>0</v>
      </c>
      <c r="O48" s="71">
        <v>0</v>
      </c>
      <c r="P48" s="71">
        <f t="shared" si="3"/>
        <v>1</v>
      </c>
      <c r="Q48" s="71">
        <v>1</v>
      </c>
      <c r="R48" s="71">
        <v>0</v>
      </c>
      <c r="S48" s="71">
        <v>0</v>
      </c>
    </row>
    <row r="49" spans="1:19" s="68" customFormat="1" ht="12" customHeight="1">
      <c r="A49" s="69" t="s">
        <v>54</v>
      </c>
      <c r="B49" s="70" t="s">
        <v>96</v>
      </c>
      <c r="C49" s="64" t="s">
        <v>97</v>
      </c>
      <c r="D49" s="71">
        <f t="shared" si="0"/>
        <v>1</v>
      </c>
      <c r="E49" s="71">
        <v>1</v>
      </c>
      <c r="F49" s="71">
        <v>0</v>
      </c>
      <c r="G49" s="71">
        <v>0</v>
      </c>
      <c r="H49" s="71">
        <f t="shared" si="1"/>
        <v>34</v>
      </c>
      <c r="I49" s="71">
        <v>34</v>
      </c>
      <c r="J49" s="71">
        <v>0</v>
      </c>
      <c r="K49" s="71">
        <v>0</v>
      </c>
      <c r="L49" s="71">
        <f t="shared" si="2"/>
        <v>1</v>
      </c>
      <c r="M49" s="71">
        <v>1</v>
      </c>
      <c r="N49" s="71">
        <v>0</v>
      </c>
      <c r="O49" s="71">
        <v>0</v>
      </c>
      <c r="P49" s="71">
        <f t="shared" si="3"/>
        <v>1</v>
      </c>
      <c r="Q49" s="71">
        <v>1</v>
      </c>
      <c r="R49" s="71">
        <v>0</v>
      </c>
      <c r="S49" s="71">
        <v>0</v>
      </c>
    </row>
    <row r="50" spans="1:19" s="68" customFormat="1" ht="12" customHeight="1">
      <c r="A50" s="69" t="s">
        <v>54</v>
      </c>
      <c r="B50" s="70" t="s">
        <v>82</v>
      </c>
      <c r="C50" s="64" t="s">
        <v>83</v>
      </c>
      <c r="D50" s="71">
        <f t="shared" si="0"/>
        <v>5</v>
      </c>
      <c r="E50" s="71">
        <v>5</v>
      </c>
      <c r="F50" s="71">
        <v>0</v>
      </c>
      <c r="G50" s="71">
        <v>0</v>
      </c>
      <c r="H50" s="71">
        <f t="shared" si="1"/>
        <v>31</v>
      </c>
      <c r="I50" s="71">
        <v>31</v>
      </c>
      <c r="J50" s="71">
        <v>0</v>
      </c>
      <c r="K50" s="71">
        <v>0</v>
      </c>
      <c r="L50" s="71">
        <f t="shared" si="2"/>
        <v>4</v>
      </c>
      <c r="M50" s="71">
        <v>4</v>
      </c>
      <c r="N50" s="71">
        <v>0</v>
      </c>
      <c r="O50" s="71">
        <v>0</v>
      </c>
      <c r="P50" s="71">
        <f t="shared" si="3"/>
        <v>0</v>
      </c>
      <c r="Q50" s="71">
        <v>0</v>
      </c>
      <c r="R50" s="71">
        <v>0</v>
      </c>
      <c r="S50" s="71">
        <v>0</v>
      </c>
    </row>
    <row r="51" spans="1:19" s="68" customFormat="1" ht="12" customHeight="1">
      <c r="A51" s="69" t="s">
        <v>54</v>
      </c>
      <c r="B51" s="70" t="s">
        <v>84</v>
      </c>
      <c r="C51" s="64" t="s">
        <v>85</v>
      </c>
      <c r="D51" s="71">
        <f t="shared" si="0"/>
        <v>5</v>
      </c>
      <c r="E51" s="71">
        <v>5</v>
      </c>
      <c r="F51" s="71">
        <v>0</v>
      </c>
      <c r="G51" s="71">
        <v>0</v>
      </c>
      <c r="H51" s="71">
        <f t="shared" si="1"/>
        <v>48</v>
      </c>
      <c r="I51" s="71">
        <v>48</v>
      </c>
      <c r="J51" s="71">
        <v>0</v>
      </c>
      <c r="K51" s="71">
        <v>0</v>
      </c>
      <c r="L51" s="71">
        <f t="shared" si="2"/>
        <v>2</v>
      </c>
      <c r="M51" s="71">
        <v>2</v>
      </c>
      <c r="N51" s="71">
        <v>0</v>
      </c>
      <c r="O51" s="71">
        <v>0</v>
      </c>
      <c r="P51" s="71">
        <f t="shared" si="3"/>
        <v>4</v>
      </c>
      <c r="Q51" s="71">
        <v>4</v>
      </c>
      <c r="R51" s="71">
        <v>0</v>
      </c>
      <c r="S51" s="71">
        <v>0</v>
      </c>
    </row>
    <row r="52" spans="1:19" s="68" customFormat="1" ht="12" customHeight="1">
      <c r="A52" s="69" t="s">
        <v>54</v>
      </c>
      <c r="B52" s="70" t="s">
        <v>98</v>
      </c>
      <c r="C52" s="64" t="s">
        <v>99</v>
      </c>
      <c r="D52" s="71">
        <f t="shared" si="0"/>
        <v>2</v>
      </c>
      <c r="E52" s="71">
        <v>2</v>
      </c>
      <c r="F52" s="71">
        <v>0</v>
      </c>
      <c r="G52" s="71">
        <v>0</v>
      </c>
      <c r="H52" s="71">
        <f t="shared" si="1"/>
        <v>33</v>
      </c>
      <c r="I52" s="71">
        <v>32</v>
      </c>
      <c r="J52" s="71">
        <v>1</v>
      </c>
      <c r="K52" s="71">
        <v>0</v>
      </c>
      <c r="L52" s="71">
        <f t="shared" si="2"/>
        <v>1</v>
      </c>
      <c r="M52" s="71">
        <v>1</v>
      </c>
      <c r="N52" s="71">
        <v>0</v>
      </c>
      <c r="O52" s="71">
        <v>0</v>
      </c>
      <c r="P52" s="71">
        <f t="shared" si="3"/>
        <v>1</v>
      </c>
      <c r="Q52" s="71">
        <v>1</v>
      </c>
      <c r="R52" s="71">
        <v>0</v>
      </c>
      <c r="S52" s="71">
        <v>0</v>
      </c>
    </row>
    <row r="53" spans="1:19" s="68" customFormat="1" ht="12" customHeight="1">
      <c r="A53" s="69" t="s">
        <v>54</v>
      </c>
      <c r="B53" s="70" t="s">
        <v>150</v>
      </c>
      <c r="C53" s="64" t="s">
        <v>151</v>
      </c>
      <c r="D53" s="71">
        <f t="shared" si="0"/>
        <v>12</v>
      </c>
      <c r="E53" s="71">
        <v>12</v>
      </c>
      <c r="F53" s="71">
        <v>0</v>
      </c>
      <c r="G53" s="71">
        <v>0</v>
      </c>
      <c r="H53" s="71">
        <f t="shared" si="1"/>
        <v>26</v>
      </c>
      <c r="I53" s="71">
        <v>26</v>
      </c>
      <c r="J53" s="71">
        <v>0</v>
      </c>
      <c r="K53" s="71">
        <v>0</v>
      </c>
      <c r="L53" s="71">
        <f t="shared" si="2"/>
        <v>1</v>
      </c>
      <c r="M53" s="71">
        <v>1</v>
      </c>
      <c r="N53" s="71">
        <v>0</v>
      </c>
      <c r="O53" s="71">
        <v>0</v>
      </c>
      <c r="P53" s="71">
        <f t="shared" si="3"/>
        <v>2</v>
      </c>
      <c r="Q53" s="71">
        <v>2</v>
      </c>
      <c r="R53" s="71">
        <v>0</v>
      </c>
      <c r="S53" s="71">
        <v>0</v>
      </c>
    </row>
    <row r="54" spans="1:19" s="68" customFormat="1" ht="12" customHeight="1">
      <c r="A54" s="69" t="s">
        <v>54</v>
      </c>
      <c r="B54" s="70" t="s">
        <v>112</v>
      </c>
      <c r="C54" s="64" t="s">
        <v>113</v>
      </c>
      <c r="D54" s="71">
        <f t="shared" si="0"/>
        <v>3</v>
      </c>
      <c r="E54" s="71">
        <v>3</v>
      </c>
      <c r="F54" s="71">
        <v>0</v>
      </c>
      <c r="G54" s="71">
        <v>0</v>
      </c>
      <c r="H54" s="71">
        <f t="shared" si="1"/>
        <v>20</v>
      </c>
      <c r="I54" s="71">
        <v>20</v>
      </c>
      <c r="J54" s="71">
        <v>0</v>
      </c>
      <c r="K54" s="71">
        <v>0</v>
      </c>
      <c r="L54" s="71">
        <f t="shared" si="2"/>
        <v>1</v>
      </c>
      <c r="M54" s="71">
        <v>1</v>
      </c>
      <c r="N54" s="71">
        <v>0</v>
      </c>
      <c r="O54" s="71">
        <v>0</v>
      </c>
      <c r="P54" s="71">
        <f t="shared" si="3"/>
        <v>0</v>
      </c>
      <c r="Q54" s="71">
        <v>0</v>
      </c>
      <c r="R54" s="71">
        <v>0</v>
      </c>
      <c r="S54" s="71">
        <v>0</v>
      </c>
    </row>
    <row r="55" spans="1:19" s="68" customFormat="1" ht="12" customHeight="1">
      <c r="A55" s="69" t="s">
        <v>54</v>
      </c>
      <c r="B55" s="70" t="s">
        <v>106</v>
      </c>
      <c r="C55" s="64" t="s">
        <v>107</v>
      </c>
      <c r="D55" s="71">
        <f t="shared" si="0"/>
        <v>4</v>
      </c>
      <c r="E55" s="71">
        <v>3</v>
      </c>
      <c r="F55" s="71">
        <v>1</v>
      </c>
      <c r="G55" s="71">
        <v>0</v>
      </c>
      <c r="H55" s="71">
        <f t="shared" si="1"/>
        <v>35</v>
      </c>
      <c r="I55" s="71">
        <v>34</v>
      </c>
      <c r="J55" s="71">
        <v>1</v>
      </c>
      <c r="K55" s="71">
        <v>0</v>
      </c>
      <c r="L55" s="71">
        <f t="shared" si="2"/>
        <v>1</v>
      </c>
      <c r="M55" s="71">
        <v>1</v>
      </c>
      <c r="N55" s="71">
        <v>0</v>
      </c>
      <c r="O55" s="71">
        <v>0</v>
      </c>
      <c r="P55" s="71">
        <f t="shared" si="3"/>
        <v>1</v>
      </c>
      <c r="Q55" s="71">
        <v>1</v>
      </c>
      <c r="R55" s="71">
        <v>0</v>
      </c>
      <c r="S55" s="71">
        <v>0</v>
      </c>
    </row>
    <row r="56" spans="1:19" s="68" customFormat="1" ht="12" customHeight="1">
      <c r="A56" s="69" t="s">
        <v>54</v>
      </c>
      <c r="B56" s="70" t="s">
        <v>124</v>
      </c>
      <c r="C56" s="64" t="s">
        <v>125</v>
      </c>
      <c r="D56" s="71">
        <f t="shared" si="0"/>
        <v>4</v>
      </c>
      <c r="E56" s="71">
        <v>4</v>
      </c>
      <c r="F56" s="71">
        <v>0</v>
      </c>
      <c r="G56" s="71">
        <v>0</v>
      </c>
      <c r="H56" s="71">
        <f t="shared" si="1"/>
        <v>14</v>
      </c>
      <c r="I56" s="71">
        <v>14</v>
      </c>
      <c r="J56" s="71">
        <v>0</v>
      </c>
      <c r="K56" s="71">
        <v>0</v>
      </c>
      <c r="L56" s="71">
        <f t="shared" si="2"/>
        <v>5</v>
      </c>
      <c r="M56" s="71">
        <v>5</v>
      </c>
      <c r="N56" s="71">
        <v>0</v>
      </c>
      <c r="O56" s="71">
        <v>0</v>
      </c>
      <c r="P56" s="71">
        <f t="shared" si="3"/>
        <v>3</v>
      </c>
      <c r="Q56" s="71">
        <v>3</v>
      </c>
      <c r="R56" s="71">
        <v>0</v>
      </c>
      <c r="S56" s="71">
        <v>0</v>
      </c>
    </row>
    <row r="57" spans="1:19" s="68" customFormat="1" ht="12" customHeight="1">
      <c r="A57" s="69" t="s">
        <v>54</v>
      </c>
      <c r="B57" s="70" t="s">
        <v>86</v>
      </c>
      <c r="C57" s="64" t="s">
        <v>87</v>
      </c>
      <c r="D57" s="71">
        <f t="shared" si="0"/>
        <v>9</v>
      </c>
      <c r="E57" s="71">
        <v>9</v>
      </c>
      <c r="F57" s="71">
        <v>0</v>
      </c>
      <c r="G57" s="71">
        <v>0</v>
      </c>
      <c r="H57" s="71">
        <f t="shared" si="1"/>
        <v>46</v>
      </c>
      <c r="I57" s="71">
        <v>46</v>
      </c>
      <c r="J57" s="71">
        <v>0</v>
      </c>
      <c r="K57" s="71">
        <v>0</v>
      </c>
      <c r="L57" s="71">
        <f t="shared" si="2"/>
        <v>1</v>
      </c>
      <c r="M57" s="71">
        <v>1</v>
      </c>
      <c r="N57" s="71">
        <v>0</v>
      </c>
      <c r="O57" s="71">
        <v>0</v>
      </c>
      <c r="P57" s="71">
        <f t="shared" si="3"/>
        <v>1</v>
      </c>
      <c r="Q57" s="71">
        <v>1</v>
      </c>
      <c r="R57" s="71">
        <v>0</v>
      </c>
      <c r="S57" s="71">
        <v>0</v>
      </c>
    </row>
    <row r="58" spans="1:19" s="68" customFormat="1" ht="12" customHeight="1">
      <c r="A58" s="69" t="s">
        <v>54</v>
      </c>
      <c r="B58" s="70" t="s">
        <v>108</v>
      </c>
      <c r="C58" s="64" t="s">
        <v>109</v>
      </c>
      <c r="D58" s="71">
        <f t="shared" si="0"/>
        <v>13</v>
      </c>
      <c r="E58" s="71">
        <v>8</v>
      </c>
      <c r="F58" s="71">
        <v>5</v>
      </c>
      <c r="G58" s="71">
        <v>0</v>
      </c>
      <c r="H58" s="71">
        <f t="shared" si="1"/>
        <v>57</v>
      </c>
      <c r="I58" s="71">
        <v>55</v>
      </c>
      <c r="J58" s="71">
        <v>2</v>
      </c>
      <c r="K58" s="71">
        <v>0</v>
      </c>
      <c r="L58" s="71">
        <f t="shared" si="2"/>
        <v>3</v>
      </c>
      <c r="M58" s="71">
        <v>2</v>
      </c>
      <c r="N58" s="71">
        <v>1</v>
      </c>
      <c r="O58" s="71">
        <v>0</v>
      </c>
      <c r="P58" s="71">
        <f t="shared" si="3"/>
        <v>1</v>
      </c>
      <c r="Q58" s="71">
        <v>1</v>
      </c>
      <c r="R58" s="71">
        <v>0</v>
      </c>
      <c r="S58" s="71">
        <v>0</v>
      </c>
    </row>
    <row r="59" spans="1:19" s="68" customFormat="1" ht="12" customHeight="1">
      <c r="A59" s="69" t="s">
        <v>54</v>
      </c>
      <c r="B59" s="70" t="s">
        <v>126</v>
      </c>
      <c r="C59" s="64" t="s">
        <v>127</v>
      </c>
      <c r="D59" s="71">
        <f t="shared" si="0"/>
        <v>1</v>
      </c>
      <c r="E59" s="71">
        <v>1</v>
      </c>
      <c r="F59" s="71">
        <v>0</v>
      </c>
      <c r="G59" s="71">
        <v>0</v>
      </c>
      <c r="H59" s="71">
        <f t="shared" si="1"/>
        <v>6</v>
      </c>
      <c r="I59" s="71">
        <v>4</v>
      </c>
      <c r="J59" s="71">
        <v>2</v>
      </c>
      <c r="K59" s="71">
        <v>0</v>
      </c>
      <c r="L59" s="71">
        <f t="shared" si="2"/>
        <v>3</v>
      </c>
      <c r="M59" s="71">
        <v>3</v>
      </c>
      <c r="N59" s="71">
        <v>0</v>
      </c>
      <c r="O59" s="71">
        <v>0</v>
      </c>
      <c r="P59" s="71">
        <f t="shared" si="3"/>
        <v>2</v>
      </c>
      <c r="Q59" s="71">
        <v>2</v>
      </c>
      <c r="R59" s="71">
        <v>0</v>
      </c>
      <c r="S59" s="71">
        <v>0</v>
      </c>
    </row>
    <row r="60" spans="1:19" s="68" customFormat="1" ht="12" customHeight="1">
      <c r="A60" s="69" t="s">
        <v>54</v>
      </c>
      <c r="B60" s="70" t="s">
        <v>128</v>
      </c>
      <c r="C60" s="64" t="s">
        <v>129</v>
      </c>
      <c r="D60" s="71">
        <f t="shared" si="0"/>
        <v>1</v>
      </c>
      <c r="E60" s="71">
        <v>1</v>
      </c>
      <c r="F60" s="71">
        <v>0</v>
      </c>
      <c r="G60" s="71">
        <v>0</v>
      </c>
      <c r="H60" s="71">
        <f t="shared" si="1"/>
        <v>2</v>
      </c>
      <c r="I60" s="71">
        <v>2</v>
      </c>
      <c r="J60" s="71">
        <v>0</v>
      </c>
      <c r="K60" s="71">
        <v>0</v>
      </c>
      <c r="L60" s="71">
        <f t="shared" si="2"/>
        <v>1</v>
      </c>
      <c r="M60" s="71">
        <v>1</v>
      </c>
      <c r="N60" s="71">
        <v>0</v>
      </c>
      <c r="O60" s="71">
        <v>0</v>
      </c>
      <c r="P60" s="71">
        <f t="shared" si="3"/>
        <v>0</v>
      </c>
      <c r="Q60" s="71">
        <v>0</v>
      </c>
      <c r="R60" s="71">
        <v>0</v>
      </c>
      <c r="S60" s="71">
        <v>0</v>
      </c>
    </row>
    <row r="61" spans="1:19" s="68" customFormat="1" ht="12" customHeight="1">
      <c r="A61" s="69" t="s">
        <v>54</v>
      </c>
      <c r="B61" s="70" t="s">
        <v>130</v>
      </c>
      <c r="C61" s="64" t="s">
        <v>131</v>
      </c>
      <c r="D61" s="71">
        <f t="shared" si="0"/>
        <v>2</v>
      </c>
      <c r="E61" s="71">
        <v>1</v>
      </c>
      <c r="F61" s="71">
        <v>1</v>
      </c>
      <c r="G61" s="71">
        <v>0</v>
      </c>
      <c r="H61" s="71">
        <f t="shared" si="1"/>
        <v>0</v>
      </c>
      <c r="I61" s="71">
        <v>0</v>
      </c>
      <c r="J61" s="71">
        <v>0</v>
      </c>
      <c r="K61" s="71">
        <v>0</v>
      </c>
      <c r="L61" s="71">
        <f t="shared" si="2"/>
        <v>1</v>
      </c>
      <c r="M61" s="71">
        <v>1</v>
      </c>
      <c r="N61" s="71">
        <v>0</v>
      </c>
      <c r="O61" s="71">
        <v>0</v>
      </c>
      <c r="P61" s="71">
        <f t="shared" si="3"/>
        <v>1</v>
      </c>
      <c r="Q61" s="71">
        <v>1</v>
      </c>
      <c r="R61" s="71">
        <v>0</v>
      </c>
      <c r="S61" s="71">
        <v>0</v>
      </c>
    </row>
    <row r="62" spans="1:19" s="68" customFormat="1" ht="12" customHeight="1">
      <c r="A62" s="69" t="s">
        <v>54</v>
      </c>
      <c r="B62" s="70" t="s">
        <v>58</v>
      </c>
      <c r="C62" s="64" t="s">
        <v>59</v>
      </c>
      <c r="D62" s="71">
        <f t="shared" si="0"/>
        <v>8</v>
      </c>
      <c r="E62" s="71">
        <v>4</v>
      </c>
      <c r="F62" s="71">
        <v>3</v>
      </c>
      <c r="G62" s="71">
        <v>1</v>
      </c>
      <c r="H62" s="71">
        <f t="shared" si="1"/>
        <v>0</v>
      </c>
      <c r="I62" s="71">
        <v>0</v>
      </c>
      <c r="J62" s="71">
        <v>0</v>
      </c>
      <c r="K62" s="71">
        <v>0</v>
      </c>
      <c r="L62" s="71">
        <f t="shared" si="2"/>
        <v>4</v>
      </c>
      <c r="M62" s="71">
        <v>2</v>
      </c>
      <c r="N62" s="71">
        <v>0</v>
      </c>
      <c r="O62" s="71">
        <v>2</v>
      </c>
      <c r="P62" s="71">
        <f t="shared" si="3"/>
        <v>0</v>
      </c>
      <c r="Q62" s="71">
        <v>0</v>
      </c>
      <c r="R62" s="71">
        <v>0</v>
      </c>
      <c r="S62" s="71">
        <v>0</v>
      </c>
    </row>
    <row r="63" spans="1:19" s="68" customFormat="1" ht="12" customHeight="1">
      <c r="A63" s="69" t="s">
        <v>54</v>
      </c>
      <c r="B63" s="70" t="s">
        <v>60</v>
      </c>
      <c r="C63" s="64" t="s">
        <v>61</v>
      </c>
      <c r="D63" s="71">
        <f t="shared" si="0"/>
        <v>5</v>
      </c>
      <c r="E63" s="71">
        <v>3</v>
      </c>
      <c r="F63" s="71">
        <v>1</v>
      </c>
      <c r="G63" s="71">
        <v>1</v>
      </c>
      <c r="H63" s="71">
        <f t="shared" si="1"/>
        <v>0</v>
      </c>
      <c r="I63" s="71">
        <v>0</v>
      </c>
      <c r="J63" s="71">
        <v>0</v>
      </c>
      <c r="K63" s="71">
        <v>0</v>
      </c>
      <c r="L63" s="71">
        <f t="shared" si="2"/>
        <v>1</v>
      </c>
      <c r="M63" s="71">
        <v>1</v>
      </c>
      <c r="N63" s="71">
        <v>0</v>
      </c>
      <c r="O63" s="71">
        <v>0</v>
      </c>
      <c r="P63" s="71">
        <f t="shared" si="3"/>
        <v>0</v>
      </c>
      <c r="Q63" s="71">
        <v>0</v>
      </c>
      <c r="R63" s="71">
        <v>0</v>
      </c>
      <c r="S63" s="71">
        <v>0</v>
      </c>
    </row>
    <row r="64" spans="1:19" s="68" customFormat="1" ht="12" customHeight="1">
      <c r="A64" s="69" t="s">
        <v>54</v>
      </c>
      <c r="B64" s="70" t="s">
        <v>62</v>
      </c>
      <c r="C64" s="64" t="s">
        <v>63</v>
      </c>
      <c r="D64" s="71">
        <f t="shared" si="0"/>
        <v>4</v>
      </c>
      <c r="E64" s="71">
        <v>2</v>
      </c>
      <c r="F64" s="71">
        <v>2</v>
      </c>
      <c r="G64" s="71">
        <v>0</v>
      </c>
      <c r="H64" s="71">
        <f t="shared" si="1"/>
        <v>0</v>
      </c>
      <c r="I64" s="71">
        <v>0</v>
      </c>
      <c r="J64" s="71">
        <v>0</v>
      </c>
      <c r="K64" s="71">
        <v>0</v>
      </c>
      <c r="L64" s="71">
        <f t="shared" si="2"/>
        <v>2</v>
      </c>
      <c r="M64" s="71">
        <v>2</v>
      </c>
      <c r="N64" s="71">
        <v>0</v>
      </c>
      <c r="O64" s="71">
        <v>0</v>
      </c>
      <c r="P64" s="71">
        <f t="shared" si="3"/>
        <v>0</v>
      </c>
      <c r="Q64" s="71">
        <v>0</v>
      </c>
      <c r="R64" s="71">
        <v>0</v>
      </c>
      <c r="S64" s="71">
        <v>0</v>
      </c>
    </row>
    <row r="65" spans="1:19" s="68" customFormat="1" ht="12" customHeight="1">
      <c r="A65" s="69" t="s">
        <v>54</v>
      </c>
      <c r="B65" s="70" t="s">
        <v>64</v>
      </c>
      <c r="C65" s="64" t="s">
        <v>65</v>
      </c>
      <c r="D65" s="71">
        <f t="shared" si="0"/>
        <v>6</v>
      </c>
      <c r="E65" s="71">
        <v>2</v>
      </c>
      <c r="F65" s="71">
        <v>3</v>
      </c>
      <c r="G65" s="71">
        <v>1</v>
      </c>
      <c r="H65" s="71">
        <f t="shared" si="1"/>
        <v>0</v>
      </c>
      <c r="I65" s="71">
        <v>0</v>
      </c>
      <c r="J65" s="71">
        <v>0</v>
      </c>
      <c r="K65" s="71">
        <v>0</v>
      </c>
      <c r="L65" s="71">
        <f t="shared" si="2"/>
        <v>1</v>
      </c>
      <c r="M65" s="71">
        <v>1</v>
      </c>
      <c r="N65" s="71">
        <v>0</v>
      </c>
      <c r="O65" s="71">
        <v>0</v>
      </c>
      <c r="P65" s="71">
        <f t="shared" si="3"/>
        <v>0</v>
      </c>
      <c r="Q65" s="71">
        <v>0</v>
      </c>
      <c r="R65" s="71">
        <v>0</v>
      </c>
      <c r="S65" s="71">
        <v>0</v>
      </c>
    </row>
    <row r="66" spans="1:19" s="68" customFormat="1" ht="12" customHeight="1">
      <c r="A66" s="69" t="s">
        <v>54</v>
      </c>
      <c r="B66" s="70" t="s">
        <v>66</v>
      </c>
      <c r="C66" s="64" t="s">
        <v>67</v>
      </c>
      <c r="D66" s="71">
        <f t="shared" si="0"/>
        <v>3</v>
      </c>
      <c r="E66" s="71">
        <v>1</v>
      </c>
      <c r="F66" s="71">
        <v>1</v>
      </c>
      <c r="G66" s="71">
        <v>1</v>
      </c>
      <c r="H66" s="71">
        <f t="shared" si="1"/>
        <v>3</v>
      </c>
      <c r="I66" s="71">
        <v>3</v>
      </c>
      <c r="J66" s="71">
        <v>0</v>
      </c>
      <c r="K66" s="71">
        <v>0</v>
      </c>
      <c r="L66" s="71">
        <f t="shared" si="2"/>
        <v>2</v>
      </c>
      <c r="M66" s="71">
        <v>1</v>
      </c>
      <c r="N66" s="71">
        <v>0</v>
      </c>
      <c r="O66" s="71">
        <v>1</v>
      </c>
      <c r="P66" s="71">
        <f t="shared" si="3"/>
        <v>0</v>
      </c>
      <c r="Q66" s="71">
        <v>0</v>
      </c>
      <c r="R66" s="71">
        <v>0</v>
      </c>
      <c r="S66" s="71">
        <v>0</v>
      </c>
    </row>
    <row r="67" spans="1:19" s="68" customFormat="1" ht="12" customHeight="1">
      <c r="A67" s="69" t="s">
        <v>54</v>
      </c>
      <c r="B67" s="70" t="s">
        <v>68</v>
      </c>
      <c r="C67" s="64" t="s">
        <v>69</v>
      </c>
      <c r="D67" s="71">
        <f t="shared" si="0"/>
        <v>2</v>
      </c>
      <c r="E67" s="71">
        <v>1</v>
      </c>
      <c r="F67" s="71">
        <v>1</v>
      </c>
      <c r="G67" s="71">
        <v>0</v>
      </c>
      <c r="H67" s="71">
        <f t="shared" si="1"/>
        <v>0</v>
      </c>
      <c r="I67" s="71">
        <v>0</v>
      </c>
      <c r="J67" s="71">
        <v>0</v>
      </c>
      <c r="K67" s="71">
        <v>0</v>
      </c>
      <c r="L67" s="71">
        <f t="shared" si="2"/>
        <v>1</v>
      </c>
      <c r="M67" s="71">
        <v>1</v>
      </c>
      <c r="N67" s="71">
        <v>0</v>
      </c>
      <c r="O67" s="71">
        <v>0</v>
      </c>
      <c r="P67" s="71">
        <f t="shared" si="3"/>
        <v>0</v>
      </c>
      <c r="Q67" s="71">
        <v>0</v>
      </c>
      <c r="R67" s="71">
        <v>0</v>
      </c>
      <c r="S67" s="71">
        <v>0</v>
      </c>
    </row>
    <row r="68" spans="1:19" s="68" customFormat="1" ht="12" customHeight="1">
      <c r="A68" s="69" t="s">
        <v>54</v>
      </c>
      <c r="B68" s="70" t="s">
        <v>70</v>
      </c>
      <c r="C68" s="64" t="s">
        <v>71</v>
      </c>
      <c r="D68" s="71">
        <f t="shared" si="0"/>
        <v>2</v>
      </c>
      <c r="E68" s="71">
        <v>2</v>
      </c>
      <c r="F68" s="71">
        <v>0</v>
      </c>
      <c r="G68" s="71">
        <v>0</v>
      </c>
      <c r="H68" s="71">
        <f t="shared" si="1"/>
        <v>0</v>
      </c>
      <c r="I68" s="71">
        <v>0</v>
      </c>
      <c r="J68" s="71">
        <v>0</v>
      </c>
      <c r="K68" s="71">
        <v>0</v>
      </c>
      <c r="L68" s="71">
        <f t="shared" si="2"/>
        <v>2</v>
      </c>
      <c r="M68" s="71">
        <v>1</v>
      </c>
      <c r="N68" s="71">
        <v>0</v>
      </c>
      <c r="O68" s="71">
        <v>1</v>
      </c>
      <c r="P68" s="71">
        <f t="shared" si="3"/>
        <v>2</v>
      </c>
      <c r="Q68" s="71">
        <v>1</v>
      </c>
      <c r="R68" s="71">
        <v>0</v>
      </c>
      <c r="S68" s="71">
        <v>1</v>
      </c>
    </row>
    <row r="69" spans="1:19" s="68" customFormat="1" ht="12" customHeight="1">
      <c r="A69" s="69" t="s">
        <v>54</v>
      </c>
      <c r="B69" s="70" t="s">
        <v>72</v>
      </c>
      <c r="C69" s="64" t="s">
        <v>73</v>
      </c>
      <c r="D69" s="71">
        <f t="shared" si="0"/>
        <v>0</v>
      </c>
      <c r="E69" s="71">
        <v>0</v>
      </c>
      <c r="F69" s="71">
        <v>0</v>
      </c>
      <c r="G69" s="71">
        <v>0</v>
      </c>
      <c r="H69" s="71">
        <f t="shared" si="1"/>
        <v>0</v>
      </c>
      <c r="I69" s="71">
        <v>0</v>
      </c>
      <c r="J69" s="71">
        <v>0</v>
      </c>
      <c r="K69" s="71">
        <v>0</v>
      </c>
      <c r="L69" s="71">
        <f t="shared" si="2"/>
        <v>0</v>
      </c>
      <c r="M69" s="71">
        <v>0</v>
      </c>
      <c r="N69" s="71">
        <v>0</v>
      </c>
      <c r="O69" s="71">
        <v>0</v>
      </c>
      <c r="P69" s="71">
        <f t="shared" si="3"/>
        <v>0</v>
      </c>
      <c r="Q69" s="71">
        <v>0</v>
      </c>
      <c r="R69" s="71">
        <v>0</v>
      </c>
      <c r="S69" s="71">
        <v>0</v>
      </c>
    </row>
    <row r="70" spans="1:19" s="68" customFormat="1" ht="12" customHeight="1">
      <c r="A70" s="69" t="s">
        <v>54</v>
      </c>
      <c r="B70" s="70" t="s">
        <v>238</v>
      </c>
      <c r="C70" s="64" t="s">
        <v>239</v>
      </c>
      <c r="D70" s="71">
        <f t="shared" si="0"/>
        <v>0</v>
      </c>
      <c r="E70" s="71">
        <v>0</v>
      </c>
      <c r="F70" s="71">
        <v>0</v>
      </c>
      <c r="G70" s="71">
        <v>0</v>
      </c>
      <c r="H70" s="71">
        <f t="shared" si="1"/>
        <v>0</v>
      </c>
      <c r="I70" s="71">
        <v>0</v>
      </c>
      <c r="J70" s="71">
        <v>0</v>
      </c>
      <c r="K70" s="71">
        <v>0</v>
      </c>
      <c r="L70" s="71">
        <f t="shared" si="2"/>
        <v>0</v>
      </c>
      <c r="M70" s="71">
        <v>0</v>
      </c>
      <c r="N70" s="71">
        <v>0</v>
      </c>
      <c r="O70" s="71">
        <v>0</v>
      </c>
      <c r="P70" s="71">
        <f t="shared" si="3"/>
        <v>0</v>
      </c>
      <c r="Q70" s="71">
        <v>0</v>
      </c>
      <c r="R70" s="71">
        <v>0</v>
      </c>
      <c r="S70" s="71">
        <v>0</v>
      </c>
    </row>
  </sheetData>
  <sheetProtection/>
  <autoFilter ref="A6:S70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223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0" t="s">
        <v>1</v>
      </c>
      <c r="B2" s="80" t="s">
        <v>2</v>
      </c>
      <c r="C2" s="99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81"/>
      <c r="B3" s="81"/>
      <c r="C3" s="97"/>
      <c r="D3" s="57" t="s">
        <v>220</v>
      </c>
      <c r="E3" s="33"/>
      <c r="F3" s="33"/>
      <c r="G3" s="34"/>
      <c r="H3" s="57" t="s">
        <v>221</v>
      </c>
      <c r="I3" s="33"/>
      <c r="J3" s="33"/>
      <c r="K3" s="34"/>
      <c r="L3" s="57" t="s">
        <v>220</v>
      </c>
      <c r="M3" s="33"/>
      <c r="N3" s="33"/>
      <c r="O3" s="34"/>
      <c r="P3" s="57" t="s">
        <v>221</v>
      </c>
      <c r="Q3" s="33"/>
      <c r="R3" s="33"/>
      <c r="S3" s="34"/>
    </row>
    <row r="4" spans="1:19" ht="18" customHeight="1">
      <c r="A4" s="81"/>
      <c r="B4" s="81"/>
      <c r="C4" s="97"/>
      <c r="D4" s="97" t="s">
        <v>51</v>
      </c>
      <c r="E4" s="80" t="s">
        <v>39</v>
      </c>
      <c r="F4" s="80" t="s">
        <v>40</v>
      </c>
      <c r="G4" s="80" t="s">
        <v>41</v>
      </c>
      <c r="H4" s="97" t="s">
        <v>51</v>
      </c>
      <c r="I4" s="80" t="s">
        <v>39</v>
      </c>
      <c r="J4" s="80" t="s">
        <v>40</v>
      </c>
      <c r="K4" s="80" t="s">
        <v>41</v>
      </c>
      <c r="L4" s="97" t="s">
        <v>51</v>
      </c>
      <c r="M4" s="80" t="s">
        <v>39</v>
      </c>
      <c r="N4" s="80" t="s">
        <v>40</v>
      </c>
      <c r="O4" s="80" t="s">
        <v>41</v>
      </c>
      <c r="P4" s="97" t="s">
        <v>51</v>
      </c>
      <c r="Q4" s="80" t="s">
        <v>39</v>
      </c>
      <c r="R4" s="80" t="s">
        <v>40</v>
      </c>
      <c r="S4" s="80" t="s">
        <v>41</v>
      </c>
    </row>
    <row r="5" spans="1:19" ht="18" customHeight="1">
      <c r="A5" s="81"/>
      <c r="B5" s="81"/>
      <c r="C5" s="97"/>
      <c r="D5" s="97"/>
      <c r="E5" s="98"/>
      <c r="F5" s="98"/>
      <c r="G5" s="98"/>
      <c r="H5" s="97"/>
      <c r="I5" s="98"/>
      <c r="J5" s="98"/>
      <c r="K5" s="98"/>
      <c r="L5" s="97"/>
      <c r="M5" s="98"/>
      <c r="N5" s="98"/>
      <c r="O5" s="98"/>
      <c r="P5" s="97"/>
      <c r="Q5" s="98"/>
      <c r="R5" s="98"/>
      <c r="S5" s="98"/>
    </row>
    <row r="6" spans="1:19" s="11" customFormat="1" ht="18" customHeight="1">
      <c r="A6" s="82"/>
      <c r="B6" s="82"/>
      <c r="C6" s="100"/>
      <c r="D6" s="35" t="s">
        <v>222</v>
      </c>
      <c r="E6" s="54" t="s">
        <v>222</v>
      </c>
      <c r="F6" s="54" t="s">
        <v>222</v>
      </c>
      <c r="G6" s="54" t="s">
        <v>222</v>
      </c>
      <c r="H6" s="35" t="s">
        <v>222</v>
      </c>
      <c r="I6" s="54" t="s">
        <v>222</v>
      </c>
      <c r="J6" s="54" t="s">
        <v>222</v>
      </c>
      <c r="K6" s="54" t="s">
        <v>222</v>
      </c>
      <c r="L6" s="35" t="s">
        <v>222</v>
      </c>
      <c r="M6" s="54" t="s">
        <v>222</v>
      </c>
      <c r="N6" s="54" t="s">
        <v>222</v>
      </c>
      <c r="O6" s="54" t="s">
        <v>222</v>
      </c>
      <c r="P6" s="35" t="s">
        <v>222</v>
      </c>
      <c r="Q6" s="54" t="s">
        <v>222</v>
      </c>
      <c r="R6" s="54" t="s">
        <v>222</v>
      </c>
      <c r="S6" s="54" t="s">
        <v>222</v>
      </c>
    </row>
    <row r="7" spans="1:19" s="67" customFormat="1" ht="12" customHeight="1">
      <c r="A7" s="121" t="s">
        <v>54</v>
      </c>
      <c r="B7" s="122" t="s">
        <v>55</v>
      </c>
      <c r="C7" s="121" t="s">
        <v>51</v>
      </c>
      <c r="D7" s="123">
        <f>SUM(D8:D52)</f>
        <v>3</v>
      </c>
      <c r="E7" s="123">
        <f>SUM(E8:E52)</f>
        <v>0</v>
      </c>
      <c r="F7" s="123">
        <f>SUM(F8:F52)</f>
        <v>3</v>
      </c>
      <c r="G7" s="123">
        <f>SUM(G8:G52)</f>
        <v>0</v>
      </c>
      <c r="H7" s="123">
        <f>SUM(H8:H52)</f>
        <v>0</v>
      </c>
      <c r="I7" s="123">
        <f>SUM(I8:I52)</f>
        <v>0</v>
      </c>
      <c r="J7" s="123">
        <f>SUM(J8:J52)</f>
        <v>0</v>
      </c>
      <c r="K7" s="123">
        <f>SUM(K8:K52)</f>
        <v>0</v>
      </c>
      <c r="L7" s="123">
        <f>SUM(L8:L52)</f>
        <v>2</v>
      </c>
      <c r="M7" s="123">
        <f>SUM(M8:M52)</f>
        <v>0</v>
      </c>
      <c r="N7" s="123">
        <f>SUM(N8:N52)</f>
        <v>2</v>
      </c>
      <c r="O7" s="123">
        <f>SUM(O8:O52)</f>
        <v>0</v>
      </c>
      <c r="P7" s="123">
        <f>SUM(P8:P52)</f>
        <v>0</v>
      </c>
      <c r="Q7" s="123">
        <f>SUM(Q8:Q52)</f>
        <v>0</v>
      </c>
      <c r="R7" s="123">
        <f>SUM(R8:R52)</f>
        <v>0</v>
      </c>
      <c r="S7" s="123">
        <f>SUM(S8:S52)</f>
        <v>0</v>
      </c>
    </row>
    <row r="8" spans="1:19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19">SUM(E8:G8)</f>
        <v>0</v>
      </c>
      <c r="E8" s="66">
        <v>0</v>
      </c>
      <c r="F8" s="66">
        <v>0</v>
      </c>
      <c r="G8" s="66">
        <v>0</v>
      </c>
      <c r="H8" s="66">
        <f aca="true" t="shared" si="1" ref="H8:H19">SUM(I8:K8)</f>
        <v>0</v>
      </c>
      <c r="I8" s="66">
        <v>0</v>
      </c>
      <c r="J8" s="66">
        <v>0</v>
      </c>
      <c r="K8" s="66">
        <v>0</v>
      </c>
      <c r="L8" s="66">
        <f aca="true" t="shared" si="2" ref="L8:L19">SUM(M8:O8)</f>
        <v>0</v>
      </c>
      <c r="M8" s="66">
        <v>0</v>
      </c>
      <c r="N8" s="66">
        <v>0</v>
      </c>
      <c r="O8" s="66">
        <v>0</v>
      </c>
      <c r="P8" s="66">
        <f aca="true" t="shared" si="3" ref="P8:P19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74</v>
      </c>
      <c r="C9" s="64" t="s">
        <v>75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80</v>
      </c>
      <c r="C10" s="64" t="s">
        <v>81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88</v>
      </c>
      <c r="C11" s="64" t="s">
        <v>89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2</v>
      </c>
      <c r="M11" s="66">
        <v>0</v>
      </c>
      <c r="N11" s="66">
        <v>2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100</v>
      </c>
      <c r="C12" s="64" t="s">
        <v>101</v>
      </c>
      <c r="D12" s="71">
        <f t="shared" si="0"/>
        <v>3</v>
      </c>
      <c r="E12" s="71">
        <v>0</v>
      </c>
      <c r="F12" s="71">
        <v>3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110</v>
      </c>
      <c r="C13" s="64" t="s">
        <v>111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120</v>
      </c>
      <c r="C14" s="64" t="s">
        <v>121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122</v>
      </c>
      <c r="C15" s="64" t="s">
        <v>123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132</v>
      </c>
      <c r="C16" s="64" t="s">
        <v>133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54</v>
      </c>
      <c r="B17" s="70" t="s">
        <v>134</v>
      </c>
      <c r="C17" s="64" t="s">
        <v>135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54</v>
      </c>
      <c r="B18" s="70" t="s">
        <v>152</v>
      </c>
      <c r="C18" s="64" t="s">
        <v>153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154</v>
      </c>
      <c r="C19" s="64" t="s">
        <v>155</v>
      </c>
      <c r="D19" s="71">
        <f t="shared" si="0"/>
        <v>0</v>
      </c>
      <c r="E19" s="71">
        <v>0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</sheetData>
  <sheetProtection/>
  <autoFilter ref="A6:S19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7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224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80" t="s">
        <v>1</v>
      </c>
      <c r="B2" s="80" t="s">
        <v>2</v>
      </c>
      <c r="C2" s="99" t="s">
        <v>50</v>
      </c>
      <c r="D2" s="56" t="s">
        <v>225</v>
      </c>
      <c r="E2" s="52"/>
      <c r="F2" s="52"/>
      <c r="G2" s="56" t="s">
        <v>226</v>
      </c>
      <c r="H2" s="52"/>
      <c r="I2" s="52"/>
      <c r="J2" s="53"/>
    </row>
    <row r="3" spans="1:10" ht="13.5" customHeight="1">
      <c r="A3" s="81"/>
      <c r="B3" s="81"/>
      <c r="C3" s="97"/>
      <c r="D3" s="97" t="s">
        <v>51</v>
      </c>
      <c r="E3" s="99" t="s">
        <v>36</v>
      </c>
      <c r="F3" s="99" t="s">
        <v>37</v>
      </c>
      <c r="G3" s="97" t="s">
        <v>51</v>
      </c>
      <c r="H3" s="80" t="s">
        <v>39</v>
      </c>
      <c r="I3" s="80" t="s">
        <v>40</v>
      </c>
      <c r="J3" s="80" t="s">
        <v>41</v>
      </c>
    </row>
    <row r="4" spans="1:10" ht="13.5" customHeight="1">
      <c r="A4" s="81"/>
      <c r="B4" s="81"/>
      <c r="C4" s="97"/>
      <c r="D4" s="97"/>
      <c r="E4" s="97"/>
      <c r="F4" s="97"/>
      <c r="G4" s="97"/>
      <c r="H4" s="98"/>
      <c r="I4" s="98"/>
      <c r="J4" s="98"/>
    </row>
    <row r="5" spans="1:10" ht="20.25" customHeight="1">
      <c r="A5" s="81"/>
      <c r="B5" s="81"/>
      <c r="C5" s="97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2"/>
      <c r="B6" s="82"/>
      <c r="C6" s="100"/>
      <c r="D6" s="35" t="s">
        <v>222</v>
      </c>
      <c r="E6" s="35" t="s">
        <v>222</v>
      </c>
      <c r="F6" s="35" t="s">
        <v>222</v>
      </c>
      <c r="G6" s="35" t="s">
        <v>235</v>
      </c>
      <c r="H6" s="54" t="s">
        <v>235</v>
      </c>
      <c r="I6" s="54" t="s">
        <v>235</v>
      </c>
      <c r="J6" s="54" t="s">
        <v>235</v>
      </c>
    </row>
    <row r="7" spans="1:10" s="67" customFormat="1" ht="12" customHeight="1">
      <c r="A7" s="121" t="s">
        <v>54</v>
      </c>
      <c r="B7" s="122" t="s">
        <v>55</v>
      </c>
      <c r="C7" s="121" t="s">
        <v>51</v>
      </c>
      <c r="D7" s="123">
        <f>SUM(D8:D186)</f>
        <v>832</v>
      </c>
      <c r="E7" s="123">
        <f>SUM(E8:E186)</f>
        <v>775</v>
      </c>
      <c r="F7" s="123">
        <f>SUM(F8:F186)</f>
        <v>105</v>
      </c>
      <c r="G7" s="123">
        <f>SUM(G8:G186)</f>
        <v>13403</v>
      </c>
      <c r="H7" s="123">
        <f>SUM(H8:H186)</f>
        <v>12544</v>
      </c>
      <c r="I7" s="123">
        <f>SUM(I8:I186)</f>
        <v>996</v>
      </c>
      <c r="J7" s="123">
        <f>SUM(J8:J186)</f>
        <v>26</v>
      </c>
    </row>
    <row r="8" spans="1:10" s="68" customFormat="1" ht="12" customHeight="1">
      <c r="A8" s="64" t="s">
        <v>54</v>
      </c>
      <c r="B8" s="65" t="s">
        <v>236</v>
      </c>
      <c r="C8" s="64" t="s">
        <v>237</v>
      </c>
      <c r="D8" s="75" t="s">
        <v>53</v>
      </c>
      <c r="E8" s="75" t="s">
        <v>53</v>
      </c>
      <c r="F8" s="75" t="s">
        <v>53</v>
      </c>
      <c r="G8" s="75" t="s">
        <v>53</v>
      </c>
      <c r="H8" s="75" t="s">
        <v>53</v>
      </c>
      <c r="I8" s="75" t="s">
        <v>53</v>
      </c>
      <c r="J8" s="75" t="s">
        <v>53</v>
      </c>
    </row>
    <row r="9" spans="1:10" s="68" customFormat="1" ht="12" customHeight="1">
      <c r="A9" s="64" t="s">
        <v>54</v>
      </c>
      <c r="B9" s="65" t="s">
        <v>156</v>
      </c>
      <c r="C9" s="64" t="s">
        <v>157</v>
      </c>
      <c r="D9" s="66">
        <v>14</v>
      </c>
      <c r="E9" s="66">
        <v>13</v>
      </c>
      <c r="F9" s="66">
        <v>1</v>
      </c>
      <c r="G9" s="71">
        <f>+H9+I9+J9</f>
        <v>377</v>
      </c>
      <c r="H9" s="66">
        <v>377</v>
      </c>
      <c r="I9" s="66">
        <v>0</v>
      </c>
      <c r="J9" s="66">
        <v>0</v>
      </c>
    </row>
    <row r="10" spans="1:10" s="68" customFormat="1" ht="12" customHeight="1">
      <c r="A10" s="64" t="s">
        <v>54</v>
      </c>
      <c r="B10" s="65" t="s">
        <v>158</v>
      </c>
      <c r="C10" s="64" t="s">
        <v>159</v>
      </c>
      <c r="D10" s="66">
        <v>11</v>
      </c>
      <c r="E10" s="66">
        <v>11</v>
      </c>
      <c r="F10" s="66">
        <v>2</v>
      </c>
      <c r="G10" s="66">
        <v>235</v>
      </c>
      <c r="H10" s="66">
        <v>235</v>
      </c>
      <c r="I10" s="66">
        <v>0</v>
      </c>
      <c r="J10" s="66">
        <v>0</v>
      </c>
    </row>
    <row r="11" spans="1:10" s="68" customFormat="1" ht="12" customHeight="1">
      <c r="A11" s="64" t="s">
        <v>54</v>
      </c>
      <c r="B11" s="65" t="s">
        <v>160</v>
      </c>
      <c r="C11" s="64" t="s">
        <v>161</v>
      </c>
      <c r="D11" s="66">
        <v>14</v>
      </c>
      <c r="E11" s="66">
        <v>13</v>
      </c>
      <c r="F11" s="66">
        <v>1</v>
      </c>
      <c r="G11" s="66">
        <v>445</v>
      </c>
      <c r="H11" s="66">
        <v>445</v>
      </c>
      <c r="I11" s="66">
        <v>0</v>
      </c>
      <c r="J11" s="66">
        <v>0</v>
      </c>
    </row>
    <row r="12" spans="1:10" s="68" customFormat="1" ht="12" customHeight="1">
      <c r="A12" s="69" t="s">
        <v>54</v>
      </c>
      <c r="B12" s="70" t="s">
        <v>162</v>
      </c>
      <c r="C12" s="64" t="s">
        <v>163</v>
      </c>
      <c r="D12" s="71">
        <v>16</v>
      </c>
      <c r="E12" s="71">
        <v>16</v>
      </c>
      <c r="F12" s="71">
        <v>2</v>
      </c>
      <c r="G12" s="71">
        <v>199</v>
      </c>
      <c r="H12" s="71">
        <v>199</v>
      </c>
      <c r="I12" s="71">
        <v>5</v>
      </c>
      <c r="J12" s="71">
        <v>0</v>
      </c>
    </row>
    <row r="13" spans="1:10" s="68" customFormat="1" ht="12" customHeight="1">
      <c r="A13" s="69" t="s">
        <v>54</v>
      </c>
      <c r="B13" s="70" t="s">
        <v>164</v>
      </c>
      <c r="C13" s="64" t="s">
        <v>165</v>
      </c>
      <c r="D13" s="71">
        <v>2</v>
      </c>
      <c r="E13" s="71">
        <v>2</v>
      </c>
      <c r="F13" s="71">
        <v>0</v>
      </c>
      <c r="G13" s="71">
        <v>20</v>
      </c>
      <c r="H13" s="71">
        <v>20</v>
      </c>
      <c r="I13" s="71">
        <v>0</v>
      </c>
      <c r="J13" s="71">
        <v>0</v>
      </c>
    </row>
    <row r="14" spans="1:10" s="68" customFormat="1" ht="12" customHeight="1">
      <c r="A14" s="69" t="s">
        <v>54</v>
      </c>
      <c r="B14" s="70" t="s">
        <v>166</v>
      </c>
      <c r="C14" s="64" t="s">
        <v>167</v>
      </c>
      <c r="D14" s="71">
        <v>7</v>
      </c>
      <c r="E14" s="71">
        <v>7</v>
      </c>
      <c r="F14" s="71">
        <v>0</v>
      </c>
      <c r="G14" s="71">
        <v>91</v>
      </c>
      <c r="H14" s="71">
        <v>91</v>
      </c>
      <c r="I14" s="71">
        <v>0</v>
      </c>
      <c r="J14" s="71">
        <v>0</v>
      </c>
    </row>
    <row r="15" spans="1:10" s="68" customFormat="1" ht="12" customHeight="1">
      <c r="A15" s="69" t="s">
        <v>54</v>
      </c>
      <c r="B15" s="70" t="s">
        <v>168</v>
      </c>
      <c r="C15" s="64" t="s">
        <v>169</v>
      </c>
      <c r="D15" s="71">
        <v>14</v>
      </c>
      <c r="E15" s="71">
        <v>14</v>
      </c>
      <c r="F15" s="71">
        <v>1</v>
      </c>
      <c r="G15" s="71">
        <v>270</v>
      </c>
      <c r="H15" s="71">
        <v>265</v>
      </c>
      <c r="I15" s="71">
        <v>5</v>
      </c>
      <c r="J15" s="71">
        <v>0</v>
      </c>
    </row>
    <row r="16" spans="1:10" s="68" customFormat="1" ht="12" customHeight="1">
      <c r="A16" s="69" t="s">
        <v>54</v>
      </c>
      <c r="B16" s="70" t="s">
        <v>170</v>
      </c>
      <c r="C16" s="64" t="s">
        <v>171</v>
      </c>
      <c r="D16" s="71">
        <v>34</v>
      </c>
      <c r="E16" s="71">
        <v>34</v>
      </c>
      <c r="F16" s="71">
        <v>1</v>
      </c>
      <c r="G16" s="71">
        <v>701</v>
      </c>
      <c r="H16" s="71">
        <v>588</v>
      </c>
      <c r="I16" s="71">
        <v>128</v>
      </c>
      <c r="J16" s="71">
        <v>0</v>
      </c>
    </row>
    <row r="17" spans="1:10" s="68" customFormat="1" ht="12" customHeight="1">
      <c r="A17" s="69" t="s">
        <v>54</v>
      </c>
      <c r="B17" s="70" t="s">
        <v>172</v>
      </c>
      <c r="C17" s="64" t="s">
        <v>173</v>
      </c>
      <c r="D17" s="71">
        <v>11</v>
      </c>
      <c r="E17" s="71">
        <v>11</v>
      </c>
      <c r="F17" s="71">
        <v>1</v>
      </c>
      <c r="G17" s="71">
        <v>226</v>
      </c>
      <c r="H17" s="71">
        <v>160</v>
      </c>
      <c r="I17" s="71">
        <v>66</v>
      </c>
      <c r="J17" s="71">
        <v>0</v>
      </c>
    </row>
    <row r="18" spans="1:10" s="68" customFormat="1" ht="12" customHeight="1">
      <c r="A18" s="69" t="s">
        <v>54</v>
      </c>
      <c r="B18" s="70" t="s">
        <v>174</v>
      </c>
      <c r="C18" s="64" t="s">
        <v>175</v>
      </c>
      <c r="D18" s="71">
        <v>9</v>
      </c>
      <c r="E18" s="71">
        <v>8</v>
      </c>
      <c r="F18" s="71">
        <v>1</v>
      </c>
      <c r="G18" s="71">
        <v>69</v>
      </c>
      <c r="H18" s="71">
        <v>69</v>
      </c>
      <c r="I18" s="71">
        <v>0</v>
      </c>
      <c r="J18" s="71">
        <v>0</v>
      </c>
    </row>
    <row r="19" spans="1:10" s="68" customFormat="1" ht="12" customHeight="1">
      <c r="A19" s="69" t="s">
        <v>54</v>
      </c>
      <c r="B19" s="70" t="s">
        <v>176</v>
      </c>
      <c r="C19" s="64" t="s">
        <v>177</v>
      </c>
      <c r="D19" s="71">
        <v>35</v>
      </c>
      <c r="E19" s="71">
        <v>35</v>
      </c>
      <c r="F19" s="71">
        <v>3</v>
      </c>
      <c r="G19" s="71">
        <v>542</v>
      </c>
      <c r="H19" s="71">
        <v>542</v>
      </c>
      <c r="I19" s="71">
        <v>30</v>
      </c>
      <c r="J19" s="71">
        <v>0</v>
      </c>
    </row>
    <row r="20" spans="1:10" s="68" customFormat="1" ht="12" customHeight="1">
      <c r="A20" s="69" t="s">
        <v>54</v>
      </c>
      <c r="B20" s="70" t="s">
        <v>178</v>
      </c>
      <c r="C20" s="64" t="s">
        <v>179</v>
      </c>
      <c r="D20" s="71">
        <v>35</v>
      </c>
      <c r="E20" s="71">
        <v>30</v>
      </c>
      <c r="F20" s="71">
        <v>7</v>
      </c>
      <c r="G20" s="71">
        <v>447</v>
      </c>
      <c r="H20" s="71">
        <v>435</v>
      </c>
      <c r="I20" s="71">
        <v>19</v>
      </c>
      <c r="J20" s="71">
        <v>0</v>
      </c>
    </row>
    <row r="21" spans="1:10" s="68" customFormat="1" ht="12" customHeight="1">
      <c r="A21" s="69" t="s">
        <v>54</v>
      </c>
      <c r="B21" s="70" t="s">
        <v>180</v>
      </c>
      <c r="C21" s="64" t="s">
        <v>181</v>
      </c>
      <c r="D21" s="71">
        <v>17</v>
      </c>
      <c r="E21" s="71">
        <v>15</v>
      </c>
      <c r="F21" s="71">
        <v>2</v>
      </c>
      <c r="G21" s="71">
        <v>237</v>
      </c>
      <c r="H21" s="71">
        <v>237</v>
      </c>
      <c r="I21" s="71">
        <v>0</v>
      </c>
      <c r="J21" s="71">
        <v>0</v>
      </c>
    </row>
    <row r="22" spans="1:10" s="68" customFormat="1" ht="12" customHeight="1">
      <c r="A22" s="69" t="s">
        <v>54</v>
      </c>
      <c r="B22" s="70" t="s">
        <v>182</v>
      </c>
      <c r="C22" s="64" t="s">
        <v>183</v>
      </c>
      <c r="D22" s="71">
        <v>12</v>
      </c>
      <c r="E22" s="71">
        <v>12</v>
      </c>
      <c r="F22" s="71">
        <v>2</v>
      </c>
      <c r="G22" s="71">
        <v>295</v>
      </c>
      <c r="H22" s="71">
        <v>290</v>
      </c>
      <c r="I22" s="71">
        <v>49</v>
      </c>
      <c r="J22" s="71">
        <v>0</v>
      </c>
    </row>
    <row r="23" spans="1:10" s="68" customFormat="1" ht="12" customHeight="1">
      <c r="A23" s="69" t="s">
        <v>54</v>
      </c>
      <c r="B23" s="70" t="s">
        <v>184</v>
      </c>
      <c r="C23" s="64" t="s">
        <v>185</v>
      </c>
      <c r="D23" s="71">
        <v>16</v>
      </c>
      <c r="E23" s="71">
        <v>13</v>
      </c>
      <c r="F23" s="71">
        <v>3</v>
      </c>
      <c r="G23" s="71">
        <v>257</v>
      </c>
      <c r="H23" s="71">
        <v>239</v>
      </c>
      <c r="I23" s="71">
        <v>18</v>
      </c>
      <c r="J23" s="71">
        <v>0</v>
      </c>
    </row>
    <row r="24" spans="1:10" s="68" customFormat="1" ht="12" customHeight="1">
      <c r="A24" s="69" t="s">
        <v>54</v>
      </c>
      <c r="B24" s="70" t="s">
        <v>186</v>
      </c>
      <c r="C24" s="64" t="s">
        <v>187</v>
      </c>
      <c r="D24" s="71">
        <v>13</v>
      </c>
      <c r="E24" s="71">
        <v>11</v>
      </c>
      <c r="F24" s="71">
        <v>3</v>
      </c>
      <c r="G24" s="71">
        <v>383</v>
      </c>
      <c r="H24" s="71">
        <v>383</v>
      </c>
      <c r="I24" s="71">
        <v>0</v>
      </c>
      <c r="J24" s="71">
        <v>0</v>
      </c>
    </row>
    <row r="25" spans="1:10" s="68" customFormat="1" ht="12" customHeight="1">
      <c r="A25" s="69" t="s">
        <v>54</v>
      </c>
      <c r="B25" s="70" t="s">
        <v>188</v>
      </c>
      <c r="C25" s="64" t="s">
        <v>189</v>
      </c>
      <c r="D25" s="71">
        <f>+E25+F25</f>
        <v>7</v>
      </c>
      <c r="E25" s="71">
        <v>7</v>
      </c>
      <c r="F25" s="71">
        <v>0</v>
      </c>
      <c r="G25" s="71">
        <f>+H25+I25+J25</f>
        <v>0</v>
      </c>
      <c r="H25" s="71">
        <v>0</v>
      </c>
      <c r="I25" s="71">
        <v>0</v>
      </c>
      <c r="J25" s="71">
        <v>0</v>
      </c>
    </row>
    <row r="26" spans="1:10" s="68" customFormat="1" ht="12" customHeight="1">
      <c r="A26" s="69" t="s">
        <v>54</v>
      </c>
      <c r="B26" s="70" t="s">
        <v>190</v>
      </c>
      <c r="C26" s="64" t="s">
        <v>191</v>
      </c>
      <c r="D26" s="71">
        <v>10</v>
      </c>
      <c r="E26" s="71">
        <v>10</v>
      </c>
      <c r="F26" s="71">
        <v>0</v>
      </c>
      <c r="G26" s="71">
        <v>96</v>
      </c>
      <c r="H26" s="71">
        <v>92</v>
      </c>
      <c r="I26" s="71">
        <v>4</v>
      </c>
      <c r="J26" s="71">
        <v>0</v>
      </c>
    </row>
    <row r="27" spans="1:10" s="68" customFormat="1" ht="12" customHeight="1">
      <c r="A27" s="69" t="s">
        <v>54</v>
      </c>
      <c r="B27" s="70" t="s">
        <v>192</v>
      </c>
      <c r="C27" s="64" t="s">
        <v>193</v>
      </c>
      <c r="D27" s="71">
        <v>46</v>
      </c>
      <c r="E27" s="71">
        <v>40</v>
      </c>
      <c r="F27" s="71">
        <v>8</v>
      </c>
      <c r="G27" s="71">
        <v>611</v>
      </c>
      <c r="H27" s="71">
        <v>560</v>
      </c>
      <c r="I27" s="71">
        <v>58</v>
      </c>
      <c r="J27" s="71">
        <v>0</v>
      </c>
    </row>
    <row r="28" spans="1:10" s="68" customFormat="1" ht="12" customHeight="1">
      <c r="A28" s="69" t="s">
        <v>54</v>
      </c>
      <c r="B28" s="70" t="s">
        <v>194</v>
      </c>
      <c r="C28" s="64" t="s">
        <v>195</v>
      </c>
      <c r="D28" s="71">
        <v>32</v>
      </c>
      <c r="E28" s="71">
        <v>32</v>
      </c>
      <c r="F28" s="71">
        <v>4</v>
      </c>
      <c r="G28" s="71">
        <v>413</v>
      </c>
      <c r="H28" s="71">
        <v>413</v>
      </c>
      <c r="I28" s="71">
        <v>0</v>
      </c>
      <c r="J28" s="71">
        <v>0</v>
      </c>
    </row>
    <row r="29" spans="1:10" s="68" customFormat="1" ht="12" customHeight="1">
      <c r="A29" s="69" t="s">
        <v>54</v>
      </c>
      <c r="B29" s="70" t="s">
        <v>196</v>
      </c>
      <c r="C29" s="64" t="s">
        <v>197</v>
      </c>
      <c r="D29" s="71">
        <v>89</v>
      </c>
      <c r="E29" s="71">
        <v>86</v>
      </c>
      <c r="F29" s="71">
        <v>6</v>
      </c>
      <c r="G29" s="71">
        <v>1311</v>
      </c>
      <c r="H29" s="71">
        <v>1214</v>
      </c>
      <c r="I29" s="71">
        <v>97</v>
      </c>
      <c r="J29" s="71">
        <v>0</v>
      </c>
    </row>
    <row r="30" spans="1:10" s="68" customFormat="1" ht="12" customHeight="1">
      <c r="A30" s="69" t="s">
        <v>54</v>
      </c>
      <c r="B30" s="70" t="s">
        <v>198</v>
      </c>
      <c r="C30" s="64" t="s">
        <v>199</v>
      </c>
      <c r="D30" s="71">
        <v>28</v>
      </c>
      <c r="E30" s="71">
        <v>27</v>
      </c>
      <c r="F30" s="71">
        <v>1</v>
      </c>
      <c r="G30" s="71">
        <v>357</v>
      </c>
      <c r="H30" s="71">
        <v>357</v>
      </c>
      <c r="I30" s="71">
        <v>0</v>
      </c>
      <c r="J30" s="71">
        <v>0</v>
      </c>
    </row>
    <row r="31" spans="1:10" s="68" customFormat="1" ht="12" customHeight="1">
      <c r="A31" s="69" t="s">
        <v>54</v>
      </c>
      <c r="B31" s="70" t="s">
        <v>200</v>
      </c>
      <c r="C31" s="64" t="s">
        <v>201</v>
      </c>
      <c r="D31" s="71">
        <v>35</v>
      </c>
      <c r="E31" s="71">
        <v>35</v>
      </c>
      <c r="F31" s="71">
        <v>2</v>
      </c>
      <c r="G31" s="71">
        <v>716</v>
      </c>
      <c r="H31" s="71">
        <v>576</v>
      </c>
      <c r="I31" s="71">
        <v>140</v>
      </c>
      <c r="J31" s="71">
        <v>0</v>
      </c>
    </row>
    <row r="32" spans="1:10" s="68" customFormat="1" ht="12" customHeight="1">
      <c r="A32" s="69" t="s">
        <v>54</v>
      </c>
      <c r="B32" s="70" t="s">
        <v>136</v>
      </c>
      <c r="C32" s="64" t="s">
        <v>137</v>
      </c>
      <c r="D32" s="71">
        <v>91</v>
      </c>
      <c r="E32" s="71">
        <v>79</v>
      </c>
      <c r="F32" s="71">
        <v>12</v>
      </c>
      <c r="G32" s="71">
        <v>1446</v>
      </c>
      <c r="H32" s="71">
        <v>1387</v>
      </c>
      <c r="I32" s="71">
        <v>59</v>
      </c>
      <c r="J32" s="71">
        <v>0</v>
      </c>
    </row>
    <row r="33" spans="1:10" s="68" customFormat="1" ht="12" customHeight="1">
      <c r="A33" s="69" t="s">
        <v>54</v>
      </c>
      <c r="B33" s="70" t="s">
        <v>138</v>
      </c>
      <c r="C33" s="64" t="s">
        <v>139</v>
      </c>
      <c r="D33" s="71">
        <v>8</v>
      </c>
      <c r="E33" s="71">
        <v>8</v>
      </c>
      <c r="F33" s="71">
        <v>1</v>
      </c>
      <c r="G33" s="71">
        <v>186</v>
      </c>
      <c r="H33" s="71">
        <v>127</v>
      </c>
      <c r="I33" s="71">
        <v>59</v>
      </c>
      <c r="J33" s="71">
        <v>0</v>
      </c>
    </row>
    <row r="34" spans="1:10" s="68" customFormat="1" ht="12" customHeight="1">
      <c r="A34" s="69" t="s">
        <v>54</v>
      </c>
      <c r="B34" s="70" t="s">
        <v>90</v>
      </c>
      <c r="C34" s="64" t="s">
        <v>91</v>
      </c>
      <c r="D34" s="71">
        <v>5</v>
      </c>
      <c r="E34" s="71">
        <v>5</v>
      </c>
      <c r="F34" s="71">
        <v>0</v>
      </c>
      <c r="G34" s="71">
        <v>118</v>
      </c>
      <c r="H34" s="71">
        <v>118</v>
      </c>
      <c r="I34" s="71">
        <v>0</v>
      </c>
      <c r="J34" s="71">
        <v>0</v>
      </c>
    </row>
    <row r="35" spans="1:10" s="68" customFormat="1" ht="12" customHeight="1">
      <c r="A35" s="69" t="s">
        <v>54</v>
      </c>
      <c r="B35" s="70" t="s">
        <v>76</v>
      </c>
      <c r="C35" s="64" t="s">
        <v>77</v>
      </c>
      <c r="D35" s="71">
        <v>11</v>
      </c>
      <c r="E35" s="71">
        <v>11</v>
      </c>
      <c r="F35" s="71">
        <v>1</v>
      </c>
      <c r="G35" s="71">
        <v>185</v>
      </c>
      <c r="H35" s="71">
        <v>147</v>
      </c>
      <c r="I35" s="71">
        <v>38</v>
      </c>
      <c r="J35" s="71">
        <v>0</v>
      </c>
    </row>
    <row r="36" spans="1:10" s="68" customFormat="1" ht="12" customHeight="1">
      <c r="A36" s="69" t="s">
        <v>54</v>
      </c>
      <c r="B36" s="70" t="s">
        <v>102</v>
      </c>
      <c r="C36" s="64" t="s">
        <v>103</v>
      </c>
      <c r="D36" s="71">
        <v>20</v>
      </c>
      <c r="E36" s="71">
        <v>20</v>
      </c>
      <c r="F36" s="71">
        <v>1</v>
      </c>
      <c r="G36" s="71">
        <v>339</v>
      </c>
      <c r="H36" s="71">
        <v>339</v>
      </c>
      <c r="I36" s="71">
        <v>16</v>
      </c>
      <c r="J36" s="71">
        <v>0</v>
      </c>
    </row>
    <row r="37" spans="1:10" s="68" customFormat="1" ht="12" customHeight="1">
      <c r="A37" s="69" t="s">
        <v>54</v>
      </c>
      <c r="B37" s="70" t="s">
        <v>116</v>
      </c>
      <c r="C37" s="64" t="s">
        <v>117</v>
      </c>
      <c r="D37" s="71">
        <v>18</v>
      </c>
      <c r="E37" s="71">
        <v>18</v>
      </c>
      <c r="F37" s="71">
        <v>1</v>
      </c>
      <c r="G37" s="71">
        <v>508</v>
      </c>
      <c r="H37" s="71">
        <v>436</v>
      </c>
      <c r="I37" s="71">
        <v>72</v>
      </c>
      <c r="J37" s="71">
        <v>0</v>
      </c>
    </row>
    <row r="38" spans="1:10" s="68" customFormat="1" ht="12" customHeight="1">
      <c r="A38" s="69" t="s">
        <v>54</v>
      </c>
      <c r="B38" s="70" t="s">
        <v>140</v>
      </c>
      <c r="C38" s="64" t="s">
        <v>141</v>
      </c>
      <c r="D38" s="71">
        <v>4</v>
      </c>
      <c r="E38" s="71">
        <v>4</v>
      </c>
      <c r="F38" s="71">
        <v>1</v>
      </c>
      <c r="G38" s="71">
        <v>80</v>
      </c>
      <c r="H38" s="71">
        <v>61</v>
      </c>
      <c r="I38" s="71">
        <v>19</v>
      </c>
      <c r="J38" s="71">
        <v>0</v>
      </c>
    </row>
    <row r="39" spans="1:10" s="68" customFormat="1" ht="12" customHeight="1">
      <c r="A39" s="69" t="s">
        <v>54</v>
      </c>
      <c r="B39" s="70" t="s">
        <v>78</v>
      </c>
      <c r="C39" s="64" t="s">
        <v>79</v>
      </c>
      <c r="D39" s="71">
        <v>15</v>
      </c>
      <c r="E39" s="71">
        <v>12</v>
      </c>
      <c r="F39" s="71">
        <v>3</v>
      </c>
      <c r="G39" s="71">
        <v>275</v>
      </c>
      <c r="H39" s="71">
        <v>275</v>
      </c>
      <c r="I39" s="71">
        <v>0</v>
      </c>
      <c r="J39" s="71">
        <v>0</v>
      </c>
    </row>
    <row r="40" spans="1:10" s="68" customFormat="1" ht="12" customHeight="1">
      <c r="A40" s="69" t="s">
        <v>54</v>
      </c>
      <c r="B40" s="70" t="s">
        <v>142</v>
      </c>
      <c r="C40" s="64" t="s">
        <v>143</v>
      </c>
      <c r="D40" s="71">
        <v>21</v>
      </c>
      <c r="E40" s="71">
        <v>21</v>
      </c>
      <c r="F40" s="71">
        <v>2</v>
      </c>
      <c r="G40" s="71">
        <v>208</v>
      </c>
      <c r="H40" s="71">
        <v>204</v>
      </c>
      <c r="I40" s="71">
        <v>4</v>
      </c>
      <c r="J40" s="71">
        <v>0</v>
      </c>
    </row>
    <row r="41" spans="1:10" s="68" customFormat="1" ht="12" customHeight="1">
      <c r="A41" s="69" t="s">
        <v>54</v>
      </c>
      <c r="B41" s="70" t="s">
        <v>92</v>
      </c>
      <c r="C41" s="64" t="s">
        <v>93</v>
      </c>
      <c r="D41" s="71">
        <v>3</v>
      </c>
      <c r="E41" s="71">
        <v>3</v>
      </c>
      <c r="F41" s="71">
        <v>0</v>
      </c>
      <c r="G41" s="71">
        <v>14</v>
      </c>
      <c r="H41" s="71">
        <v>0</v>
      </c>
      <c r="I41" s="71">
        <v>14</v>
      </c>
      <c r="J41" s="71">
        <v>0</v>
      </c>
    </row>
    <row r="42" spans="1:10" s="68" customFormat="1" ht="12" customHeight="1">
      <c r="A42" s="69" t="s">
        <v>54</v>
      </c>
      <c r="B42" s="70" t="s">
        <v>94</v>
      </c>
      <c r="C42" s="64" t="s">
        <v>95</v>
      </c>
      <c r="D42" s="71">
        <v>8</v>
      </c>
      <c r="E42" s="71">
        <v>8</v>
      </c>
      <c r="F42" s="71">
        <v>3</v>
      </c>
      <c r="G42" s="71">
        <v>114</v>
      </c>
      <c r="H42" s="71">
        <v>114</v>
      </c>
      <c r="I42" s="71">
        <v>0</v>
      </c>
      <c r="J42" s="71">
        <v>0</v>
      </c>
    </row>
    <row r="43" spans="1:10" s="68" customFormat="1" ht="12" customHeight="1">
      <c r="A43" s="69" t="s">
        <v>54</v>
      </c>
      <c r="B43" s="70" t="s">
        <v>144</v>
      </c>
      <c r="C43" s="64" t="s">
        <v>145</v>
      </c>
      <c r="D43" s="71">
        <v>12</v>
      </c>
      <c r="E43" s="71">
        <v>10</v>
      </c>
      <c r="F43" s="71">
        <v>2</v>
      </c>
      <c r="G43" s="71">
        <v>191</v>
      </c>
      <c r="H43" s="71">
        <v>191</v>
      </c>
      <c r="I43" s="71">
        <v>0</v>
      </c>
      <c r="J43" s="71">
        <v>0</v>
      </c>
    </row>
    <row r="44" spans="1:10" s="68" customFormat="1" ht="12" customHeight="1">
      <c r="A44" s="69" t="s">
        <v>54</v>
      </c>
      <c r="B44" s="70" t="s">
        <v>146</v>
      </c>
      <c r="C44" s="64" t="s">
        <v>147</v>
      </c>
      <c r="D44" s="71">
        <v>7</v>
      </c>
      <c r="E44" s="71">
        <v>5</v>
      </c>
      <c r="F44" s="71">
        <v>2</v>
      </c>
      <c r="G44" s="71">
        <v>81</v>
      </c>
      <c r="H44" s="71">
        <v>71</v>
      </c>
      <c r="I44" s="71">
        <v>10</v>
      </c>
      <c r="J44" s="71">
        <v>0</v>
      </c>
    </row>
    <row r="45" spans="1:10" s="68" customFormat="1" ht="12" customHeight="1">
      <c r="A45" s="69" t="s">
        <v>54</v>
      </c>
      <c r="B45" s="70" t="s">
        <v>148</v>
      </c>
      <c r="C45" s="64" t="s">
        <v>149</v>
      </c>
      <c r="D45" s="71">
        <v>1</v>
      </c>
      <c r="E45" s="71">
        <v>1</v>
      </c>
      <c r="F45" s="71">
        <v>0</v>
      </c>
      <c r="G45" s="71">
        <v>31</v>
      </c>
      <c r="H45" s="71">
        <v>31</v>
      </c>
      <c r="I45" s="71">
        <v>0</v>
      </c>
      <c r="J45" s="71">
        <v>0</v>
      </c>
    </row>
    <row r="46" spans="1:10" s="68" customFormat="1" ht="12" customHeight="1">
      <c r="A46" s="69" t="s">
        <v>54</v>
      </c>
      <c r="B46" s="70" t="s">
        <v>118</v>
      </c>
      <c r="C46" s="64" t="s">
        <v>119</v>
      </c>
      <c r="D46" s="71">
        <v>6</v>
      </c>
      <c r="E46" s="71">
        <v>6</v>
      </c>
      <c r="F46" s="71">
        <v>1</v>
      </c>
      <c r="G46" s="71">
        <v>74</v>
      </c>
      <c r="H46" s="71">
        <v>74</v>
      </c>
      <c r="I46" s="71">
        <v>0</v>
      </c>
      <c r="J46" s="71">
        <v>0</v>
      </c>
    </row>
    <row r="47" spans="1:10" s="68" customFormat="1" ht="12" customHeight="1">
      <c r="A47" s="69" t="s">
        <v>54</v>
      </c>
      <c r="B47" s="70" t="s">
        <v>104</v>
      </c>
      <c r="C47" s="64" t="s">
        <v>105</v>
      </c>
      <c r="D47" s="71">
        <v>2</v>
      </c>
      <c r="E47" s="71">
        <v>2</v>
      </c>
      <c r="F47" s="71">
        <v>1</v>
      </c>
      <c r="G47" s="71">
        <v>30</v>
      </c>
      <c r="H47" s="71">
        <v>30</v>
      </c>
      <c r="I47" s="71">
        <v>0</v>
      </c>
      <c r="J47" s="71">
        <v>0</v>
      </c>
    </row>
    <row r="48" spans="1:10" s="68" customFormat="1" ht="12" customHeight="1">
      <c r="A48" s="69" t="s">
        <v>54</v>
      </c>
      <c r="B48" s="70" t="s">
        <v>114</v>
      </c>
      <c r="C48" s="64" t="s">
        <v>115</v>
      </c>
      <c r="D48" s="71">
        <f>+E48+F48</f>
        <v>3</v>
      </c>
      <c r="E48" s="71">
        <v>2</v>
      </c>
      <c r="F48" s="71">
        <v>1</v>
      </c>
      <c r="G48" s="71">
        <f>+H48+I48+J48</f>
        <v>251</v>
      </c>
      <c r="H48" s="71">
        <v>251</v>
      </c>
      <c r="I48" s="71">
        <v>0</v>
      </c>
      <c r="J48" s="71">
        <v>0</v>
      </c>
    </row>
    <row r="49" spans="1:10" s="68" customFormat="1" ht="12" customHeight="1">
      <c r="A49" s="69" t="s">
        <v>54</v>
      </c>
      <c r="B49" s="70" t="s">
        <v>96</v>
      </c>
      <c r="C49" s="64" t="s">
        <v>97</v>
      </c>
      <c r="D49" s="71">
        <v>6</v>
      </c>
      <c r="E49" s="71">
        <v>6</v>
      </c>
      <c r="F49" s="71">
        <v>0</v>
      </c>
      <c r="G49" s="71">
        <f>+H49+I49+J49</f>
        <v>55</v>
      </c>
      <c r="H49" s="71">
        <v>55</v>
      </c>
      <c r="I49" s="71">
        <v>0</v>
      </c>
      <c r="J49" s="71">
        <v>0</v>
      </c>
    </row>
    <row r="50" spans="1:10" s="68" customFormat="1" ht="12" customHeight="1">
      <c r="A50" s="69" t="s">
        <v>54</v>
      </c>
      <c r="B50" s="70" t="s">
        <v>82</v>
      </c>
      <c r="C50" s="64" t="s">
        <v>83</v>
      </c>
      <c r="D50" s="71">
        <v>1</v>
      </c>
      <c r="E50" s="71">
        <v>1</v>
      </c>
      <c r="F50" s="71">
        <v>1</v>
      </c>
      <c r="G50" s="71">
        <v>9</v>
      </c>
      <c r="H50" s="71">
        <v>9</v>
      </c>
      <c r="I50" s="71">
        <v>0</v>
      </c>
      <c r="J50" s="71">
        <v>0</v>
      </c>
    </row>
    <row r="51" spans="1:10" s="68" customFormat="1" ht="12" customHeight="1">
      <c r="A51" s="69" t="s">
        <v>54</v>
      </c>
      <c r="B51" s="70" t="s">
        <v>84</v>
      </c>
      <c r="C51" s="64" t="s">
        <v>85</v>
      </c>
      <c r="D51" s="71">
        <v>16</v>
      </c>
      <c r="E51" s="71">
        <v>14</v>
      </c>
      <c r="F51" s="71">
        <v>2</v>
      </c>
      <c r="G51" s="71">
        <v>137</v>
      </c>
      <c r="H51" s="71">
        <v>137</v>
      </c>
      <c r="I51" s="71">
        <v>0</v>
      </c>
      <c r="J51" s="71">
        <v>0</v>
      </c>
    </row>
    <row r="52" spans="1:10" s="68" customFormat="1" ht="12" customHeight="1">
      <c r="A52" s="69" t="s">
        <v>54</v>
      </c>
      <c r="B52" s="70" t="s">
        <v>98</v>
      </c>
      <c r="C52" s="64" t="s">
        <v>99</v>
      </c>
      <c r="D52" s="71">
        <v>1</v>
      </c>
      <c r="E52" s="71">
        <v>1</v>
      </c>
      <c r="F52" s="71">
        <v>0</v>
      </c>
      <c r="G52" s="71">
        <v>102</v>
      </c>
      <c r="H52" s="71">
        <v>73</v>
      </c>
      <c r="I52" s="71">
        <v>29</v>
      </c>
      <c r="J52" s="71">
        <v>0</v>
      </c>
    </row>
    <row r="53" spans="1:10" s="68" customFormat="1" ht="12" customHeight="1">
      <c r="A53" s="69" t="s">
        <v>54</v>
      </c>
      <c r="B53" s="70" t="s">
        <v>150</v>
      </c>
      <c r="C53" s="64" t="s">
        <v>151</v>
      </c>
      <c r="D53" s="71">
        <v>4</v>
      </c>
      <c r="E53" s="71">
        <v>4</v>
      </c>
      <c r="F53" s="71">
        <v>0</v>
      </c>
      <c r="G53" s="71">
        <v>86</v>
      </c>
      <c r="H53" s="71">
        <v>86</v>
      </c>
      <c r="I53" s="71">
        <v>0</v>
      </c>
      <c r="J53" s="71">
        <v>0</v>
      </c>
    </row>
    <row r="54" spans="1:10" s="68" customFormat="1" ht="12" customHeight="1">
      <c r="A54" s="69" t="s">
        <v>54</v>
      </c>
      <c r="B54" s="70" t="s">
        <v>112</v>
      </c>
      <c r="C54" s="64" t="s">
        <v>113</v>
      </c>
      <c r="D54" s="71">
        <v>4</v>
      </c>
      <c r="E54" s="71">
        <v>4</v>
      </c>
      <c r="F54" s="71">
        <v>1</v>
      </c>
      <c r="G54" s="71">
        <v>106</v>
      </c>
      <c r="H54" s="71">
        <v>106</v>
      </c>
      <c r="I54" s="71">
        <v>0</v>
      </c>
      <c r="J54" s="71">
        <v>0</v>
      </c>
    </row>
    <row r="55" spans="1:10" s="68" customFormat="1" ht="12" customHeight="1">
      <c r="A55" s="69" t="s">
        <v>54</v>
      </c>
      <c r="B55" s="70" t="s">
        <v>106</v>
      </c>
      <c r="C55" s="64" t="s">
        <v>107</v>
      </c>
      <c r="D55" s="71">
        <v>5</v>
      </c>
      <c r="E55" s="71">
        <v>5</v>
      </c>
      <c r="F55" s="71">
        <v>1</v>
      </c>
      <c r="G55" s="71">
        <v>67</v>
      </c>
      <c r="H55" s="71">
        <v>67</v>
      </c>
      <c r="I55" s="71">
        <v>0</v>
      </c>
      <c r="J55" s="71">
        <v>0</v>
      </c>
    </row>
    <row r="56" spans="1:10" s="68" customFormat="1" ht="12" customHeight="1">
      <c r="A56" s="69" t="s">
        <v>54</v>
      </c>
      <c r="B56" s="70" t="s">
        <v>124</v>
      </c>
      <c r="C56" s="64" t="s">
        <v>125</v>
      </c>
      <c r="D56" s="71">
        <v>11</v>
      </c>
      <c r="E56" s="71">
        <v>7</v>
      </c>
      <c r="F56" s="71">
        <v>5</v>
      </c>
      <c r="G56" s="71">
        <v>123</v>
      </c>
      <c r="H56" s="71">
        <v>123</v>
      </c>
      <c r="I56" s="71">
        <v>0</v>
      </c>
      <c r="J56" s="71">
        <v>0</v>
      </c>
    </row>
    <row r="57" spans="1:10" s="68" customFormat="1" ht="12" customHeight="1">
      <c r="A57" s="69" t="s">
        <v>54</v>
      </c>
      <c r="B57" s="70" t="s">
        <v>86</v>
      </c>
      <c r="C57" s="64" t="s">
        <v>87</v>
      </c>
      <c r="D57" s="71">
        <v>10</v>
      </c>
      <c r="E57" s="71">
        <v>9</v>
      </c>
      <c r="F57" s="71">
        <v>1</v>
      </c>
      <c r="G57" s="71">
        <v>57</v>
      </c>
      <c r="H57" s="71">
        <v>57</v>
      </c>
      <c r="I57" s="71">
        <v>0</v>
      </c>
      <c r="J57" s="71">
        <v>0</v>
      </c>
    </row>
    <row r="58" spans="1:10" s="68" customFormat="1" ht="12" customHeight="1">
      <c r="A58" s="69" t="s">
        <v>54</v>
      </c>
      <c r="B58" s="70" t="s">
        <v>108</v>
      </c>
      <c r="C58" s="64" t="s">
        <v>109</v>
      </c>
      <c r="D58" s="71">
        <v>12</v>
      </c>
      <c r="E58" s="71">
        <v>12</v>
      </c>
      <c r="F58" s="71">
        <v>1</v>
      </c>
      <c r="G58" s="71">
        <v>113</v>
      </c>
      <c r="H58" s="71">
        <v>111</v>
      </c>
      <c r="I58" s="71">
        <v>2</v>
      </c>
      <c r="J58" s="71">
        <v>0</v>
      </c>
    </row>
    <row r="59" spans="1:10" s="68" customFormat="1" ht="12" customHeight="1">
      <c r="A59" s="69" t="s">
        <v>54</v>
      </c>
      <c r="B59" s="70" t="s">
        <v>126</v>
      </c>
      <c r="C59" s="64" t="s">
        <v>127</v>
      </c>
      <c r="D59" s="71">
        <v>2</v>
      </c>
      <c r="E59" s="71">
        <v>2</v>
      </c>
      <c r="F59" s="71">
        <v>0</v>
      </c>
      <c r="G59" s="71">
        <v>13</v>
      </c>
      <c r="H59" s="71">
        <v>13</v>
      </c>
      <c r="I59" s="71">
        <v>0</v>
      </c>
      <c r="J59" s="71">
        <v>0</v>
      </c>
    </row>
    <row r="60" spans="1:10" s="68" customFormat="1" ht="12" customHeight="1">
      <c r="A60" s="69" t="s">
        <v>54</v>
      </c>
      <c r="B60" s="70" t="s">
        <v>128</v>
      </c>
      <c r="C60" s="64" t="s">
        <v>129</v>
      </c>
      <c r="D60" s="71">
        <v>2</v>
      </c>
      <c r="E60" s="71">
        <v>1</v>
      </c>
      <c r="F60" s="71">
        <v>1</v>
      </c>
      <c r="G60" s="71">
        <v>7</v>
      </c>
      <c r="H60" s="71">
        <v>7</v>
      </c>
      <c r="I60" s="71">
        <v>0</v>
      </c>
      <c r="J60" s="71">
        <v>0</v>
      </c>
    </row>
    <row r="61" spans="1:10" s="68" customFormat="1" ht="12" customHeight="1">
      <c r="A61" s="69" t="s">
        <v>54</v>
      </c>
      <c r="B61" s="70" t="s">
        <v>130</v>
      </c>
      <c r="C61" s="64" t="s">
        <v>131</v>
      </c>
      <c r="D61" s="71">
        <v>0</v>
      </c>
      <c r="E61" s="71">
        <v>0</v>
      </c>
      <c r="F61" s="71">
        <v>0</v>
      </c>
      <c r="G61" s="71">
        <f>+H61+I61+J61</f>
        <v>0</v>
      </c>
      <c r="H61" s="71">
        <v>0</v>
      </c>
      <c r="I61" s="71">
        <v>0</v>
      </c>
      <c r="J61" s="71">
        <v>0</v>
      </c>
    </row>
    <row r="62" spans="1:10" s="68" customFormat="1" ht="12" customHeight="1">
      <c r="A62" s="69" t="s">
        <v>54</v>
      </c>
      <c r="B62" s="70" t="s">
        <v>58</v>
      </c>
      <c r="C62" s="64" t="s">
        <v>59</v>
      </c>
      <c r="D62" s="71">
        <v>4</v>
      </c>
      <c r="E62" s="71">
        <v>3</v>
      </c>
      <c r="F62" s="71">
        <v>2</v>
      </c>
      <c r="G62" s="71">
        <v>33</v>
      </c>
      <c r="H62" s="71">
        <v>18</v>
      </c>
      <c r="I62" s="71">
        <v>12</v>
      </c>
      <c r="J62" s="71">
        <v>3</v>
      </c>
    </row>
    <row r="63" spans="1:10" s="68" customFormat="1" ht="12" customHeight="1">
      <c r="A63" s="69" t="s">
        <v>54</v>
      </c>
      <c r="B63" s="70" t="s">
        <v>60</v>
      </c>
      <c r="C63" s="64" t="s">
        <v>61</v>
      </c>
      <c r="D63" s="71">
        <v>3</v>
      </c>
      <c r="E63" s="71">
        <v>2</v>
      </c>
      <c r="F63" s="71">
        <v>1</v>
      </c>
      <c r="G63" s="71">
        <v>11</v>
      </c>
      <c r="H63" s="71">
        <v>8</v>
      </c>
      <c r="I63" s="71">
        <v>3</v>
      </c>
      <c r="J63" s="71">
        <v>0</v>
      </c>
    </row>
    <row r="64" spans="1:10" s="68" customFormat="1" ht="12" customHeight="1">
      <c r="A64" s="69" t="s">
        <v>54</v>
      </c>
      <c r="B64" s="70" t="s">
        <v>62</v>
      </c>
      <c r="C64" s="64" t="s">
        <v>63</v>
      </c>
      <c r="D64" s="71">
        <v>2</v>
      </c>
      <c r="E64" s="71">
        <v>2</v>
      </c>
      <c r="F64" s="71">
        <v>2</v>
      </c>
      <c r="G64" s="71">
        <v>9</v>
      </c>
      <c r="H64" s="71">
        <v>3</v>
      </c>
      <c r="I64" s="71">
        <v>5</v>
      </c>
      <c r="J64" s="71">
        <v>3</v>
      </c>
    </row>
    <row r="65" spans="1:10" s="68" customFormat="1" ht="12" customHeight="1">
      <c r="A65" s="69" t="s">
        <v>54</v>
      </c>
      <c r="B65" s="70" t="s">
        <v>64</v>
      </c>
      <c r="C65" s="64" t="s">
        <v>65</v>
      </c>
      <c r="D65" s="71">
        <f>+E65+F65</f>
        <v>0</v>
      </c>
      <c r="E65" s="71">
        <v>0</v>
      </c>
      <c r="F65" s="71">
        <v>0</v>
      </c>
      <c r="G65" s="71">
        <f>+H65+I65+J65</f>
        <v>0</v>
      </c>
      <c r="H65" s="71">
        <v>0</v>
      </c>
      <c r="I65" s="71">
        <v>0</v>
      </c>
      <c r="J65" s="71">
        <v>0</v>
      </c>
    </row>
    <row r="66" spans="1:10" s="68" customFormat="1" ht="12" customHeight="1">
      <c r="A66" s="69" t="s">
        <v>54</v>
      </c>
      <c r="B66" s="70" t="s">
        <v>66</v>
      </c>
      <c r="C66" s="64" t="s">
        <v>67</v>
      </c>
      <c r="D66" s="71">
        <v>1</v>
      </c>
      <c r="E66" s="71">
        <v>1</v>
      </c>
      <c r="F66" s="71">
        <v>1</v>
      </c>
      <c r="G66" s="71">
        <v>8</v>
      </c>
      <c r="H66" s="71">
        <v>4</v>
      </c>
      <c r="I66" s="71">
        <v>8</v>
      </c>
      <c r="J66" s="71">
        <v>8</v>
      </c>
    </row>
    <row r="67" spans="1:10" s="68" customFormat="1" ht="12" customHeight="1">
      <c r="A67" s="69" t="s">
        <v>54</v>
      </c>
      <c r="B67" s="70" t="s">
        <v>68</v>
      </c>
      <c r="C67" s="64" t="s">
        <v>69</v>
      </c>
      <c r="D67" s="71">
        <v>1</v>
      </c>
      <c r="E67" s="71">
        <v>1</v>
      </c>
      <c r="F67" s="71">
        <v>1</v>
      </c>
      <c r="G67" s="71">
        <v>3</v>
      </c>
      <c r="H67" s="71">
        <v>3</v>
      </c>
      <c r="I67" s="71">
        <v>3</v>
      </c>
      <c r="J67" s="71">
        <v>0</v>
      </c>
    </row>
    <row r="68" spans="1:10" s="68" customFormat="1" ht="12" customHeight="1">
      <c r="A68" s="69" t="s">
        <v>54</v>
      </c>
      <c r="B68" s="70" t="s">
        <v>70</v>
      </c>
      <c r="C68" s="64" t="s">
        <v>71</v>
      </c>
      <c r="D68" s="71">
        <v>2</v>
      </c>
      <c r="E68" s="71">
        <v>1</v>
      </c>
      <c r="F68" s="71">
        <v>1</v>
      </c>
      <c r="G68" s="71">
        <v>18</v>
      </c>
      <c r="H68" s="71">
        <v>10</v>
      </c>
      <c r="I68" s="71">
        <v>7</v>
      </c>
      <c r="J68" s="71">
        <v>1</v>
      </c>
    </row>
    <row r="69" spans="1:10" s="68" customFormat="1" ht="12" customHeight="1">
      <c r="A69" s="69" t="s">
        <v>54</v>
      </c>
      <c r="B69" s="70" t="s">
        <v>72</v>
      </c>
      <c r="C69" s="64" t="s">
        <v>73</v>
      </c>
      <c r="D69" s="71">
        <f>+E69+F69</f>
        <v>0</v>
      </c>
      <c r="E69" s="71">
        <v>0</v>
      </c>
      <c r="F69" s="71">
        <v>0</v>
      </c>
      <c r="G69" s="71">
        <f>+H69+I69+J69</f>
        <v>0</v>
      </c>
      <c r="H69" s="71">
        <v>0</v>
      </c>
      <c r="I69" s="71">
        <v>0</v>
      </c>
      <c r="J69" s="71">
        <v>0</v>
      </c>
    </row>
    <row r="70" spans="1:10" s="68" customFormat="1" ht="12" customHeight="1">
      <c r="A70" s="69" t="s">
        <v>54</v>
      </c>
      <c r="B70" s="70" t="s">
        <v>238</v>
      </c>
      <c r="C70" s="64" t="s">
        <v>239</v>
      </c>
      <c r="D70" s="71">
        <v>3</v>
      </c>
      <c r="E70" s="71">
        <v>2</v>
      </c>
      <c r="F70" s="71">
        <v>1</v>
      </c>
      <c r="G70" s="71">
        <v>17</v>
      </c>
      <c r="H70" s="71">
        <v>11</v>
      </c>
      <c r="I70" s="71">
        <v>17</v>
      </c>
      <c r="J70" s="71">
        <v>11</v>
      </c>
    </row>
  </sheetData>
  <sheetProtection/>
  <autoFilter ref="A6:J70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2012-03-30T02:56:13Z</dcterms:modified>
  <cp:category/>
  <cp:version/>
  <cp:contentType/>
  <cp:contentStatus/>
</cp:coreProperties>
</file>