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<sst xmlns="http://schemas.openxmlformats.org/spreadsheetml/2006/main" count="1190" uniqueCount="193">
  <si>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</si>
  <si>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</si>
  <si>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</si>
  <si>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</si>
  <si>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</si>
  <si>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</si>
  <si>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</si>
  <si>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</si>
  <si>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</si>
  <si>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</si>
  <si>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</si>
  <si>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</si>
  <si>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</si>
  <si>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</si>
  <si>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</si>
  <si>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</si>
  <si>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</si>
  <si>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</si>
  <si>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</si>
  <si>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</si>
  <si>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</si>
  <si>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</si>
  <si>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</si>
  <si>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</si>
  <si>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</si>
  <si>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</si>
  <si>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</si>
  <si>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</si>
  <si>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</si>
  <si>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</si>
  <si>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</si>
  <si>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</si>
  <si>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</si>
  <si>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</si>
  <si>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</si>
  <si>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</si>
  <si>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</si>
  <si>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</si>
  <si>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</si>
  <si>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</si>
  <si>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</si>
  <si>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</si>
  <si>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</si>
  <si>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</si>
  <si>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</si>
  <si>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</si>
  <si>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</si>
  <si>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</si>
  <si>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</si>
  <si>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</si>
  <si>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</si>
  <si>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</si>
  <si>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</si>
  <si>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</si>
  <si>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</si>
  <si>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</si>
  <si>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</si>
  <si>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</si>
  <si>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</si>
  <si>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</si>
  <si>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</si>
  <si>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</si>
  <si>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</si>
  <si>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</si>
  <si>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</si>
  <si>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</si>
  <si>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</si>
  <si>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</si>
  <si>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</si>
  <si>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</si>
  <si>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</si>
  <si>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</si>
  <si>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</si>
  <si>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</si>
  <si>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</si>
  <si>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</si>
  <si>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</si>
  <si>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</si>
  <si>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</si>
  <si>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</si>
  <si>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</si>
  <si>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</si>
  <si>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</si>
  <si>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</si>
  <si>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</si>
  <si>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</si>
  <si>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</si>
  <si>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</si>
  <si>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</si>
  <si>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</si>
  <si>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</si>
  <si>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</si>
  <si>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</si>
  <si>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</si>
  <si>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</si>
  <si>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</si>
  <si>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</si>
  <si>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</si>
  <si>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</si>
  <si>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</si>
  <si>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</si>
  <si>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</si>
  <si>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</si>
  <si>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</si>
  <si>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</si>
  <si>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宮崎県</t>
  </si>
  <si>
    <t>45811</t>
  </si>
  <si>
    <t>45812</t>
  </si>
  <si>
    <t>45814</t>
  </si>
  <si>
    <t>45820</t>
  </si>
  <si>
    <t>45825</t>
  </si>
  <si>
    <t>45832</t>
  </si>
  <si>
    <t>45833</t>
  </si>
  <si>
    <t>45836</t>
  </si>
  <si>
    <t>45837</t>
  </si>
  <si>
    <t>45838</t>
  </si>
  <si>
    <t>45844</t>
  </si>
  <si>
    <t>高鍋・木城衛生組合</t>
  </si>
  <si>
    <t>川南・都農衛生組合</t>
  </si>
  <si>
    <t>宮崎県中部地区衛生組合</t>
  </si>
  <si>
    <t>日南地区衛生センター管理組合（廃止）</t>
  </si>
  <si>
    <t>西臼杵郡衛生組合</t>
  </si>
  <si>
    <t>入郷地区衛生組合</t>
  </si>
  <si>
    <t>日南串間広域不燃物処理組合</t>
  </si>
  <si>
    <t>西都児湯環境整備事務組合</t>
  </si>
  <si>
    <t>霧島美化センター事務組合</t>
  </si>
  <si>
    <t>小林野尻高原衛生事業事務組合</t>
  </si>
  <si>
    <t>日向東臼杵南部広域連合</t>
  </si>
  <si>
    <t>○</t>
  </si>
  <si>
    <t>45401</t>
  </si>
  <si>
    <t>45405</t>
  </si>
  <si>
    <t>45201</t>
  </si>
  <si>
    <t>45204</t>
  </si>
  <si>
    <t>45441</t>
  </si>
  <si>
    <t>45431</t>
  </si>
  <si>
    <t>45208</t>
  </si>
  <si>
    <t>45205</t>
  </si>
  <si>
    <t>45206</t>
  </si>
  <si>
    <t>高鍋町</t>
  </si>
  <si>
    <t>川南町</t>
  </si>
  <si>
    <t>宮崎市</t>
  </si>
  <si>
    <t>日南市</t>
  </si>
  <si>
    <t>高千穂町</t>
  </si>
  <si>
    <t>美郷町</t>
  </si>
  <si>
    <t>西都市</t>
  </si>
  <si>
    <t>小林市</t>
  </si>
  <si>
    <t>日向市</t>
  </si>
  <si>
    <t>45404</t>
  </si>
  <si>
    <t>45406</t>
  </si>
  <si>
    <t>45301</t>
  </si>
  <si>
    <t>45321</t>
  </si>
  <si>
    <t>45442</t>
  </si>
  <si>
    <t>45429</t>
  </si>
  <si>
    <t>45207</t>
  </si>
  <si>
    <t>45361</t>
  </si>
  <si>
    <t>45362</t>
  </si>
  <si>
    <t>45421</t>
  </si>
  <si>
    <t>木城町</t>
  </si>
  <si>
    <t>都農町</t>
  </si>
  <si>
    <t>清武町</t>
  </si>
  <si>
    <t>北郷町</t>
  </si>
  <si>
    <t>日之影町</t>
  </si>
  <si>
    <t>諸塚村</t>
  </si>
  <si>
    <t>串間市</t>
  </si>
  <si>
    <t>高原町</t>
  </si>
  <si>
    <t>野尻町</t>
  </si>
  <si>
    <t>門川町</t>
  </si>
  <si>
    <t>45382</t>
  </si>
  <si>
    <t>45322</t>
  </si>
  <si>
    <t>45443</t>
  </si>
  <si>
    <t>45430</t>
  </si>
  <si>
    <t>45402</t>
  </si>
  <si>
    <t>国富町</t>
  </si>
  <si>
    <t>南郷町</t>
  </si>
  <si>
    <t>五ヶ瀬町</t>
  </si>
  <si>
    <t>椎葉村</t>
  </si>
  <si>
    <t>新富町</t>
  </si>
  <si>
    <t>45403</t>
  </si>
  <si>
    <t>西米良村</t>
  </si>
  <si>
    <t/>
  </si>
  <si>
    <t>45202</t>
  </si>
  <si>
    <t>45203</t>
  </si>
  <si>
    <t>45209</t>
  </si>
  <si>
    <t>45341</t>
  </si>
  <si>
    <t>45383</t>
  </si>
  <si>
    <t>都城市</t>
  </si>
  <si>
    <t>延岡市</t>
  </si>
  <si>
    <t>えびの市</t>
  </si>
  <si>
    <t>三股町</t>
  </si>
  <si>
    <t>綾町</t>
  </si>
  <si>
    <t>45000</t>
  </si>
  <si>
    <t>合計</t>
  </si>
  <si>
    <t>宮崎県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</si>
</sst>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192</v>
      </c>
      <c r="B7" s="81" t="s">
        <v>190</v>
      </c>
      <c r="C7" s="80" t="s">
        <v>191</v>
      </c>
      <c r="D7" s="82">
        <f aca="true" t="shared" si="0" ref="D7:T7">COUNTIF(D8:D18,"○")</f>
        <v>4</v>
      </c>
      <c r="E7" s="82">
        <f t="shared" si="0"/>
        <v>1</v>
      </c>
      <c r="F7" s="82">
        <f t="shared" si="0"/>
        <v>5</v>
      </c>
      <c r="G7" s="82">
        <f t="shared" si="0"/>
        <v>2</v>
      </c>
      <c r="H7" s="82">
        <f t="shared" si="0"/>
        <v>1</v>
      </c>
      <c r="I7" s="82">
        <f t="shared" si="0"/>
        <v>2</v>
      </c>
      <c r="J7" s="82">
        <f t="shared" si="0"/>
        <v>3</v>
      </c>
      <c r="K7" s="82">
        <f t="shared" si="0"/>
        <v>2</v>
      </c>
      <c r="L7" s="82">
        <f t="shared" si="0"/>
        <v>1</v>
      </c>
      <c r="M7" s="82">
        <f t="shared" si="0"/>
        <v>3</v>
      </c>
      <c r="N7" s="82">
        <f t="shared" si="0"/>
        <v>1</v>
      </c>
      <c r="O7" s="82">
        <f t="shared" si="0"/>
        <v>6</v>
      </c>
      <c r="P7" s="82">
        <f t="shared" si="0"/>
        <v>2</v>
      </c>
      <c r="Q7" s="82">
        <f t="shared" si="0"/>
        <v>1</v>
      </c>
      <c r="R7" s="82">
        <f t="shared" si="0"/>
        <v>1</v>
      </c>
      <c r="S7" s="82">
        <f t="shared" si="0"/>
        <v>2</v>
      </c>
      <c r="T7" s="82">
        <f t="shared" si="0"/>
        <v>0</v>
      </c>
      <c r="U7" s="83">
        <f>SUM(U8:U18)</f>
        <v>38</v>
      </c>
      <c r="V7" s="84" t="s">
        <v>179</v>
      </c>
      <c r="W7" s="84" t="s">
        <v>179</v>
      </c>
      <c r="X7" s="84" t="s">
        <v>179</v>
      </c>
      <c r="Y7" s="84" t="s">
        <v>179</v>
      </c>
      <c r="Z7" s="84" t="s">
        <v>179</v>
      </c>
      <c r="AA7" s="84" t="s">
        <v>179</v>
      </c>
      <c r="AB7" s="84" t="s">
        <v>179</v>
      </c>
      <c r="AC7" s="84" t="s">
        <v>179</v>
      </c>
      <c r="AD7" s="84" t="s">
        <v>179</v>
      </c>
      <c r="AE7" s="84" t="s">
        <v>179</v>
      </c>
      <c r="AF7" s="84" t="s">
        <v>179</v>
      </c>
      <c r="AG7" s="84" t="s">
        <v>179</v>
      </c>
      <c r="AH7" s="84" t="s">
        <v>179</v>
      </c>
      <c r="AI7" s="84" t="s">
        <v>179</v>
      </c>
      <c r="AJ7" s="84" t="s">
        <v>179</v>
      </c>
      <c r="AK7" s="84" t="s">
        <v>179</v>
      </c>
      <c r="AL7" s="84" t="s">
        <v>179</v>
      </c>
      <c r="AM7" s="84" t="s">
        <v>179</v>
      </c>
      <c r="AN7" s="84" t="s">
        <v>179</v>
      </c>
      <c r="AO7" s="84" t="s">
        <v>179</v>
      </c>
      <c r="AP7" s="84" t="s">
        <v>179</v>
      </c>
      <c r="AQ7" s="84" t="s">
        <v>179</v>
      </c>
      <c r="AR7" s="84" t="s">
        <v>179</v>
      </c>
      <c r="AS7" s="84" t="s">
        <v>179</v>
      </c>
      <c r="AT7" s="84" t="s">
        <v>179</v>
      </c>
      <c r="AU7" s="84" t="s">
        <v>179</v>
      </c>
      <c r="AV7" s="84" t="s">
        <v>179</v>
      </c>
      <c r="AW7" s="84" t="s">
        <v>179</v>
      </c>
      <c r="AX7" s="84" t="s">
        <v>179</v>
      </c>
      <c r="AY7" s="84" t="s">
        <v>179</v>
      </c>
      <c r="AZ7" s="84" t="s">
        <v>179</v>
      </c>
      <c r="BA7" s="84" t="s">
        <v>179</v>
      </c>
      <c r="BB7" s="84" t="s">
        <v>179</v>
      </c>
      <c r="BC7" s="84" t="s">
        <v>179</v>
      </c>
      <c r="BD7" s="84" t="s">
        <v>179</v>
      </c>
      <c r="BE7" s="84" t="s">
        <v>179</v>
      </c>
      <c r="BF7" s="84" t="s">
        <v>179</v>
      </c>
      <c r="BG7" s="84" t="s">
        <v>179</v>
      </c>
      <c r="BH7" s="84" t="s">
        <v>179</v>
      </c>
      <c r="BI7" s="84" t="s">
        <v>179</v>
      </c>
      <c r="BJ7" s="84" t="s">
        <v>179</v>
      </c>
      <c r="BK7" s="84" t="s">
        <v>179</v>
      </c>
      <c r="BL7" s="84" t="s">
        <v>179</v>
      </c>
      <c r="BM7" s="84" t="s">
        <v>179</v>
      </c>
      <c r="BN7" s="84" t="s">
        <v>179</v>
      </c>
      <c r="BO7" s="84" t="s">
        <v>179</v>
      </c>
      <c r="BP7" s="84" t="s">
        <v>179</v>
      </c>
      <c r="BQ7" s="84" t="s">
        <v>179</v>
      </c>
      <c r="BR7" s="84" t="s">
        <v>179</v>
      </c>
      <c r="BS7" s="84" t="s">
        <v>179</v>
      </c>
      <c r="BT7" s="84" t="s">
        <v>179</v>
      </c>
      <c r="BU7" s="84" t="s">
        <v>179</v>
      </c>
      <c r="BV7" s="84" t="s">
        <v>179</v>
      </c>
      <c r="BW7" s="84" t="s">
        <v>179</v>
      </c>
      <c r="BX7" s="84" t="s">
        <v>179</v>
      </c>
      <c r="BY7" s="84" t="s">
        <v>179</v>
      </c>
      <c r="BZ7" s="84" t="s">
        <v>179</v>
      </c>
      <c r="CA7" s="84" t="s">
        <v>179</v>
      </c>
      <c r="CB7" s="84" t="s">
        <v>179</v>
      </c>
      <c r="CC7" s="84" t="s">
        <v>179</v>
      </c>
    </row>
    <row r="8" spans="1:81" ht="12" customHeight="1">
      <c r="A8" s="80" t="s">
        <v>105</v>
      </c>
      <c r="B8" s="81" t="s">
        <v>106</v>
      </c>
      <c r="C8" s="80" t="s">
        <v>117</v>
      </c>
      <c r="D8" s="85" t="s">
        <v>128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128</v>
      </c>
      <c r="P8" s="85"/>
      <c r="Q8" s="85"/>
      <c r="R8" s="85"/>
      <c r="S8" s="85"/>
      <c r="T8" s="85"/>
      <c r="U8" s="86">
        <v>2</v>
      </c>
      <c r="V8" s="87" t="s">
        <v>129</v>
      </c>
      <c r="W8" s="86" t="s">
        <v>138</v>
      </c>
      <c r="X8" s="85" t="s">
        <v>147</v>
      </c>
      <c r="Y8" s="86" t="s">
        <v>157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118</v>
      </c>
      <c r="D9" s="85" t="s">
        <v>128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128</v>
      </c>
      <c r="P9" s="85" t="s">
        <v>128</v>
      </c>
      <c r="Q9" s="85"/>
      <c r="R9" s="85"/>
      <c r="S9" s="85" t="s">
        <v>128</v>
      </c>
      <c r="T9" s="85"/>
      <c r="U9" s="86">
        <v>2</v>
      </c>
      <c r="V9" s="87" t="s">
        <v>130</v>
      </c>
      <c r="W9" s="86" t="s">
        <v>139</v>
      </c>
      <c r="X9" s="85" t="s">
        <v>148</v>
      </c>
      <c r="Y9" s="86" t="s">
        <v>158</v>
      </c>
      <c r="Z9" s="85"/>
      <c r="AA9" s="86"/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119</v>
      </c>
      <c r="D10" s="85"/>
      <c r="E10" s="85"/>
      <c r="F10" s="85" t="s">
        <v>128</v>
      </c>
      <c r="G10" s="85"/>
      <c r="H10" s="85"/>
      <c r="I10" s="85" t="s">
        <v>128</v>
      </c>
      <c r="J10" s="85"/>
      <c r="K10" s="85"/>
      <c r="L10" s="85"/>
      <c r="M10" s="85"/>
      <c r="N10" s="85" t="s">
        <v>128</v>
      </c>
      <c r="O10" s="85" t="s">
        <v>128</v>
      </c>
      <c r="P10" s="85"/>
      <c r="Q10" s="85"/>
      <c r="R10" s="85" t="s">
        <v>128</v>
      </c>
      <c r="S10" s="85"/>
      <c r="T10" s="85"/>
      <c r="U10" s="86">
        <v>3</v>
      </c>
      <c r="V10" s="87" t="s">
        <v>131</v>
      </c>
      <c r="W10" s="86" t="s">
        <v>140</v>
      </c>
      <c r="X10" s="85" t="s">
        <v>149</v>
      </c>
      <c r="Y10" s="86" t="s">
        <v>159</v>
      </c>
      <c r="Z10" s="85" t="s">
        <v>167</v>
      </c>
      <c r="AA10" s="86" t="s">
        <v>172</v>
      </c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120</v>
      </c>
      <c r="D11" s="85"/>
      <c r="E11" s="85"/>
      <c r="F11" s="85" t="s">
        <v>128</v>
      </c>
      <c r="G11" s="85"/>
      <c r="H11" s="85"/>
      <c r="I11" s="85"/>
      <c r="J11" s="85"/>
      <c r="K11" s="85"/>
      <c r="L11" s="85"/>
      <c r="M11" s="85"/>
      <c r="N11" s="85"/>
      <c r="O11" s="85" t="s">
        <v>128</v>
      </c>
      <c r="P11" s="85"/>
      <c r="Q11" s="85"/>
      <c r="R11" s="85"/>
      <c r="S11" s="85"/>
      <c r="T11" s="85"/>
      <c r="U11" s="86">
        <v>3</v>
      </c>
      <c r="V11" s="87" t="s">
        <v>132</v>
      </c>
      <c r="W11" s="86" t="s">
        <v>141</v>
      </c>
      <c r="X11" s="85" t="s">
        <v>150</v>
      </c>
      <c r="Y11" s="86" t="s">
        <v>160</v>
      </c>
      <c r="Z11" s="85" t="s">
        <v>168</v>
      </c>
      <c r="AA11" s="86" t="s">
        <v>173</v>
      </c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121</v>
      </c>
      <c r="D12" s="85"/>
      <c r="E12" s="85" t="s">
        <v>128</v>
      </c>
      <c r="F12" s="85" t="s">
        <v>128</v>
      </c>
      <c r="G12" s="85"/>
      <c r="H12" s="85" t="s">
        <v>128</v>
      </c>
      <c r="I12" s="85"/>
      <c r="J12" s="85" t="s">
        <v>128</v>
      </c>
      <c r="K12" s="85"/>
      <c r="L12" s="85"/>
      <c r="M12" s="85"/>
      <c r="N12" s="85"/>
      <c r="O12" s="85" t="s">
        <v>128</v>
      </c>
      <c r="P12" s="85" t="s">
        <v>128</v>
      </c>
      <c r="Q12" s="85" t="s">
        <v>128</v>
      </c>
      <c r="R12" s="85"/>
      <c r="S12" s="85" t="s">
        <v>128</v>
      </c>
      <c r="T12" s="85"/>
      <c r="U12" s="86">
        <v>3</v>
      </c>
      <c r="V12" s="87" t="s">
        <v>133</v>
      </c>
      <c r="W12" s="86" t="s">
        <v>142</v>
      </c>
      <c r="X12" s="85" t="s">
        <v>151</v>
      </c>
      <c r="Y12" s="86" t="s">
        <v>161</v>
      </c>
      <c r="Z12" s="85" t="s">
        <v>169</v>
      </c>
      <c r="AA12" s="86" t="s">
        <v>174</v>
      </c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122</v>
      </c>
      <c r="D13" s="85" t="s">
        <v>128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>
        <v>3</v>
      </c>
      <c r="V13" s="87" t="s">
        <v>134</v>
      </c>
      <c r="W13" s="86" t="s">
        <v>143</v>
      </c>
      <c r="X13" s="85" t="s">
        <v>152</v>
      </c>
      <c r="Y13" s="86" t="s">
        <v>162</v>
      </c>
      <c r="Z13" s="85" t="s">
        <v>170</v>
      </c>
      <c r="AA13" s="86" t="s">
        <v>175</v>
      </c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123</v>
      </c>
      <c r="D14" s="85"/>
      <c r="E14" s="85"/>
      <c r="F14" s="85" t="s">
        <v>128</v>
      </c>
      <c r="G14" s="85" t="s">
        <v>128</v>
      </c>
      <c r="H14" s="85"/>
      <c r="I14" s="85"/>
      <c r="J14" s="85" t="s">
        <v>128</v>
      </c>
      <c r="K14" s="85" t="s">
        <v>128</v>
      </c>
      <c r="L14" s="85"/>
      <c r="M14" s="85" t="s">
        <v>128</v>
      </c>
      <c r="N14" s="85"/>
      <c r="O14" s="85"/>
      <c r="P14" s="85"/>
      <c r="Q14" s="85"/>
      <c r="R14" s="85"/>
      <c r="S14" s="85"/>
      <c r="T14" s="85"/>
      <c r="U14" s="86">
        <v>4</v>
      </c>
      <c r="V14" s="87" t="s">
        <v>132</v>
      </c>
      <c r="W14" s="86" t="s">
        <v>141</v>
      </c>
      <c r="X14" s="85" t="s">
        <v>153</v>
      </c>
      <c r="Y14" s="86" t="s">
        <v>163</v>
      </c>
      <c r="Z14" s="85" t="s">
        <v>150</v>
      </c>
      <c r="AA14" s="86" t="s">
        <v>160</v>
      </c>
      <c r="AB14" s="85" t="s">
        <v>168</v>
      </c>
      <c r="AC14" s="86" t="s">
        <v>173</v>
      </c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124</v>
      </c>
      <c r="D15" s="85"/>
      <c r="E15" s="85"/>
      <c r="F15" s="85" t="s">
        <v>128</v>
      </c>
      <c r="G15" s="85" t="s">
        <v>128</v>
      </c>
      <c r="H15" s="85"/>
      <c r="I15" s="85" t="s">
        <v>128</v>
      </c>
      <c r="J15" s="85" t="s">
        <v>128</v>
      </c>
      <c r="K15" s="85" t="s">
        <v>128</v>
      </c>
      <c r="L15" s="85" t="s">
        <v>128</v>
      </c>
      <c r="M15" s="85" t="s">
        <v>128</v>
      </c>
      <c r="N15" s="85"/>
      <c r="O15" s="85"/>
      <c r="P15" s="85"/>
      <c r="Q15" s="85"/>
      <c r="R15" s="85"/>
      <c r="S15" s="85"/>
      <c r="T15" s="85"/>
      <c r="U15" s="86">
        <v>7</v>
      </c>
      <c r="V15" s="87" t="s">
        <v>135</v>
      </c>
      <c r="W15" s="86" t="s">
        <v>144</v>
      </c>
      <c r="X15" s="85" t="s">
        <v>129</v>
      </c>
      <c r="Y15" s="86" t="s">
        <v>138</v>
      </c>
      <c r="Z15" s="85" t="s">
        <v>171</v>
      </c>
      <c r="AA15" s="86" t="s">
        <v>176</v>
      </c>
      <c r="AB15" s="85" t="s">
        <v>177</v>
      </c>
      <c r="AC15" s="86" t="s">
        <v>178</v>
      </c>
      <c r="AD15" s="85" t="s">
        <v>147</v>
      </c>
      <c r="AE15" s="86" t="s">
        <v>157</v>
      </c>
      <c r="AF15" s="85" t="s">
        <v>130</v>
      </c>
      <c r="AG15" s="86" t="s">
        <v>139</v>
      </c>
      <c r="AH15" s="85" t="s">
        <v>148</v>
      </c>
      <c r="AI15" s="86" t="s">
        <v>158</v>
      </c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125</v>
      </c>
      <c r="D16" s="85"/>
      <c r="E16" s="85"/>
      <c r="F16" s="85"/>
      <c r="G16" s="85"/>
      <c r="H16" s="85"/>
      <c r="I16" s="85"/>
      <c r="J16" s="85"/>
      <c r="K16" s="85"/>
      <c r="L16" s="85"/>
      <c r="M16" s="85" t="s">
        <v>128</v>
      </c>
      <c r="N16" s="85"/>
      <c r="O16" s="85"/>
      <c r="P16" s="85"/>
      <c r="Q16" s="85"/>
      <c r="R16" s="85"/>
      <c r="S16" s="85"/>
      <c r="T16" s="85"/>
      <c r="U16" s="86">
        <v>3</v>
      </c>
      <c r="V16" s="87" t="s">
        <v>136</v>
      </c>
      <c r="W16" s="86" t="s">
        <v>145</v>
      </c>
      <c r="X16" s="85" t="s">
        <v>154</v>
      </c>
      <c r="Y16" s="86" t="s">
        <v>164</v>
      </c>
      <c r="Z16" s="85" t="s">
        <v>155</v>
      </c>
      <c r="AA16" s="86" t="s">
        <v>165</v>
      </c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126</v>
      </c>
      <c r="D17" s="85" t="s">
        <v>128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 t="s">
        <v>128</v>
      </c>
      <c r="P17" s="85"/>
      <c r="Q17" s="85"/>
      <c r="R17" s="85"/>
      <c r="S17" s="85"/>
      <c r="T17" s="85"/>
      <c r="U17" s="86">
        <v>3</v>
      </c>
      <c r="V17" s="87" t="s">
        <v>136</v>
      </c>
      <c r="W17" s="86" t="s">
        <v>145</v>
      </c>
      <c r="X17" s="85" t="s">
        <v>155</v>
      </c>
      <c r="Y17" s="86" t="s">
        <v>165</v>
      </c>
      <c r="Z17" s="85" t="s">
        <v>154</v>
      </c>
      <c r="AA17" s="86" t="s">
        <v>164</v>
      </c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127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6">
        <v>5</v>
      </c>
      <c r="V18" s="87" t="s">
        <v>137</v>
      </c>
      <c r="W18" s="86" t="s">
        <v>146</v>
      </c>
      <c r="X18" s="85" t="s">
        <v>156</v>
      </c>
      <c r="Y18" s="86" t="s">
        <v>166</v>
      </c>
      <c r="Z18" s="85" t="s">
        <v>134</v>
      </c>
      <c r="AA18" s="86" t="s">
        <v>143</v>
      </c>
      <c r="AB18" s="85" t="s">
        <v>152</v>
      </c>
      <c r="AC18" s="86" t="s">
        <v>162</v>
      </c>
      <c r="AD18" s="85" t="s">
        <v>170</v>
      </c>
      <c r="AE18" s="86" t="s">
        <v>175</v>
      </c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192</v>
      </c>
      <c r="B7" s="81" t="s">
        <v>190</v>
      </c>
      <c r="C7" s="84" t="s">
        <v>191</v>
      </c>
      <c r="D7" s="88">
        <f aca="true" t="shared" si="0" ref="D7:AD7">SUM(D8:D35)</f>
        <v>500</v>
      </c>
      <c r="E7" s="88">
        <f t="shared" si="0"/>
        <v>161</v>
      </c>
      <c r="F7" s="88">
        <f t="shared" si="0"/>
        <v>143</v>
      </c>
      <c r="G7" s="88">
        <f t="shared" si="0"/>
        <v>18</v>
      </c>
      <c r="H7" s="88">
        <f t="shared" si="0"/>
        <v>339</v>
      </c>
      <c r="I7" s="88">
        <f t="shared" si="0"/>
        <v>242</v>
      </c>
      <c r="J7" s="88">
        <f t="shared" si="0"/>
        <v>53</v>
      </c>
      <c r="K7" s="88">
        <f t="shared" si="0"/>
        <v>7</v>
      </c>
      <c r="L7" s="88">
        <f t="shared" si="0"/>
        <v>37</v>
      </c>
      <c r="M7" s="88">
        <f t="shared" si="0"/>
        <v>36</v>
      </c>
      <c r="N7" s="88">
        <f t="shared" si="0"/>
        <v>28</v>
      </c>
      <c r="O7" s="88">
        <f t="shared" si="0"/>
        <v>26</v>
      </c>
      <c r="P7" s="88">
        <f t="shared" si="0"/>
        <v>2</v>
      </c>
      <c r="Q7" s="88">
        <f t="shared" si="0"/>
        <v>8</v>
      </c>
      <c r="R7" s="88">
        <f t="shared" si="0"/>
        <v>0</v>
      </c>
      <c r="S7" s="88">
        <f t="shared" si="0"/>
        <v>8</v>
      </c>
      <c r="T7" s="88">
        <f t="shared" si="0"/>
        <v>0</v>
      </c>
      <c r="U7" s="88">
        <f t="shared" si="0"/>
        <v>0</v>
      </c>
      <c r="V7" s="88">
        <f t="shared" si="0"/>
        <v>536</v>
      </c>
      <c r="W7" s="88">
        <f t="shared" si="0"/>
        <v>189</v>
      </c>
      <c r="X7" s="88">
        <f t="shared" si="0"/>
        <v>169</v>
      </c>
      <c r="Y7" s="88">
        <f t="shared" si="0"/>
        <v>20</v>
      </c>
      <c r="Z7" s="88">
        <f t="shared" si="0"/>
        <v>347</v>
      </c>
      <c r="AA7" s="88">
        <f t="shared" si="0"/>
        <v>242</v>
      </c>
      <c r="AB7" s="88">
        <f t="shared" si="0"/>
        <v>61</v>
      </c>
      <c r="AC7" s="88">
        <f t="shared" si="0"/>
        <v>7</v>
      </c>
      <c r="AD7" s="88">
        <f t="shared" si="0"/>
        <v>37</v>
      </c>
    </row>
    <row r="8" spans="1:30" ht="13.5" customHeight="1">
      <c r="A8" s="80" t="s">
        <v>105</v>
      </c>
      <c r="B8" s="81" t="s">
        <v>131</v>
      </c>
      <c r="C8" s="80" t="s">
        <v>140</v>
      </c>
      <c r="D8" s="88">
        <f>SUM(E8,+H8)</f>
        <v>154</v>
      </c>
      <c r="E8" s="88">
        <f>SUM(F8:G8)</f>
        <v>51</v>
      </c>
      <c r="F8" s="88">
        <v>47</v>
      </c>
      <c r="G8" s="88">
        <v>4</v>
      </c>
      <c r="H8" s="88">
        <f>SUM(I8:L8)</f>
        <v>103</v>
      </c>
      <c r="I8" s="88">
        <v>84</v>
      </c>
      <c r="J8" s="88">
        <v>0</v>
      </c>
      <c r="K8" s="88">
        <v>0</v>
      </c>
      <c r="L8" s="88">
        <v>19</v>
      </c>
      <c r="M8" s="88">
        <f>SUM(N8,+Q8)</f>
        <v>7</v>
      </c>
      <c r="N8" s="88">
        <f>SUM(O8:P8)</f>
        <v>7</v>
      </c>
      <c r="O8" s="88">
        <v>5</v>
      </c>
      <c r="P8" s="88">
        <v>2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161</v>
      </c>
      <c r="W8" s="88">
        <f t="shared" si="1"/>
        <v>58</v>
      </c>
      <c r="X8" s="88">
        <f t="shared" si="1"/>
        <v>52</v>
      </c>
      <c r="Y8" s="88">
        <f t="shared" si="1"/>
        <v>6</v>
      </c>
      <c r="Z8" s="88">
        <f t="shared" si="1"/>
        <v>103</v>
      </c>
      <c r="AA8" s="88">
        <f t="shared" si="1"/>
        <v>84</v>
      </c>
      <c r="AB8" s="88">
        <f t="shared" si="1"/>
        <v>0</v>
      </c>
      <c r="AC8" s="88">
        <f t="shared" si="1"/>
        <v>0</v>
      </c>
      <c r="AD8" s="88">
        <f t="shared" si="1"/>
        <v>19</v>
      </c>
    </row>
    <row r="9" spans="1:30" ht="13.5" customHeight="1">
      <c r="A9" s="80" t="s">
        <v>105</v>
      </c>
      <c r="B9" s="81" t="s">
        <v>180</v>
      </c>
      <c r="C9" s="80" t="s">
        <v>185</v>
      </c>
      <c r="D9" s="88">
        <f aca="true" t="shared" si="2" ref="D9:D35">SUM(E9,+H9)</f>
        <v>102</v>
      </c>
      <c r="E9" s="88">
        <f aca="true" t="shared" si="3" ref="E9:E35">SUM(F9:G9)</f>
        <v>21</v>
      </c>
      <c r="F9" s="88">
        <v>21</v>
      </c>
      <c r="G9" s="88">
        <v>0</v>
      </c>
      <c r="H9" s="88">
        <f aca="true" t="shared" si="4" ref="H9:H35">SUM(I9:L9)</f>
        <v>81</v>
      </c>
      <c r="I9" s="88">
        <v>53</v>
      </c>
      <c r="J9" s="88">
        <v>28</v>
      </c>
      <c r="K9" s="88">
        <v>0</v>
      </c>
      <c r="L9" s="88">
        <v>0</v>
      </c>
      <c r="M9" s="88">
        <f aca="true" t="shared" si="5" ref="M9:M35">SUM(N9,+Q9)</f>
        <v>2</v>
      </c>
      <c r="N9" s="88">
        <f aca="true" t="shared" si="6" ref="N9:N35">SUM(O9:P9)</f>
        <v>2</v>
      </c>
      <c r="O9" s="88">
        <v>2</v>
      </c>
      <c r="P9" s="88">
        <v>0</v>
      </c>
      <c r="Q9" s="88">
        <f aca="true" t="shared" si="7" ref="Q9:Q35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35">SUM(D9,+M9)</f>
        <v>104</v>
      </c>
      <c r="W9" s="88">
        <f aca="true" t="shared" si="9" ref="W9:W35">SUM(E9,+N9)</f>
        <v>23</v>
      </c>
      <c r="X9" s="88">
        <f aca="true" t="shared" si="10" ref="X9:X35">SUM(F9,+O9)</f>
        <v>23</v>
      </c>
      <c r="Y9" s="88">
        <f aca="true" t="shared" si="11" ref="Y9:Y35">SUM(G9,+P9)</f>
        <v>0</v>
      </c>
      <c r="Z9" s="88">
        <f aca="true" t="shared" si="12" ref="Z9:Z35">SUM(H9,+Q9)</f>
        <v>81</v>
      </c>
      <c r="AA9" s="88">
        <f aca="true" t="shared" si="13" ref="AA9:AA35">SUM(I9,+R9)</f>
        <v>53</v>
      </c>
      <c r="AB9" s="88">
        <f aca="true" t="shared" si="14" ref="AB9:AB35">SUM(J9,+S9)</f>
        <v>28</v>
      </c>
      <c r="AC9" s="88">
        <f aca="true" t="shared" si="15" ref="AC9:AC35">SUM(K9,+T9)</f>
        <v>0</v>
      </c>
      <c r="AD9" s="88">
        <f aca="true" t="shared" si="16" ref="AD9:AD35">SUM(L9,+U9)</f>
        <v>0</v>
      </c>
    </row>
    <row r="10" spans="1:30" ht="13.5" customHeight="1">
      <c r="A10" s="80" t="s">
        <v>105</v>
      </c>
      <c r="B10" s="81" t="s">
        <v>181</v>
      </c>
      <c r="C10" s="80" t="s">
        <v>186</v>
      </c>
      <c r="D10" s="88">
        <f t="shared" si="2"/>
        <v>73</v>
      </c>
      <c r="E10" s="88">
        <f t="shared" si="3"/>
        <v>35</v>
      </c>
      <c r="F10" s="88">
        <v>24</v>
      </c>
      <c r="G10" s="88">
        <v>11</v>
      </c>
      <c r="H10" s="88">
        <f t="shared" si="4"/>
        <v>38</v>
      </c>
      <c r="I10" s="88">
        <v>31</v>
      </c>
      <c r="J10" s="88">
        <v>6</v>
      </c>
      <c r="K10" s="88">
        <v>1</v>
      </c>
      <c r="L10" s="88">
        <v>0</v>
      </c>
      <c r="M10" s="88">
        <f t="shared" si="5"/>
        <v>1</v>
      </c>
      <c r="N10" s="88">
        <f t="shared" si="6"/>
        <v>1</v>
      </c>
      <c r="O10" s="88">
        <v>1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74</v>
      </c>
      <c r="W10" s="88">
        <f t="shared" si="9"/>
        <v>36</v>
      </c>
      <c r="X10" s="88">
        <f t="shared" si="10"/>
        <v>25</v>
      </c>
      <c r="Y10" s="88">
        <f t="shared" si="11"/>
        <v>11</v>
      </c>
      <c r="Z10" s="88">
        <f t="shared" si="12"/>
        <v>38</v>
      </c>
      <c r="AA10" s="88">
        <f t="shared" si="13"/>
        <v>31</v>
      </c>
      <c r="AB10" s="88">
        <f t="shared" si="14"/>
        <v>6</v>
      </c>
      <c r="AC10" s="88">
        <f t="shared" si="15"/>
        <v>1</v>
      </c>
      <c r="AD10" s="88">
        <f t="shared" si="16"/>
        <v>0</v>
      </c>
    </row>
    <row r="11" spans="1:30" ht="13.5" customHeight="1">
      <c r="A11" s="80" t="s">
        <v>105</v>
      </c>
      <c r="B11" s="81" t="s">
        <v>132</v>
      </c>
      <c r="C11" s="80" t="s">
        <v>141</v>
      </c>
      <c r="D11" s="88">
        <f t="shared" si="2"/>
        <v>15</v>
      </c>
      <c r="E11" s="88">
        <f t="shared" si="3"/>
        <v>5</v>
      </c>
      <c r="F11" s="88">
        <v>5</v>
      </c>
      <c r="G11" s="88">
        <v>0</v>
      </c>
      <c r="H11" s="88">
        <f t="shared" si="4"/>
        <v>10</v>
      </c>
      <c r="I11" s="88">
        <v>10</v>
      </c>
      <c r="J11" s="88">
        <v>0</v>
      </c>
      <c r="K11" s="88">
        <v>0</v>
      </c>
      <c r="L11" s="88">
        <v>0</v>
      </c>
      <c r="M11" s="88">
        <f t="shared" si="5"/>
        <v>1</v>
      </c>
      <c r="N11" s="88">
        <f t="shared" si="6"/>
        <v>1</v>
      </c>
      <c r="O11" s="88">
        <v>1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16</v>
      </c>
      <c r="W11" s="88">
        <f t="shared" si="9"/>
        <v>6</v>
      </c>
      <c r="X11" s="88">
        <f t="shared" si="10"/>
        <v>6</v>
      </c>
      <c r="Y11" s="88">
        <f t="shared" si="11"/>
        <v>0</v>
      </c>
      <c r="Z11" s="88">
        <f t="shared" si="12"/>
        <v>10</v>
      </c>
      <c r="AA11" s="88">
        <f t="shared" si="13"/>
        <v>10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136</v>
      </c>
      <c r="C12" s="80" t="s">
        <v>145</v>
      </c>
      <c r="D12" s="88">
        <f t="shared" si="2"/>
        <v>53</v>
      </c>
      <c r="E12" s="88">
        <f t="shared" si="3"/>
        <v>3</v>
      </c>
      <c r="F12" s="88">
        <v>3</v>
      </c>
      <c r="G12" s="88">
        <v>0</v>
      </c>
      <c r="H12" s="88">
        <f t="shared" si="4"/>
        <v>50</v>
      </c>
      <c r="I12" s="88">
        <v>23</v>
      </c>
      <c r="J12" s="88">
        <v>16</v>
      </c>
      <c r="K12" s="88">
        <v>3</v>
      </c>
      <c r="L12" s="88">
        <v>8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53</v>
      </c>
      <c r="W12" s="88">
        <f t="shared" si="9"/>
        <v>3</v>
      </c>
      <c r="X12" s="88">
        <f t="shared" si="10"/>
        <v>3</v>
      </c>
      <c r="Y12" s="88">
        <f t="shared" si="11"/>
        <v>0</v>
      </c>
      <c r="Z12" s="88">
        <f t="shared" si="12"/>
        <v>50</v>
      </c>
      <c r="AA12" s="88">
        <f t="shared" si="13"/>
        <v>23</v>
      </c>
      <c r="AB12" s="88">
        <f t="shared" si="14"/>
        <v>16</v>
      </c>
      <c r="AC12" s="88">
        <f t="shared" si="15"/>
        <v>3</v>
      </c>
      <c r="AD12" s="88">
        <f t="shared" si="16"/>
        <v>8</v>
      </c>
    </row>
    <row r="13" spans="1:30" ht="13.5" customHeight="1">
      <c r="A13" s="80" t="s">
        <v>105</v>
      </c>
      <c r="B13" s="81" t="s">
        <v>137</v>
      </c>
      <c r="C13" s="80" t="s">
        <v>146</v>
      </c>
      <c r="D13" s="88">
        <f t="shared" si="2"/>
        <v>41</v>
      </c>
      <c r="E13" s="88">
        <f t="shared" si="3"/>
        <v>4</v>
      </c>
      <c r="F13" s="88">
        <v>3</v>
      </c>
      <c r="G13" s="88">
        <v>1</v>
      </c>
      <c r="H13" s="88">
        <f t="shared" si="4"/>
        <v>37</v>
      </c>
      <c r="I13" s="88">
        <v>25</v>
      </c>
      <c r="J13" s="88">
        <v>0</v>
      </c>
      <c r="K13" s="88">
        <v>2</v>
      </c>
      <c r="L13" s="88">
        <v>10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41</v>
      </c>
      <c r="W13" s="88">
        <f t="shared" si="9"/>
        <v>4</v>
      </c>
      <c r="X13" s="88">
        <f t="shared" si="10"/>
        <v>3</v>
      </c>
      <c r="Y13" s="88">
        <f t="shared" si="11"/>
        <v>1</v>
      </c>
      <c r="Z13" s="88">
        <f t="shared" si="12"/>
        <v>37</v>
      </c>
      <c r="AA13" s="88">
        <f t="shared" si="13"/>
        <v>25</v>
      </c>
      <c r="AB13" s="88">
        <f t="shared" si="14"/>
        <v>0</v>
      </c>
      <c r="AC13" s="88">
        <f t="shared" si="15"/>
        <v>2</v>
      </c>
      <c r="AD13" s="88">
        <f t="shared" si="16"/>
        <v>10</v>
      </c>
    </row>
    <row r="14" spans="1:30" ht="13.5" customHeight="1">
      <c r="A14" s="80" t="s">
        <v>105</v>
      </c>
      <c r="B14" s="81" t="s">
        <v>153</v>
      </c>
      <c r="C14" s="80" t="s">
        <v>163</v>
      </c>
      <c r="D14" s="88">
        <f t="shared" si="2"/>
        <v>2</v>
      </c>
      <c r="E14" s="88">
        <f t="shared" si="3"/>
        <v>2</v>
      </c>
      <c r="F14" s="88">
        <v>2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2</v>
      </c>
      <c r="N14" s="88">
        <f t="shared" si="6"/>
        <v>2</v>
      </c>
      <c r="O14" s="88">
        <v>2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4</v>
      </c>
      <c r="W14" s="88">
        <f t="shared" si="9"/>
        <v>4</v>
      </c>
      <c r="X14" s="88">
        <f t="shared" si="10"/>
        <v>4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135</v>
      </c>
      <c r="C15" s="80" t="s">
        <v>144</v>
      </c>
      <c r="D15" s="88">
        <f t="shared" si="2"/>
        <v>2</v>
      </c>
      <c r="E15" s="88">
        <f t="shared" si="3"/>
        <v>2</v>
      </c>
      <c r="F15" s="88">
        <v>2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2</v>
      </c>
      <c r="N15" s="88">
        <f t="shared" si="6"/>
        <v>2</v>
      </c>
      <c r="O15" s="88">
        <v>2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4</v>
      </c>
      <c r="W15" s="88">
        <f t="shared" si="9"/>
        <v>4</v>
      </c>
      <c r="X15" s="88">
        <f t="shared" si="10"/>
        <v>4</v>
      </c>
      <c r="Y15" s="88">
        <f t="shared" si="11"/>
        <v>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182</v>
      </c>
      <c r="C16" s="80" t="s">
        <v>187</v>
      </c>
      <c r="D16" s="88">
        <f t="shared" si="2"/>
        <v>15</v>
      </c>
      <c r="E16" s="88">
        <f t="shared" si="3"/>
        <v>8</v>
      </c>
      <c r="F16" s="88">
        <v>6</v>
      </c>
      <c r="G16" s="88">
        <v>2</v>
      </c>
      <c r="H16" s="88">
        <f t="shared" si="4"/>
        <v>7</v>
      </c>
      <c r="I16" s="88">
        <v>7</v>
      </c>
      <c r="J16" s="88">
        <v>0</v>
      </c>
      <c r="K16" s="88">
        <v>0</v>
      </c>
      <c r="L16" s="88">
        <v>0</v>
      </c>
      <c r="M16" s="88">
        <f t="shared" si="5"/>
        <v>1</v>
      </c>
      <c r="N16" s="88">
        <f t="shared" si="6"/>
        <v>0</v>
      </c>
      <c r="O16" s="88">
        <v>0</v>
      </c>
      <c r="P16" s="88">
        <v>0</v>
      </c>
      <c r="Q16" s="88">
        <f t="shared" si="7"/>
        <v>1</v>
      </c>
      <c r="R16" s="88">
        <v>0</v>
      </c>
      <c r="S16" s="88">
        <v>1</v>
      </c>
      <c r="T16" s="88">
        <v>0</v>
      </c>
      <c r="U16" s="88">
        <v>0</v>
      </c>
      <c r="V16" s="88">
        <f t="shared" si="8"/>
        <v>16</v>
      </c>
      <c r="W16" s="88">
        <f t="shared" si="9"/>
        <v>8</v>
      </c>
      <c r="X16" s="88">
        <f t="shared" si="10"/>
        <v>6</v>
      </c>
      <c r="Y16" s="88">
        <f t="shared" si="11"/>
        <v>2</v>
      </c>
      <c r="Z16" s="88">
        <f t="shared" si="12"/>
        <v>8</v>
      </c>
      <c r="AA16" s="88">
        <f t="shared" si="13"/>
        <v>7</v>
      </c>
      <c r="AB16" s="88">
        <f t="shared" si="14"/>
        <v>1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149</v>
      </c>
      <c r="C17" s="80" t="s">
        <v>159</v>
      </c>
      <c r="D17" s="88">
        <f t="shared" si="2"/>
        <v>1</v>
      </c>
      <c r="E17" s="88">
        <f t="shared" si="3"/>
        <v>1</v>
      </c>
      <c r="F17" s="88">
        <v>1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1</v>
      </c>
      <c r="N17" s="88">
        <f t="shared" si="6"/>
        <v>1</v>
      </c>
      <c r="O17" s="88">
        <v>1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2</v>
      </c>
      <c r="W17" s="88">
        <f t="shared" si="9"/>
        <v>2</v>
      </c>
      <c r="X17" s="88">
        <f t="shared" si="10"/>
        <v>2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183</v>
      </c>
      <c r="C18" s="80" t="s">
        <v>188</v>
      </c>
      <c r="D18" s="88">
        <f t="shared" si="2"/>
        <v>5</v>
      </c>
      <c r="E18" s="88">
        <f t="shared" si="3"/>
        <v>1</v>
      </c>
      <c r="F18" s="88">
        <v>1</v>
      </c>
      <c r="G18" s="88">
        <v>0</v>
      </c>
      <c r="H18" s="88">
        <f t="shared" si="4"/>
        <v>4</v>
      </c>
      <c r="I18" s="88">
        <v>0</v>
      </c>
      <c r="J18" s="88">
        <v>3</v>
      </c>
      <c r="K18" s="88">
        <v>1</v>
      </c>
      <c r="L18" s="88">
        <v>0</v>
      </c>
      <c r="M18" s="88">
        <f t="shared" si="5"/>
        <v>9</v>
      </c>
      <c r="N18" s="88">
        <f t="shared" si="6"/>
        <v>2</v>
      </c>
      <c r="O18" s="88">
        <v>2</v>
      </c>
      <c r="P18" s="88">
        <v>0</v>
      </c>
      <c r="Q18" s="88">
        <f t="shared" si="7"/>
        <v>7</v>
      </c>
      <c r="R18" s="88">
        <v>0</v>
      </c>
      <c r="S18" s="88">
        <v>7</v>
      </c>
      <c r="T18" s="88">
        <v>0</v>
      </c>
      <c r="U18" s="88">
        <v>0</v>
      </c>
      <c r="V18" s="88">
        <f t="shared" si="8"/>
        <v>14</v>
      </c>
      <c r="W18" s="88">
        <f t="shared" si="9"/>
        <v>3</v>
      </c>
      <c r="X18" s="88">
        <f t="shared" si="10"/>
        <v>3</v>
      </c>
      <c r="Y18" s="88">
        <f t="shared" si="11"/>
        <v>0</v>
      </c>
      <c r="Z18" s="88">
        <f t="shared" si="12"/>
        <v>11</v>
      </c>
      <c r="AA18" s="88">
        <f t="shared" si="13"/>
        <v>0</v>
      </c>
      <c r="AB18" s="88">
        <f t="shared" si="14"/>
        <v>10</v>
      </c>
      <c r="AC18" s="88">
        <f t="shared" si="15"/>
        <v>1</v>
      </c>
      <c r="AD18" s="88">
        <f t="shared" si="16"/>
        <v>0</v>
      </c>
    </row>
    <row r="19" spans="1:30" ht="13.5" customHeight="1">
      <c r="A19" s="80" t="s">
        <v>105</v>
      </c>
      <c r="B19" s="81" t="s">
        <v>154</v>
      </c>
      <c r="C19" s="80" t="s">
        <v>164</v>
      </c>
      <c r="D19" s="88">
        <f t="shared" si="2"/>
        <v>1</v>
      </c>
      <c r="E19" s="88">
        <f t="shared" si="3"/>
        <v>1</v>
      </c>
      <c r="F19" s="88">
        <v>1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1</v>
      </c>
      <c r="N19" s="88">
        <f t="shared" si="6"/>
        <v>1</v>
      </c>
      <c r="O19" s="88">
        <v>1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2</v>
      </c>
      <c r="W19" s="88">
        <f t="shared" si="9"/>
        <v>2</v>
      </c>
      <c r="X19" s="88">
        <f t="shared" si="10"/>
        <v>2</v>
      </c>
      <c r="Y19" s="88">
        <f t="shared" si="11"/>
        <v>0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155</v>
      </c>
      <c r="C20" s="80" t="s">
        <v>165</v>
      </c>
      <c r="D20" s="88">
        <f t="shared" si="2"/>
        <v>1</v>
      </c>
      <c r="E20" s="88">
        <f t="shared" si="3"/>
        <v>1</v>
      </c>
      <c r="F20" s="88">
        <v>1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1</v>
      </c>
      <c r="N20" s="88">
        <f t="shared" si="6"/>
        <v>1</v>
      </c>
      <c r="O20" s="88">
        <v>1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2</v>
      </c>
      <c r="W20" s="88">
        <f t="shared" si="9"/>
        <v>2</v>
      </c>
      <c r="X20" s="88">
        <f t="shared" si="10"/>
        <v>2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167</v>
      </c>
      <c r="C21" s="80" t="s">
        <v>172</v>
      </c>
      <c r="D21" s="88">
        <f t="shared" si="2"/>
        <v>1</v>
      </c>
      <c r="E21" s="88">
        <f t="shared" si="3"/>
        <v>1</v>
      </c>
      <c r="F21" s="88">
        <v>1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0</v>
      </c>
      <c r="N21" s="88">
        <f t="shared" si="6"/>
        <v>0</v>
      </c>
      <c r="O21" s="88">
        <v>0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1</v>
      </c>
      <c r="W21" s="88">
        <f t="shared" si="9"/>
        <v>1</v>
      </c>
      <c r="X21" s="88">
        <f t="shared" si="10"/>
        <v>1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184</v>
      </c>
      <c r="C22" s="80" t="s">
        <v>189</v>
      </c>
      <c r="D22" s="88">
        <f t="shared" si="2"/>
        <v>4</v>
      </c>
      <c r="E22" s="88">
        <f t="shared" si="3"/>
        <v>1</v>
      </c>
      <c r="F22" s="88">
        <v>1</v>
      </c>
      <c r="G22" s="88">
        <v>0</v>
      </c>
      <c r="H22" s="88">
        <f t="shared" si="4"/>
        <v>3</v>
      </c>
      <c r="I22" s="88">
        <v>3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4</v>
      </c>
      <c r="W22" s="88">
        <f t="shared" si="9"/>
        <v>1</v>
      </c>
      <c r="X22" s="88">
        <f t="shared" si="10"/>
        <v>1</v>
      </c>
      <c r="Y22" s="88">
        <f t="shared" si="11"/>
        <v>0</v>
      </c>
      <c r="Z22" s="88">
        <f t="shared" si="12"/>
        <v>3</v>
      </c>
      <c r="AA22" s="88">
        <f t="shared" si="13"/>
        <v>3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129</v>
      </c>
      <c r="C23" s="80" t="s">
        <v>138</v>
      </c>
      <c r="D23" s="88">
        <f t="shared" si="2"/>
        <v>4</v>
      </c>
      <c r="E23" s="88">
        <f t="shared" si="3"/>
        <v>4</v>
      </c>
      <c r="F23" s="88">
        <v>4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4</v>
      </c>
      <c r="W23" s="88">
        <f t="shared" si="9"/>
        <v>4</v>
      </c>
      <c r="X23" s="88">
        <f t="shared" si="10"/>
        <v>4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171</v>
      </c>
      <c r="C24" s="80" t="s">
        <v>176</v>
      </c>
      <c r="D24" s="88">
        <f t="shared" si="2"/>
        <v>2</v>
      </c>
      <c r="E24" s="88">
        <f t="shared" si="3"/>
        <v>2</v>
      </c>
      <c r="F24" s="88">
        <v>2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1</v>
      </c>
      <c r="N24" s="88">
        <f t="shared" si="6"/>
        <v>1</v>
      </c>
      <c r="O24" s="88">
        <v>1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3</v>
      </c>
      <c r="W24" s="88">
        <f t="shared" si="9"/>
        <v>3</v>
      </c>
      <c r="X24" s="88">
        <f t="shared" si="10"/>
        <v>3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177</v>
      </c>
      <c r="C25" s="80" t="s">
        <v>178</v>
      </c>
      <c r="D25" s="88">
        <f t="shared" si="2"/>
        <v>1</v>
      </c>
      <c r="E25" s="88">
        <f t="shared" si="3"/>
        <v>1</v>
      </c>
      <c r="F25" s="88">
        <v>1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1</v>
      </c>
      <c r="N25" s="88">
        <f t="shared" si="6"/>
        <v>1</v>
      </c>
      <c r="O25" s="88">
        <v>1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2</v>
      </c>
      <c r="W25" s="88">
        <f t="shared" si="9"/>
        <v>2</v>
      </c>
      <c r="X25" s="88">
        <f t="shared" si="10"/>
        <v>2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147</v>
      </c>
      <c r="C26" s="80" t="s">
        <v>157</v>
      </c>
      <c r="D26" s="88">
        <f t="shared" si="2"/>
        <v>1</v>
      </c>
      <c r="E26" s="88">
        <f t="shared" si="3"/>
        <v>1</v>
      </c>
      <c r="F26" s="88">
        <v>1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1</v>
      </c>
      <c r="W26" s="88">
        <f t="shared" si="9"/>
        <v>1</v>
      </c>
      <c r="X26" s="88">
        <f t="shared" si="10"/>
        <v>1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130</v>
      </c>
      <c r="C27" s="80" t="s">
        <v>139</v>
      </c>
      <c r="D27" s="88">
        <f t="shared" si="2"/>
        <v>3</v>
      </c>
      <c r="E27" s="88">
        <f t="shared" si="3"/>
        <v>3</v>
      </c>
      <c r="F27" s="88">
        <v>3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0</v>
      </c>
      <c r="N27" s="88">
        <f t="shared" si="6"/>
        <v>0</v>
      </c>
      <c r="O27" s="88">
        <v>0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3</v>
      </c>
      <c r="W27" s="88">
        <f t="shared" si="9"/>
        <v>3</v>
      </c>
      <c r="X27" s="88">
        <f t="shared" si="10"/>
        <v>3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148</v>
      </c>
      <c r="C28" s="80" t="s">
        <v>158</v>
      </c>
      <c r="D28" s="88">
        <f t="shared" si="2"/>
        <v>2</v>
      </c>
      <c r="E28" s="88">
        <f t="shared" si="3"/>
        <v>2</v>
      </c>
      <c r="F28" s="88">
        <v>2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1</v>
      </c>
      <c r="N28" s="88">
        <f t="shared" si="6"/>
        <v>1</v>
      </c>
      <c r="O28" s="88">
        <v>1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3</v>
      </c>
      <c r="W28" s="88">
        <f t="shared" si="9"/>
        <v>3</v>
      </c>
      <c r="X28" s="88">
        <f t="shared" si="10"/>
        <v>3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156</v>
      </c>
      <c r="C29" s="80" t="s">
        <v>166</v>
      </c>
      <c r="D29" s="88">
        <f t="shared" si="2"/>
        <v>2</v>
      </c>
      <c r="E29" s="88">
        <f t="shared" si="3"/>
        <v>2</v>
      </c>
      <c r="F29" s="88">
        <v>2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1</v>
      </c>
      <c r="N29" s="88">
        <f t="shared" si="6"/>
        <v>1</v>
      </c>
      <c r="O29" s="88">
        <v>1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3</v>
      </c>
      <c r="W29" s="88">
        <f t="shared" si="9"/>
        <v>3</v>
      </c>
      <c r="X29" s="88">
        <f t="shared" si="10"/>
        <v>3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152</v>
      </c>
      <c r="C30" s="80" t="s">
        <v>162</v>
      </c>
      <c r="D30" s="88">
        <f t="shared" si="2"/>
        <v>1</v>
      </c>
      <c r="E30" s="88">
        <f t="shared" si="3"/>
        <v>1</v>
      </c>
      <c r="F30" s="88">
        <v>1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0</v>
      </c>
      <c r="N30" s="88">
        <f t="shared" si="6"/>
        <v>0</v>
      </c>
      <c r="O30" s="88">
        <v>0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1</v>
      </c>
      <c r="W30" s="88">
        <f t="shared" si="9"/>
        <v>1</v>
      </c>
      <c r="X30" s="88">
        <f t="shared" si="10"/>
        <v>1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170</v>
      </c>
      <c r="C31" s="80" t="s">
        <v>175</v>
      </c>
      <c r="D31" s="88">
        <f t="shared" si="2"/>
        <v>1</v>
      </c>
      <c r="E31" s="88">
        <f t="shared" si="3"/>
        <v>1</v>
      </c>
      <c r="F31" s="88">
        <v>1</v>
      </c>
      <c r="G31" s="88">
        <v>0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0</v>
      </c>
      <c r="N31" s="88">
        <f t="shared" si="6"/>
        <v>0</v>
      </c>
      <c r="O31" s="88">
        <v>0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1</v>
      </c>
      <c r="W31" s="88">
        <f t="shared" si="9"/>
        <v>1</v>
      </c>
      <c r="X31" s="88">
        <f t="shared" si="10"/>
        <v>1</v>
      </c>
      <c r="Y31" s="88">
        <f t="shared" si="11"/>
        <v>0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134</v>
      </c>
      <c r="C32" s="80" t="s">
        <v>143</v>
      </c>
      <c r="D32" s="88">
        <f t="shared" si="2"/>
        <v>10</v>
      </c>
      <c r="E32" s="88">
        <f t="shared" si="3"/>
        <v>4</v>
      </c>
      <c r="F32" s="88">
        <v>4</v>
      </c>
      <c r="G32" s="88">
        <v>0</v>
      </c>
      <c r="H32" s="88">
        <f t="shared" si="4"/>
        <v>6</v>
      </c>
      <c r="I32" s="88">
        <v>6</v>
      </c>
      <c r="J32" s="88">
        <v>0</v>
      </c>
      <c r="K32" s="88">
        <v>0</v>
      </c>
      <c r="L32" s="88">
        <v>0</v>
      </c>
      <c r="M32" s="88">
        <f t="shared" si="5"/>
        <v>4</v>
      </c>
      <c r="N32" s="88">
        <f t="shared" si="6"/>
        <v>4</v>
      </c>
      <c r="O32" s="88">
        <v>4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14</v>
      </c>
      <c r="W32" s="88">
        <f t="shared" si="9"/>
        <v>8</v>
      </c>
      <c r="X32" s="88">
        <f t="shared" si="10"/>
        <v>8</v>
      </c>
      <c r="Y32" s="88">
        <f t="shared" si="11"/>
        <v>0</v>
      </c>
      <c r="Z32" s="88">
        <f t="shared" si="12"/>
        <v>6</v>
      </c>
      <c r="AA32" s="88">
        <f t="shared" si="13"/>
        <v>6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133</v>
      </c>
      <c r="C33" s="80" t="s">
        <v>142</v>
      </c>
      <c r="D33" s="88">
        <f t="shared" si="2"/>
        <v>1</v>
      </c>
      <c r="E33" s="88">
        <f t="shared" si="3"/>
        <v>1</v>
      </c>
      <c r="F33" s="88">
        <v>1</v>
      </c>
      <c r="G33" s="88">
        <v>0</v>
      </c>
      <c r="H33" s="88">
        <f t="shared" si="4"/>
        <v>0</v>
      </c>
      <c r="I33" s="88">
        <v>0</v>
      </c>
      <c r="J33" s="88">
        <v>0</v>
      </c>
      <c r="K33" s="88">
        <v>0</v>
      </c>
      <c r="L33" s="88">
        <v>0</v>
      </c>
      <c r="M33" s="88">
        <f t="shared" si="5"/>
        <v>0</v>
      </c>
      <c r="N33" s="88">
        <f t="shared" si="6"/>
        <v>0</v>
      </c>
      <c r="O33" s="88">
        <v>0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1</v>
      </c>
      <c r="W33" s="88">
        <f t="shared" si="9"/>
        <v>1</v>
      </c>
      <c r="X33" s="88">
        <f t="shared" si="10"/>
        <v>1</v>
      </c>
      <c r="Y33" s="88">
        <f t="shared" si="11"/>
        <v>0</v>
      </c>
      <c r="Z33" s="88">
        <f t="shared" si="12"/>
        <v>0</v>
      </c>
      <c r="AA33" s="88">
        <f t="shared" si="13"/>
        <v>0</v>
      </c>
      <c r="AB33" s="88">
        <f t="shared" si="14"/>
        <v>0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151</v>
      </c>
      <c r="C34" s="80" t="s">
        <v>161</v>
      </c>
      <c r="D34" s="88">
        <f t="shared" si="2"/>
        <v>1</v>
      </c>
      <c r="E34" s="88">
        <f t="shared" si="3"/>
        <v>1</v>
      </c>
      <c r="F34" s="88">
        <v>1</v>
      </c>
      <c r="G34" s="88">
        <v>0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0</v>
      </c>
      <c r="N34" s="88">
        <f t="shared" si="6"/>
        <v>0</v>
      </c>
      <c r="O34" s="88">
        <v>0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1</v>
      </c>
      <c r="W34" s="88">
        <f t="shared" si="9"/>
        <v>1</v>
      </c>
      <c r="X34" s="88">
        <f t="shared" si="10"/>
        <v>1</v>
      </c>
      <c r="Y34" s="88">
        <f t="shared" si="11"/>
        <v>0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169</v>
      </c>
      <c r="C35" s="80" t="s">
        <v>174</v>
      </c>
      <c r="D35" s="88">
        <f t="shared" si="2"/>
        <v>1</v>
      </c>
      <c r="E35" s="88">
        <f t="shared" si="3"/>
        <v>1</v>
      </c>
      <c r="F35" s="88">
        <v>1</v>
      </c>
      <c r="G35" s="88">
        <v>0</v>
      </c>
      <c r="H35" s="88">
        <f t="shared" si="4"/>
        <v>0</v>
      </c>
      <c r="I35" s="88">
        <v>0</v>
      </c>
      <c r="J35" s="88">
        <v>0</v>
      </c>
      <c r="K35" s="88">
        <v>0</v>
      </c>
      <c r="L35" s="88">
        <v>0</v>
      </c>
      <c r="M35" s="88">
        <f t="shared" si="5"/>
        <v>0</v>
      </c>
      <c r="N35" s="88">
        <f t="shared" si="6"/>
        <v>0</v>
      </c>
      <c r="O35" s="88">
        <v>0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1</v>
      </c>
      <c r="W35" s="88">
        <f t="shared" si="9"/>
        <v>1</v>
      </c>
      <c r="X35" s="88">
        <f t="shared" si="10"/>
        <v>1</v>
      </c>
      <c r="Y35" s="88">
        <f t="shared" si="11"/>
        <v>0</v>
      </c>
      <c r="Z35" s="88">
        <f t="shared" si="12"/>
        <v>0</v>
      </c>
      <c r="AA35" s="88">
        <f t="shared" si="13"/>
        <v>0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192</v>
      </c>
      <c r="B7" s="81" t="s">
        <v>190</v>
      </c>
      <c r="C7" s="84" t="s">
        <v>191</v>
      </c>
      <c r="D7" s="88">
        <f aca="true" t="shared" si="0" ref="D7:AD7">SUM(D8:D18)</f>
        <v>60</v>
      </c>
      <c r="E7" s="88">
        <f t="shared" si="0"/>
        <v>19</v>
      </c>
      <c r="F7" s="88">
        <f t="shared" si="0"/>
        <v>11</v>
      </c>
      <c r="G7" s="88">
        <f t="shared" si="0"/>
        <v>8</v>
      </c>
      <c r="H7" s="88">
        <f t="shared" si="0"/>
        <v>41</v>
      </c>
      <c r="I7" s="88">
        <f t="shared" si="0"/>
        <v>0</v>
      </c>
      <c r="J7" s="88">
        <f t="shared" si="0"/>
        <v>39</v>
      </c>
      <c r="K7" s="88">
        <f t="shared" si="0"/>
        <v>1</v>
      </c>
      <c r="L7" s="88">
        <f t="shared" si="0"/>
        <v>1</v>
      </c>
      <c r="M7" s="88">
        <f t="shared" si="0"/>
        <v>30</v>
      </c>
      <c r="N7" s="88">
        <f t="shared" si="0"/>
        <v>22</v>
      </c>
      <c r="O7" s="88">
        <f t="shared" si="0"/>
        <v>10</v>
      </c>
      <c r="P7" s="88">
        <f t="shared" si="0"/>
        <v>12</v>
      </c>
      <c r="Q7" s="88">
        <f t="shared" si="0"/>
        <v>8</v>
      </c>
      <c r="R7" s="88">
        <f t="shared" si="0"/>
        <v>0</v>
      </c>
      <c r="S7" s="88">
        <f t="shared" si="0"/>
        <v>8</v>
      </c>
      <c r="T7" s="88">
        <f t="shared" si="0"/>
        <v>0</v>
      </c>
      <c r="U7" s="88">
        <f t="shared" si="0"/>
        <v>0</v>
      </c>
      <c r="V7" s="88">
        <f t="shared" si="0"/>
        <v>90</v>
      </c>
      <c r="W7" s="88">
        <f t="shared" si="0"/>
        <v>41</v>
      </c>
      <c r="X7" s="88">
        <f t="shared" si="0"/>
        <v>21</v>
      </c>
      <c r="Y7" s="88">
        <f t="shared" si="0"/>
        <v>20</v>
      </c>
      <c r="Z7" s="88">
        <f t="shared" si="0"/>
        <v>49</v>
      </c>
      <c r="AA7" s="88">
        <f t="shared" si="0"/>
        <v>0</v>
      </c>
      <c r="AB7" s="88">
        <f t="shared" si="0"/>
        <v>47</v>
      </c>
      <c r="AC7" s="88">
        <f t="shared" si="0"/>
        <v>1</v>
      </c>
      <c r="AD7" s="88">
        <f t="shared" si="0"/>
        <v>1</v>
      </c>
    </row>
    <row r="8" spans="1:30" ht="13.5" customHeight="1">
      <c r="A8" s="80" t="s">
        <v>105</v>
      </c>
      <c r="B8" s="81" t="s">
        <v>106</v>
      </c>
      <c r="C8" s="80" t="s">
        <v>117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3</v>
      </c>
      <c r="N8" s="88">
        <f>SUM(O8:P8)</f>
        <v>2</v>
      </c>
      <c r="O8" s="88">
        <v>2</v>
      </c>
      <c r="P8" s="88">
        <v>0</v>
      </c>
      <c r="Q8" s="88">
        <f>SUM(R8:U8)</f>
        <v>1</v>
      </c>
      <c r="R8" s="88">
        <v>0</v>
      </c>
      <c r="S8" s="88">
        <v>1</v>
      </c>
      <c r="T8" s="88">
        <v>0</v>
      </c>
      <c r="U8" s="88">
        <v>0</v>
      </c>
      <c r="V8" s="88">
        <f aca="true" t="shared" si="1" ref="V8:AD8">SUM(D8,+M8)</f>
        <v>3</v>
      </c>
      <c r="W8" s="88">
        <f t="shared" si="1"/>
        <v>2</v>
      </c>
      <c r="X8" s="88">
        <f t="shared" si="1"/>
        <v>2</v>
      </c>
      <c r="Y8" s="88">
        <f t="shared" si="1"/>
        <v>0</v>
      </c>
      <c r="Z8" s="88">
        <f t="shared" si="1"/>
        <v>1</v>
      </c>
      <c r="AA8" s="88">
        <f t="shared" si="1"/>
        <v>0</v>
      </c>
      <c r="AB8" s="88">
        <f t="shared" si="1"/>
        <v>1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118</v>
      </c>
      <c r="D9" s="88">
        <f aca="true" t="shared" si="2" ref="D9:D18">SUM(E9,+H9)</f>
        <v>0</v>
      </c>
      <c r="E9" s="88">
        <f aca="true" t="shared" si="3" ref="E9:E18">SUM(F9:G9)</f>
        <v>0</v>
      </c>
      <c r="F9" s="88">
        <v>0</v>
      </c>
      <c r="G9" s="88">
        <v>0</v>
      </c>
      <c r="H9" s="88">
        <f aca="true" t="shared" si="4" ref="H9:H18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18">SUM(N9,+Q9)</f>
        <v>3</v>
      </c>
      <c r="N9" s="88">
        <f aca="true" t="shared" si="6" ref="N9:N18">SUM(O9:P9)</f>
        <v>3</v>
      </c>
      <c r="O9" s="88">
        <v>1</v>
      </c>
      <c r="P9" s="88">
        <v>2</v>
      </c>
      <c r="Q9" s="88">
        <f aca="true" t="shared" si="7" ref="Q9:Q18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18">SUM(D9,+M9)</f>
        <v>3</v>
      </c>
      <c r="W9" s="88">
        <f aca="true" t="shared" si="9" ref="W9:W18">SUM(E9,+N9)</f>
        <v>3</v>
      </c>
      <c r="X9" s="88">
        <f aca="true" t="shared" si="10" ref="X9:X18">SUM(F9,+O9)</f>
        <v>1</v>
      </c>
      <c r="Y9" s="88">
        <f aca="true" t="shared" si="11" ref="Y9:Y18">SUM(G9,+P9)</f>
        <v>2</v>
      </c>
      <c r="Z9" s="88">
        <f aca="true" t="shared" si="12" ref="Z9:Z18">SUM(H9,+Q9)</f>
        <v>0</v>
      </c>
      <c r="AA9" s="88">
        <f aca="true" t="shared" si="13" ref="AA9:AA18">SUM(I9,+R9)</f>
        <v>0</v>
      </c>
      <c r="AB9" s="88">
        <f aca="true" t="shared" si="14" ref="AB9:AB18">SUM(J9,+S9)</f>
        <v>0</v>
      </c>
      <c r="AC9" s="88">
        <f aca="true" t="shared" si="15" ref="AC9:AC18">SUM(K9,+T9)</f>
        <v>0</v>
      </c>
      <c r="AD9" s="88">
        <f aca="true" t="shared" si="16" ref="AD9:AD18">SUM(L9,+U9)</f>
        <v>0</v>
      </c>
    </row>
    <row r="10" spans="1:30" ht="13.5" customHeight="1">
      <c r="A10" s="80" t="s">
        <v>105</v>
      </c>
      <c r="B10" s="81" t="s">
        <v>108</v>
      </c>
      <c r="C10" s="80" t="s">
        <v>119</v>
      </c>
      <c r="D10" s="88">
        <f t="shared" si="2"/>
        <v>8</v>
      </c>
      <c r="E10" s="88">
        <f t="shared" si="3"/>
        <v>3</v>
      </c>
      <c r="F10" s="88">
        <v>1</v>
      </c>
      <c r="G10" s="88">
        <v>2</v>
      </c>
      <c r="H10" s="88">
        <f t="shared" si="4"/>
        <v>5</v>
      </c>
      <c r="I10" s="88">
        <v>0</v>
      </c>
      <c r="J10" s="88">
        <v>5</v>
      </c>
      <c r="K10" s="88">
        <v>0</v>
      </c>
      <c r="L10" s="88">
        <v>0</v>
      </c>
      <c r="M10" s="88">
        <f t="shared" si="5"/>
        <v>2</v>
      </c>
      <c r="N10" s="88">
        <f t="shared" si="6"/>
        <v>2</v>
      </c>
      <c r="O10" s="88">
        <v>1</v>
      </c>
      <c r="P10" s="88">
        <v>1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10</v>
      </c>
      <c r="W10" s="88">
        <f t="shared" si="9"/>
        <v>5</v>
      </c>
      <c r="X10" s="88">
        <f t="shared" si="10"/>
        <v>2</v>
      </c>
      <c r="Y10" s="88">
        <f t="shared" si="11"/>
        <v>3</v>
      </c>
      <c r="Z10" s="88">
        <f t="shared" si="12"/>
        <v>5</v>
      </c>
      <c r="AA10" s="88">
        <f t="shared" si="13"/>
        <v>0</v>
      </c>
      <c r="AB10" s="88">
        <f t="shared" si="14"/>
        <v>5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120</v>
      </c>
      <c r="D11" s="88">
        <f t="shared" si="2"/>
        <v>2</v>
      </c>
      <c r="E11" s="88">
        <f t="shared" si="3"/>
        <v>2</v>
      </c>
      <c r="F11" s="88">
        <v>0</v>
      </c>
      <c r="G11" s="88">
        <v>2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8</v>
      </c>
      <c r="N11" s="88">
        <f t="shared" si="6"/>
        <v>5</v>
      </c>
      <c r="O11" s="88">
        <v>3</v>
      </c>
      <c r="P11" s="88">
        <v>2</v>
      </c>
      <c r="Q11" s="88">
        <f t="shared" si="7"/>
        <v>3</v>
      </c>
      <c r="R11" s="88">
        <v>0</v>
      </c>
      <c r="S11" s="88">
        <v>3</v>
      </c>
      <c r="T11" s="88">
        <v>0</v>
      </c>
      <c r="U11" s="88">
        <v>0</v>
      </c>
      <c r="V11" s="88">
        <f t="shared" si="8"/>
        <v>10</v>
      </c>
      <c r="W11" s="88">
        <f t="shared" si="9"/>
        <v>7</v>
      </c>
      <c r="X11" s="88">
        <f t="shared" si="10"/>
        <v>3</v>
      </c>
      <c r="Y11" s="88">
        <f t="shared" si="11"/>
        <v>4</v>
      </c>
      <c r="Z11" s="88">
        <f t="shared" si="12"/>
        <v>3</v>
      </c>
      <c r="AA11" s="88">
        <f t="shared" si="13"/>
        <v>0</v>
      </c>
      <c r="AB11" s="88">
        <f t="shared" si="14"/>
        <v>3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121</v>
      </c>
      <c r="D12" s="88">
        <f t="shared" si="2"/>
        <v>6</v>
      </c>
      <c r="E12" s="88">
        <f t="shared" si="3"/>
        <v>2</v>
      </c>
      <c r="F12" s="88">
        <v>2</v>
      </c>
      <c r="G12" s="88">
        <v>0</v>
      </c>
      <c r="H12" s="88">
        <f t="shared" si="4"/>
        <v>4</v>
      </c>
      <c r="I12" s="88">
        <v>0</v>
      </c>
      <c r="J12" s="88">
        <v>4</v>
      </c>
      <c r="K12" s="88">
        <v>0</v>
      </c>
      <c r="L12" s="88">
        <v>0</v>
      </c>
      <c r="M12" s="88">
        <f t="shared" si="5"/>
        <v>5</v>
      </c>
      <c r="N12" s="88">
        <f t="shared" si="6"/>
        <v>1</v>
      </c>
      <c r="O12" s="88">
        <v>1</v>
      </c>
      <c r="P12" s="88">
        <v>0</v>
      </c>
      <c r="Q12" s="88">
        <f t="shared" si="7"/>
        <v>4</v>
      </c>
      <c r="R12" s="88">
        <v>0</v>
      </c>
      <c r="S12" s="88">
        <v>4</v>
      </c>
      <c r="T12" s="88">
        <v>0</v>
      </c>
      <c r="U12" s="88">
        <v>0</v>
      </c>
      <c r="V12" s="88">
        <f t="shared" si="8"/>
        <v>11</v>
      </c>
      <c r="W12" s="88">
        <f t="shared" si="9"/>
        <v>3</v>
      </c>
      <c r="X12" s="88">
        <f t="shared" si="10"/>
        <v>3</v>
      </c>
      <c r="Y12" s="88">
        <f t="shared" si="11"/>
        <v>0</v>
      </c>
      <c r="Z12" s="88">
        <f t="shared" si="12"/>
        <v>8</v>
      </c>
      <c r="AA12" s="88">
        <f t="shared" si="13"/>
        <v>0</v>
      </c>
      <c r="AB12" s="88">
        <f t="shared" si="14"/>
        <v>8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122</v>
      </c>
      <c r="D13" s="88">
        <f t="shared" si="2"/>
        <v>0</v>
      </c>
      <c r="E13" s="88">
        <f t="shared" si="3"/>
        <v>0</v>
      </c>
      <c r="F13" s="88">
        <v>0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5</v>
      </c>
      <c r="N13" s="88">
        <f t="shared" si="6"/>
        <v>5</v>
      </c>
      <c r="O13" s="88">
        <v>1</v>
      </c>
      <c r="P13" s="88">
        <v>4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5</v>
      </c>
      <c r="W13" s="88">
        <f t="shared" si="9"/>
        <v>5</v>
      </c>
      <c r="X13" s="88">
        <f t="shared" si="10"/>
        <v>1</v>
      </c>
      <c r="Y13" s="88">
        <f t="shared" si="11"/>
        <v>4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123</v>
      </c>
      <c r="D14" s="88">
        <f t="shared" si="2"/>
        <v>7</v>
      </c>
      <c r="E14" s="88">
        <f t="shared" si="3"/>
        <v>5</v>
      </c>
      <c r="F14" s="88">
        <v>4</v>
      </c>
      <c r="G14" s="88">
        <v>1</v>
      </c>
      <c r="H14" s="88">
        <f t="shared" si="4"/>
        <v>2</v>
      </c>
      <c r="I14" s="88">
        <v>0</v>
      </c>
      <c r="J14" s="88">
        <v>1</v>
      </c>
      <c r="K14" s="88">
        <v>1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7</v>
      </c>
      <c r="W14" s="88">
        <f t="shared" si="9"/>
        <v>5</v>
      </c>
      <c r="X14" s="88">
        <f t="shared" si="10"/>
        <v>4</v>
      </c>
      <c r="Y14" s="88">
        <f t="shared" si="11"/>
        <v>1</v>
      </c>
      <c r="Z14" s="88">
        <f t="shared" si="12"/>
        <v>2</v>
      </c>
      <c r="AA14" s="88">
        <f t="shared" si="13"/>
        <v>0</v>
      </c>
      <c r="AB14" s="88">
        <f t="shared" si="14"/>
        <v>1</v>
      </c>
      <c r="AC14" s="88">
        <f t="shared" si="15"/>
        <v>1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124</v>
      </c>
      <c r="D15" s="88">
        <f t="shared" si="2"/>
        <v>28</v>
      </c>
      <c r="E15" s="88">
        <f t="shared" si="3"/>
        <v>3</v>
      </c>
      <c r="F15" s="88">
        <v>1</v>
      </c>
      <c r="G15" s="88">
        <v>2</v>
      </c>
      <c r="H15" s="88">
        <f t="shared" si="4"/>
        <v>25</v>
      </c>
      <c r="I15" s="88">
        <v>0</v>
      </c>
      <c r="J15" s="88">
        <v>24</v>
      </c>
      <c r="K15" s="88">
        <v>0</v>
      </c>
      <c r="L15" s="88">
        <v>1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28</v>
      </c>
      <c r="W15" s="88">
        <f t="shared" si="9"/>
        <v>3</v>
      </c>
      <c r="X15" s="88">
        <f t="shared" si="10"/>
        <v>1</v>
      </c>
      <c r="Y15" s="88">
        <f t="shared" si="11"/>
        <v>2</v>
      </c>
      <c r="Z15" s="88">
        <f t="shared" si="12"/>
        <v>25</v>
      </c>
      <c r="AA15" s="88">
        <f t="shared" si="13"/>
        <v>0</v>
      </c>
      <c r="AB15" s="88">
        <f t="shared" si="14"/>
        <v>24</v>
      </c>
      <c r="AC15" s="88">
        <f t="shared" si="15"/>
        <v>0</v>
      </c>
      <c r="AD15" s="88">
        <f t="shared" si="16"/>
        <v>1</v>
      </c>
    </row>
    <row r="16" spans="1:30" ht="13.5" customHeight="1">
      <c r="A16" s="80" t="s">
        <v>105</v>
      </c>
      <c r="B16" s="81" t="s">
        <v>114</v>
      </c>
      <c r="C16" s="80" t="s">
        <v>125</v>
      </c>
      <c r="D16" s="88">
        <f t="shared" si="2"/>
        <v>3</v>
      </c>
      <c r="E16" s="88">
        <f t="shared" si="3"/>
        <v>3</v>
      </c>
      <c r="F16" s="88">
        <v>2</v>
      </c>
      <c r="G16" s="88">
        <v>1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3</v>
      </c>
      <c r="W16" s="88">
        <f t="shared" si="9"/>
        <v>3</v>
      </c>
      <c r="X16" s="88">
        <f t="shared" si="10"/>
        <v>2</v>
      </c>
      <c r="Y16" s="88">
        <f t="shared" si="11"/>
        <v>1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126</v>
      </c>
      <c r="D17" s="88">
        <f t="shared" si="2"/>
        <v>0</v>
      </c>
      <c r="E17" s="88">
        <f t="shared" si="3"/>
        <v>0</v>
      </c>
      <c r="F17" s="88">
        <v>0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4</v>
      </c>
      <c r="N17" s="88">
        <f t="shared" si="6"/>
        <v>4</v>
      </c>
      <c r="O17" s="88">
        <v>1</v>
      </c>
      <c r="P17" s="88">
        <v>3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4</v>
      </c>
      <c r="W17" s="88">
        <f t="shared" si="9"/>
        <v>4</v>
      </c>
      <c r="X17" s="88">
        <f t="shared" si="10"/>
        <v>1</v>
      </c>
      <c r="Y17" s="88">
        <f t="shared" si="11"/>
        <v>3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127</v>
      </c>
      <c r="D18" s="88">
        <f t="shared" si="2"/>
        <v>6</v>
      </c>
      <c r="E18" s="88">
        <f t="shared" si="3"/>
        <v>1</v>
      </c>
      <c r="F18" s="88">
        <v>1</v>
      </c>
      <c r="G18" s="88">
        <v>0</v>
      </c>
      <c r="H18" s="88">
        <f t="shared" si="4"/>
        <v>5</v>
      </c>
      <c r="I18" s="88">
        <v>0</v>
      </c>
      <c r="J18" s="88">
        <v>5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6</v>
      </c>
      <c r="W18" s="88">
        <f t="shared" si="9"/>
        <v>1</v>
      </c>
      <c r="X18" s="88">
        <f t="shared" si="10"/>
        <v>1</v>
      </c>
      <c r="Y18" s="88">
        <f t="shared" si="11"/>
        <v>0</v>
      </c>
      <c r="Z18" s="88">
        <f t="shared" si="12"/>
        <v>5</v>
      </c>
      <c r="AA18" s="88">
        <f t="shared" si="13"/>
        <v>0</v>
      </c>
      <c r="AB18" s="88">
        <f t="shared" si="14"/>
        <v>5</v>
      </c>
      <c r="AC18" s="88">
        <f t="shared" si="15"/>
        <v>0</v>
      </c>
      <c r="AD18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192</v>
      </c>
      <c r="B7" s="81" t="s">
        <v>190</v>
      </c>
      <c r="C7" s="84" t="s">
        <v>191</v>
      </c>
      <c r="D7" s="88">
        <f aca="true" t="shared" si="0" ref="D7:AY7">SUM(D8:D35)</f>
        <v>132</v>
      </c>
      <c r="E7" s="88">
        <f t="shared" si="0"/>
        <v>326</v>
      </c>
      <c r="F7" s="88">
        <f t="shared" si="0"/>
        <v>21</v>
      </c>
      <c r="G7" s="88">
        <f t="shared" si="0"/>
        <v>33</v>
      </c>
      <c r="H7" s="88">
        <f t="shared" si="0"/>
        <v>2</v>
      </c>
      <c r="I7" s="88">
        <f t="shared" si="0"/>
        <v>11</v>
      </c>
      <c r="J7" s="88">
        <f t="shared" si="0"/>
        <v>0</v>
      </c>
      <c r="K7" s="88">
        <f t="shared" si="0"/>
        <v>0</v>
      </c>
      <c r="L7" s="88">
        <f t="shared" si="0"/>
        <v>242</v>
      </c>
      <c r="M7" s="88">
        <f t="shared" si="0"/>
        <v>693</v>
      </c>
      <c r="N7" s="88">
        <f t="shared" si="0"/>
        <v>42</v>
      </c>
      <c r="O7" s="88">
        <f t="shared" si="0"/>
        <v>129</v>
      </c>
      <c r="P7" s="88">
        <f t="shared" si="0"/>
        <v>5</v>
      </c>
      <c r="Q7" s="88">
        <f t="shared" si="0"/>
        <v>31</v>
      </c>
      <c r="R7" s="88">
        <f t="shared" si="0"/>
        <v>0</v>
      </c>
      <c r="S7" s="88">
        <f t="shared" si="0"/>
        <v>0</v>
      </c>
      <c r="T7" s="88">
        <f t="shared" si="0"/>
        <v>903</v>
      </c>
      <c r="U7" s="88">
        <f t="shared" si="0"/>
        <v>2789</v>
      </c>
      <c r="V7" s="88">
        <f t="shared" si="0"/>
        <v>267</v>
      </c>
      <c r="W7" s="88">
        <f t="shared" si="0"/>
        <v>770</v>
      </c>
      <c r="X7" s="88">
        <f t="shared" si="0"/>
        <v>11</v>
      </c>
      <c r="Y7" s="88">
        <f t="shared" si="0"/>
        <v>35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1</v>
      </c>
      <c r="AG7" s="88">
        <f t="shared" si="0"/>
        <v>4</v>
      </c>
      <c r="AH7" s="88">
        <f t="shared" si="0"/>
        <v>0</v>
      </c>
      <c r="AI7" s="88">
        <f t="shared" si="0"/>
        <v>0</v>
      </c>
      <c r="AJ7" s="88">
        <f t="shared" si="0"/>
        <v>34</v>
      </c>
      <c r="AK7" s="88">
        <f t="shared" si="0"/>
        <v>96</v>
      </c>
      <c r="AL7" s="88">
        <f t="shared" si="0"/>
        <v>0</v>
      </c>
      <c r="AM7" s="88">
        <f t="shared" si="0"/>
        <v>0</v>
      </c>
      <c r="AN7" s="88">
        <f t="shared" si="0"/>
        <v>4</v>
      </c>
      <c r="AO7" s="88">
        <f t="shared" si="0"/>
        <v>30</v>
      </c>
      <c r="AP7" s="88">
        <f t="shared" si="0"/>
        <v>0</v>
      </c>
      <c r="AQ7" s="88">
        <f t="shared" si="0"/>
        <v>0</v>
      </c>
      <c r="AR7" s="88">
        <f t="shared" si="0"/>
        <v>222</v>
      </c>
      <c r="AS7" s="88">
        <f t="shared" si="0"/>
        <v>751</v>
      </c>
      <c r="AT7" s="88">
        <f t="shared" si="0"/>
        <v>41</v>
      </c>
      <c r="AU7" s="88">
        <f t="shared" si="0"/>
        <v>187</v>
      </c>
      <c r="AV7" s="88">
        <f t="shared" si="0"/>
        <v>4</v>
      </c>
      <c r="AW7" s="88">
        <f t="shared" si="0"/>
        <v>40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131</v>
      </c>
      <c r="C8" s="80" t="s">
        <v>140</v>
      </c>
      <c r="D8" s="88">
        <v>32</v>
      </c>
      <c r="E8" s="88">
        <v>92</v>
      </c>
      <c r="F8" s="88">
        <v>12</v>
      </c>
      <c r="G8" s="88">
        <v>16</v>
      </c>
      <c r="H8" s="88">
        <v>0</v>
      </c>
      <c r="I8" s="88">
        <v>0</v>
      </c>
      <c r="J8" s="88">
        <v>0</v>
      </c>
      <c r="K8" s="88">
        <v>0</v>
      </c>
      <c r="L8" s="88">
        <v>81</v>
      </c>
      <c r="M8" s="88">
        <v>258</v>
      </c>
      <c r="N8" s="88">
        <v>27</v>
      </c>
      <c r="O8" s="88">
        <v>61</v>
      </c>
      <c r="P8" s="88">
        <v>0</v>
      </c>
      <c r="Q8" s="88">
        <v>0</v>
      </c>
      <c r="R8" s="88">
        <v>0</v>
      </c>
      <c r="S8" s="88">
        <v>0</v>
      </c>
      <c r="T8" s="88">
        <v>143</v>
      </c>
      <c r="U8" s="88">
        <v>358</v>
      </c>
      <c r="V8" s="88">
        <v>140</v>
      </c>
      <c r="W8" s="88">
        <v>350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10</v>
      </c>
      <c r="AK8" s="88">
        <v>27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23</v>
      </c>
      <c r="AS8" s="88">
        <v>80</v>
      </c>
      <c r="AT8" s="88">
        <v>5</v>
      </c>
      <c r="AU8" s="88">
        <v>51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180</v>
      </c>
      <c r="C9" s="80" t="s">
        <v>185</v>
      </c>
      <c r="D9" s="88">
        <v>24</v>
      </c>
      <c r="E9" s="88">
        <v>61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12</v>
      </c>
      <c r="M9" s="88">
        <v>56</v>
      </c>
      <c r="N9" s="88">
        <v>0</v>
      </c>
      <c r="O9" s="88">
        <v>0</v>
      </c>
      <c r="P9" s="88">
        <v>1</v>
      </c>
      <c r="Q9" s="88">
        <v>10</v>
      </c>
      <c r="R9" s="88">
        <v>0</v>
      </c>
      <c r="S9" s="88">
        <v>0</v>
      </c>
      <c r="T9" s="88">
        <v>87</v>
      </c>
      <c r="U9" s="88">
        <v>272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41</v>
      </c>
      <c r="AS9" s="88">
        <v>149</v>
      </c>
      <c r="AT9" s="88">
        <v>16</v>
      </c>
      <c r="AU9" s="88">
        <v>65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181</v>
      </c>
      <c r="C10" s="80" t="s">
        <v>186</v>
      </c>
      <c r="D10" s="88">
        <v>17</v>
      </c>
      <c r="E10" s="88">
        <v>34</v>
      </c>
      <c r="F10" s="88">
        <v>0</v>
      </c>
      <c r="G10" s="88">
        <v>0</v>
      </c>
      <c r="H10" s="88">
        <v>1</v>
      </c>
      <c r="I10" s="88">
        <v>9</v>
      </c>
      <c r="J10" s="88">
        <v>0</v>
      </c>
      <c r="K10" s="88">
        <v>0</v>
      </c>
      <c r="L10" s="88">
        <v>35</v>
      </c>
      <c r="M10" s="88">
        <v>90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244</v>
      </c>
      <c r="U10" s="88">
        <v>1065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8</v>
      </c>
      <c r="AK10" s="88">
        <v>22</v>
      </c>
      <c r="AL10" s="88">
        <v>0</v>
      </c>
      <c r="AM10" s="88">
        <v>0</v>
      </c>
      <c r="AN10" s="88">
        <v>2</v>
      </c>
      <c r="AO10" s="88">
        <v>20</v>
      </c>
      <c r="AP10" s="88">
        <v>0</v>
      </c>
      <c r="AQ10" s="88">
        <v>0</v>
      </c>
      <c r="AR10" s="88">
        <v>19</v>
      </c>
      <c r="AS10" s="88">
        <v>64</v>
      </c>
      <c r="AT10" s="88">
        <v>0</v>
      </c>
      <c r="AU10" s="88">
        <v>0</v>
      </c>
      <c r="AV10" s="88">
        <v>2</v>
      </c>
      <c r="AW10" s="88">
        <v>20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132</v>
      </c>
      <c r="C11" s="80" t="s">
        <v>141</v>
      </c>
      <c r="D11" s="88">
        <v>9</v>
      </c>
      <c r="E11" s="88">
        <v>18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13</v>
      </c>
      <c r="M11" s="88">
        <v>29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100</v>
      </c>
      <c r="U11" s="88">
        <v>283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15</v>
      </c>
      <c r="AS11" s="88">
        <v>45</v>
      </c>
      <c r="AT11" s="88">
        <v>5</v>
      </c>
      <c r="AU11" s="88">
        <v>16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136</v>
      </c>
      <c r="C12" s="80" t="s">
        <v>145</v>
      </c>
      <c r="D12" s="88">
        <v>12</v>
      </c>
      <c r="E12" s="88">
        <v>29</v>
      </c>
      <c r="F12" s="88">
        <v>7</v>
      </c>
      <c r="G12" s="88">
        <v>10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14</v>
      </c>
      <c r="U12" s="88">
        <v>30</v>
      </c>
      <c r="V12" s="88">
        <v>56</v>
      </c>
      <c r="W12" s="88">
        <v>173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8</v>
      </c>
      <c r="AS12" s="88">
        <v>33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137</v>
      </c>
      <c r="C13" s="80" t="s">
        <v>146</v>
      </c>
      <c r="D13" s="88">
        <v>10</v>
      </c>
      <c r="E13" s="88">
        <v>29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7</v>
      </c>
      <c r="M13" s="88">
        <v>17</v>
      </c>
      <c r="N13" s="88">
        <v>3</v>
      </c>
      <c r="O13" s="88">
        <v>7</v>
      </c>
      <c r="P13" s="88">
        <v>0</v>
      </c>
      <c r="Q13" s="88">
        <v>0</v>
      </c>
      <c r="R13" s="88">
        <v>0</v>
      </c>
      <c r="S13" s="88">
        <v>0</v>
      </c>
      <c r="T13" s="88">
        <v>32</v>
      </c>
      <c r="U13" s="88">
        <v>61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18</v>
      </c>
      <c r="AS13" s="88">
        <v>65</v>
      </c>
      <c r="AT13" s="88">
        <v>6</v>
      </c>
      <c r="AU13" s="88">
        <v>26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153</v>
      </c>
      <c r="C14" s="80" t="s">
        <v>163</v>
      </c>
      <c r="D14" s="88">
        <v>9</v>
      </c>
      <c r="E14" s="88">
        <v>20</v>
      </c>
      <c r="F14" s="88">
        <v>1</v>
      </c>
      <c r="G14" s="88">
        <v>4</v>
      </c>
      <c r="H14" s="88">
        <v>1</v>
      </c>
      <c r="I14" s="88">
        <v>2</v>
      </c>
      <c r="J14" s="88">
        <v>0</v>
      </c>
      <c r="K14" s="88">
        <v>0</v>
      </c>
      <c r="L14" s="88">
        <v>1</v>
      </c>
      <c r="M14" s="88">
        <v>2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22</v>
      </c>
      <c r="U14" s="88">
        <v>44</v>
      </c>
      <c r="V14" s="88">
        <v>4</v>
      </c>
      <c r="W14" s="88">
        <v>13</v>
      </c>
      <c r="X14" s="88">
        <v>1</v>
      </c>
      <c r="Y14" s="88">
        <v>2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11</v>
      </c>
      <c r="AS14" s="88">
        <v>39</v>
      </c>
      <c r="AT14" s="88">
        <v>3</v>
      </c>
      <c r="AU14" s="88">
        <v>10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135</v>
      </c>
      <c r="C15" s="80" t="s">
        <v>144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12</v>
      </c>
      <c r="M15" s="88">
        <v>29</v>
      </c>
      <c r="N15" s="88">
        <v>3</v>
      </c>
      <c r="O15" s="88">
        <v>7</v>
      </c>
      <c r="P15" s="88">
        <v>0</v>
      </c>
      <c r="Q15" s="88">
        <v>0</v>
      </c>
      <c r="R15" s="88">
        <v>0</v>
      </c>
      <c r="S15" s="88">
        <v>0</v>
      </c>
      <c r="T15" s="88">
        <v>39</v>
      </c>
      <c r="U15" s="88">
        <v>129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10</v>
      </c>
      <c r="AK15" s="88">
        <v>33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182</v>
      </c>
      <c r="C16" s="80" t="s">
        <v>187</v>
      </c>
      <c r="D16" s="88">
        <v>5</v>
      </c>
      <c r="E16" s="88">
        <v>9</v>
      </c>
      <c r="F16" s="88">
        <v>1</v>
      </c>
      <c r="G16" s="88">
        <v>3</v>
      </c>
      <c r="H16" s="88">
        <v>0</v>
      </c>
      <c r="I16" s="88">
        <v>0</v>
      </c>
      <c r="J16" s="88">
        <v>0</v>
      </c>
      <c r="K16" s="88">
        <v>0</v>
      </c>
      <c r="L16" s="88">
        <v>5</v>
      </c>
      <c r="M16" s="88">
        <v>10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46</v>
      </c>
      <c r="U16" s="88">
        <v>124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12</v>
      </c>
      <c r="AS16" s="88">
        <v>49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149</v>
      </c>
      <c r="C17" s="80" t="s">
        <v>159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9</v>
      </c>
      <c r="M17" s="88">
        <v>23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46</v>
      </c>
      <c r="U17" s="88">
        <v>96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10</v>
      </c>
      <c r="AS17" s="88">
        <v>38</v>
      </c>
      <c r="AT17" s="88">
        <v>5</v>
      </c>
      <c r="AU17" s="88">
        <v>17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183</v>
      </c>
      <c r="C18" s="80" t="s">
        <v>188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13</v>
      </c>
      <c r="M18" s="88">
        <v>36</v>
      </c>
      <c r="N18" s="88">
        <v>0</v>
      </c>
      <c r="O18" s="88">
        <v>0</v>
      </c>
      <c r="P18" s="88">
        <v>1</v>
      </c>
      <c r="Q18" s="88">
        <v>10</v>
      </c>
      <c r="R18" s="88">
        <v>0</v>
      </c>
      <c r="S18" s="88">
        <v>0</v>
      </c>
      <c r="T18" s="88">
        <v>32</v>
      </c>
      <c r="U18" s="88">
        <v>82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2</v>
      </c>
      <c r="AS18" s="88">
        <v>4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154</v>
      </c>
      <c r="C19" s="80" t="s">
        <v>164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5</v>
      </c>
      <c r="M19" s="88">
        <v>11</v>
      </c>
      <c r="N19" s="88">
        <v>1</v>
      </c>
      <c r="O19" s="88">
        <v>2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25</v>
      </c>
      <c r="W19" s="88">
        <v>63</v>
      </c>
      <c r="X19" s="88">
        <v>6</v>
      </c>
      <c r="Y19" s="88">
        <v>24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6</v>
      </c>
      <c r="AS19" s="88">
        <v>24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155</v>
      </c>
      <c r="C20" s="80" t="s">
        <v>165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2</v>
      </c>
      <c r="M20" s="88">
        <v>4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22</v>
      </c>
      <c r="U20" s="88">
        <v>47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6</v>
      </c>
      <c r="AS20" s="88">
        <v>26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167</v>
      </c>
      <c r="C21" s="80" t="s">
        <v>172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6</v>
      </c>
      <c r="M21" s="88">
        <v>18</v>
      </c>
      <c r="N21" s="88">
        <v>0</v>
      </c>
      <c r="O21" s="88">
        <v>0</v>
      </c>
      <c r="P21" s="88">
        <v>1</v>
      </c>
      <c r="Q21" s="88">
        <v>3</v>
      </c>
      <c r="R21" s="88">
        <v>0</v>
      </c>
      <c r="S21" s="88">
        <v>0</v>
      </c>
      <c r="T21" s="88">
        <v>6</v>
      </c>
      <c r="U21" s="88">
        <v>18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5</v>
      </c>
      <c r="AS21" s="88">
        <v>20</v>
      </c>
      <c r="AT21" s="88">
        <v>1</v>
      </c>
      <c r="AU21" s="88">
        <v>2</v>
      </c>
      <c r="AV21" s="88">
        <v>2</v>
      </c>
      <c r="AW21" s="88">
        <v>20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184</v>
      </c>
      <c r="C22" s="80" t="s">
        <v>189</v>
      </c>
      <c r="D22" s="88">
        <v>3</v>
      </c>
      <c r="E22" s="88">
        <v>7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6</v>
      </c>
      <c r="U22" s="88">
        <v>21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2</v>
      </c>
      <c r="AS22" s="88">
        <v>6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129</v>
      </c>
      <c r="C23" s="80" t="s">
        <v>138</v>
      </c>
      <c r="D23" s="88">
        <v>4</v>
      </c>
      <c r="E23" s="88">
        <v>11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4</v>
      </c>
      <c r="M23" s="88">
        <v>10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30</v>
      </c>
      <c r="W23" s="88">
        <v>86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3</v>
      </c>
      <c r="AK23" s="88">
        <v>9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171</v>
      </c>
      <c r="C24" s="80" t="s">
        <v>176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7</v>
      </c>
      <c r="M24" s="88">
        <v>15</v>
      </c>
      <c r="N24" s="88">
        <v>2</v>
      </c>
      <c r="O24" s="88">
        <v>6</v>
      </c>
      <c r="P24" s="88">
        <v>0</v>
      </c>
      <c r="Q24" s="88">
        <v>0</v>
      </c>
      <c r="R24" s="88">
        <v>0</v>
      </c>
      <c r="S24" s="88">
        <v>0</v>
      </c>
      <c r="T24" s="88">
        <v>18</v>
      </c>
      <c r="U24" s="88">
        <v>30</v>
      </c>
      <c r="V24" s="88">
        <v>0</v>
      </c>
      <c r="W24" s="88">
        <v>0</v>
      </c>
      <c r="X24" s="88">
        <v>4</v>
      </c>
      <c r="Y24" s="88">
        <v>9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1</v>
      </c>
      <c r="AG24" s="88">
        <v>4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5</v>
      </c>
      <c r="AS24" s="88">
        <v>16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177</v>
      </c>
      <c r="C25" s="80" t="s">
        <v>178</v>
      </c>
      <c r="D25" s="88">
        <v>1</v>
      </c>
      <c r="E25" s="88">
        <v>2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5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2</v>
      </c>
      <c r="AS25" s="88">
        <v>6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147</v>
      </c>
      <c r="C26" s="80" t="s">
        <v>157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3</v>
      </c>
      <c r="M26" s="88">
        <v>9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3</v>
      </c>
      <c r="U26" s="88">
        <v>9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2</v>
      </c>
      <c r="AS26" s="88">
        <v>6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130</v>
      </c>
      <c r="C27" s="80" t="s">
        <v>139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7</v>
      </c>
      <c r="M27" s="88">
        <v>19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17</v>
      </c>
      <c r="U27" s="88">
        <v>63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5</v>
      </c>
      <c r="AS27" s="88">
        <v>16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148</v>
      </c>
      <c r="C28" s="80" t="s">
        <v>158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4</v>
      </c>
      <c r="M28" s="88">
        <v>11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4</v>
      </c>
      <c r="AS28" s="88">
        <v>14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156</v>
      </c>
      <c r="C29" s="80" t="s">
        <v>166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4</v>
      </c>
      <c r="M29" s="88">
        <v>10</v>
      </c>
      <c r="N29" s="88">
        <v>2</v>
      </c>
      <c r="O29" s="88">
        <v>8</v>
      </c>
      <c r="P29" s="88">
        <v>0</v>
      </c>
      <c r="Q29" s="88">
        <v>0</v>
      </c>
      <c r="R29" s="88">
        <v>0</v>
      </c>
      <c r="S29" s="88">
        <v>0</v>
      </c>
      <c r="T29" s="88">
        <v>26</v>
      </c>
      <c r="U29" s="88">
        <v>57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1</v>
      </c>
      <c r="AK29" s="88">
        <v>4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3</v>
      </c>
      <c r="AS29" s="88">
        <v>8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152</v>
      </c>
      <c r="C30" s="80" t="s">
        <v>162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2</v>
      </c>
      <c r="M30" s="88">
        <v>10</v>
      </c>
      <c r="N30" s="88">
        <v>1</v>
      </c>
      <c r="O30" s="88">
        <v>3</v>
      </c>
      <c r="P30" s="88">
        <v>2</v>
      </c>
      <c r="Q30" s="88">
        <v>8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170</v>
      </c>
      <c r="C31" s="80" t="s">
        <v>175</v>
      </c>
      <c r="D31" s="88">
        <v>1</v>
      </c>
      <c r="E31" s="88">
        <v>2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3</v>
      </c>
      <c r="M31" s="88">
        <v>9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2</v>
      </c>
      <c r="AK31" s="88">
        <v>1</v>
      </c>
      <c r="AL31" s="88">
        <v>0</v>
      </c>
      <c r="AM31" s="88">
        <v>0</v>
      </c>
      <c r="AN31" s="88">
        <v>2</v>
      </c>
      <c r="AO31" s="88">
        <v>10</v>
      </c>
      <c r="AP31" s="88">
        <v>0</v>
      </c>
      <c r="AQ31" s="88">
        <v>0</v>
      </c>
      <c r="AR31" s="88">
        <v>2</v>
      </c>
      <c r="AS31" s="88">
        <v>1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134</v>
      </c>
      <c r="C32" s="80" t="s">
        <v>143</v>
      </c>
      <c r="D32" s="88">
        <v>5</v>
      </c>
      <c r="E32" s="88">
        <v>12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7</v>
      </c>
      <c r="M32" s="88">
        <v>17</v>
      </c>
      <c r="N32" s="88">
        <v>3</v>
      </c>
      <c r="O32" s="88">
        <v>30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12</v>
      </c>
      <c r="W32" s="88">
        <v>85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21</v>
      </c>
      <c r="AS32" s="88">
        <v>42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133</v>
      </c>
      <c r="C33" s="80" t="s">
        <v>142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151</v>
      </c>
      <c r="C34" s="80" t="s">
        <v>161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169</v>
      </c>
      <c r="C35" s="80" t="s">
        <v>174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192</v>
      </c>
      <c r="B7" s="81" t="s">
        <v>190</v>
      </c>
      <c r="C7" s="84" t="s">
        <v>191</v>
      </c>
      <c r="D7" s="88">
        <f aca="true" t="shared" si="0" ref="D7:AY7">SUM(D8:D18)</f>
        <v>1</v>
      </c>
      <c r="E7" s="88">
        <f t="shared" si="0"/>
        <v>2</v>
      </c>
      <c r="F7" s="88">
        <f t="shared" si="0"/>
        <v>10</v>
      </c>
      <c r="G7" s="88">
        <f t="shared" si="0"/>
        <v>46</v>
      </c>
      <c r="H7" s="88">
        <f t="shared" si="0"/>
        <v>2</v>
      </c>
      <c r="I7" s="88">
        <f t="shared" si="0"/>
        <v>6</v>
      </c>
      <c r="J7" s="88">
        <f t="shared" si="0"/>
        <v>0</v>
      </c>
      <c r="K7" s="88">
        <f t="shared" si="0"/>
        <v>0</v>
      </c>
      <c r="L7" s="88">
        <f t="shared" si="0"/>
        <v>10</v>
      </c>
      <c r="M7" s="88">
        <f t="shared" si="0"/>
        <v>27</v>
      </c>
      <c r="N7" s="88">
        <f t="shared" si="0"/>
        <v>0</v>
      </c>
      <c r="O7" s="88">
        <f t="shared" si="0"/>
        <v>0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14</v>
      </c>
      <c r="U7" s="88">
        <f t="shared" si="0"/>
        <v>71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1</v>
      </c>
      <c r="AG7" s="88">
        <f t="shared" si="0"/>
        <v>2</v>
      </c>
      <c r="AH7" s="88">
        <f t="shared" si="0"/>
        <v>0</v>
      </c>
      <c r="AI7" s="88">
        <f t="shared" si="0"/>
        <v>0</v>
      </c>
      <c r="AJ7" s="88">
        <f t="shared" si="0"/>
        <v>6</v>
      </c>
      <c r="AK7" s="88">
        <f t="shared" si="0"/>
        <v>18</v>
      </c>
      <c r="AL7" s="88">
        <f t="shared" si="0"/>
        <v>0</v>
      </c>
      <c r="AM7" s="88">
        <f t="shared" si="0"/>
        <v>0</v>
      </c>
      <c r="AN7" s="88">
        <f t="shared" si="0"/>
        <v>3</v>
      </c>
      <c r="AO7" s="88">
        <f t="shared" si="0"/>
        <v>30</v>
      </c>
      <c r="AP7" s="88">
        <f t="shared" si="0"/>
        <v>0</v>
      </c>
      <c r="AQ7" s="88">
        <f t="shared" si="0"/>
        <v>0</v>
      </c>
      <c r="AR7" s="88">
        <f t="shared" si="0"/>
        <v>29</v>
      </c>
      <c r="AS7" s="88">
        <f t="shared" si="0"/>
        <v>103</v>
      </c>
      <c r="AT7" s="88">
        <f t="shared" si="0"/>
        <v>4</v>
      </c>
      <c r="AU7" s="88">
        <f t="shared" si="0"/>
        <v>25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117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118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119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6</v>
      </c>
      <c r="AK10" s="88">
        <v>18</v>
      </c>
      <c r="AL10" s="88">
        <v>0</v>
      </c>
      <c r="AM10" s="88">
        <v>0</v>
      </c>
      <c r="AN10" s="88">
        <v>3</v>
      </c>
      <c r="AO10" s="88">
        <v>30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120</v>
      </c>
      <c r="D11" s="88">
        <v>0</v>
      </c>
      <c r="E11" s="88">
        <v>0</v>
      </c>
      <c r="F11" s="88">
        <v>0</v>
      </c>
      <c r="G11" s="88">
        <v>0</v>
      </c>
      <c r="H11" s="88">
        <v>2</v>
      </c>
      <c r="I11" s="88">
        <v>6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1</v>
      </c>
      <c r="AG11" s="88">
        <v>2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121</v>
      </c>
      <c r="D12" s="88">
        <v>0</v>
      </c>
      <c r="E12" s="88">
        <v>0</v>
      </c>
      <c r="F12" s="88">
        <v>5</v>
      </c>
      <c r="G12" s="88">
        <v>12</v>
      </c>
      <c r="H12" s="88">
        <v>0</v>
      </c>
      <c r="I12" s="88">
        <v>0</v>
      </c>
      <c r="J12" s="88">
        <v>0</v>
      </c>
      <c r="K12" s="88">
        <v>0</v>
      </c>
      <c r="L12" s="88">
        <v>10</v>
      </c>
      <c r="M12" s="88">
        <v>27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14</v>
      </c>
      <c r="U12" s="88">
        <v>71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8</v>
      </c>
      <c r="AS12" s="88">
        <v>30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122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21</v>
      </c>
      <c r="AS13" s="88">
        <v>73</v>
      </c>
      <c r="AT13" s="88">
        <v>4</v>
      </c>
      <c r="AU13" s="88">
        <v>25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123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124</v>
      </c>
      <c r="D15" s="88">
        <v>0</v>
      </c>
      <c r="E15" s="88">
        <v>0</v>
      </c>
      <c r="F15" s="88">
        <v>5</v>
      </c>
      <c r="G15" s="88">
        <v>34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125</v>
      </c>
      <c r="D16" s="88">
        <v>1</v>
      </c>
      <c r="E16" s="88">
        <v>2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126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127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192</v>
      </c>
      <c r="B7" s="81" t="s">
        <v>190</v>
      </c>
      <c r="C7" s="84" t="s">
        <v>191</v>
      </c>
      <c r="D7" s="88">
        <f aca="true" t="shared" si="0" ref="D7:S7">SUM(D8:D35)</f>
        <v>116</v>
      </c>
      <c r="E7" s="88">
        <f t="shared" si="0"/>
        <v>75</v>
      </c>
      <c r="F7" s="88">
        <f t="shared" si="0"/>
        <v>31</v>
      </c>
      <c r="G7" s="88">
        <f t="shared" si="0"/>
        <v>10</v>
      </c>
      <c r="H7" s="88">
        <f t="shared" si="0"/>
        <v>351</v>
      </c>
      <c r="I7" s="88">
        <f t="shared" si="0"/>
        <v>304</v>
      </c>
      <c r="J7" s="88">
        <f t="shared" si="0"/>
        <v>43</v>
      </c>
      <c r="K7" s="88">
        <f t="shared" si="0"/>
        <v>4</v>
      </c>
      <c r="L7" s="88">
        <f t="shared" si="0"/>
        <v>14</v>
      </c>
      <c r="M7" s="88">
        <f t="shared" si="0"/>
        <v>7</v>
      </c>
      <c r="N7" s="88">
        <f t="shared" si="0"/>
        <v>6</v>
      </c>
      <c r="O7" s="88">
        <f t="shared" si="0"/>
        <v>1</v>
      </c>
      <c r="P7" s="88">
        <f t="shared" si="0"/>
        <v>40</v>
      </c>
      <c r="Q7" s="88">
        <f t="shared" si="0"/>
        <v>38</v>
      </c>
      <c r="R7" s="88">
        <f t="shared" si="0"/>
        <v>2</v>
      </c>
      <c r="S7" s="88">
        <f t="shared" si="0"/>
        <v>0</v>
      </c>
    </row>
    <row r="8" spans="1:19" ht="13.5" customHeight="1">
      <c r="A8" s="80" t="s">
        <v>105</v>
      </c>
      <c r="B8" s="81" t="s">
        <v>131</v>
      </c>
      <c r="C8" s="80" t="s">
        <v>140</v>
      </c>
      <c r="D8" s="88">
        <f>SUM(E8:G8)</f>
        <v>20</v>
      </c>
      <c r="E8" s="88">
        <v>12</v>
      </c>
      <c r="F8" s="88">
        <v>8</v>
      </c>
      <c r="G8" s="88">
        <v>0</v>
      </c>
      <c r="H8" s="88">
        <f>SUM(I8:K8)</f>
        <v>58</v>
      </c>
      <c r="I8" s="88">
        <v>56</v>
      </c>
      <c r="J8" s="88">
        <v>2</v>
      </c>
      <c r="K8" s="88">
        <v>0</v>
      </c>
      <c r="L8" s="88">
        <f>SUM(M8:O8)</f>
        <v>2</v>
      </c>
      <c r="M8" s="88">
        <v>2</v>
      </c>
      <c r="N8" s="88">
        <v>0</v>
      </c>
      <c r="O8" s="88">
        <v>0</v>
      </c>
      <c r="P8" s="88">
        <f>SUM(Q8:S8)</f>
        <v>8</v>
      </c>
      <c r="Q8" s="88">
        <v>6</v>
      </c>
      <c r="R8" s="88">
        <v>2</v>
      </c>
      <c r="S8" s="88">
        <v>0</v>
      </c>
    </row>
    <row r="9" spans="1:19" ht="13.5" customHeight="1">
      <c r="A9" s="80" t="s">
        <v>105</v>
      </c>
      <c r="B9" s="81" t="s">
        <v>180</v>
      </c>
      <c r="C9" s="80" t="s">
        <v>185</v>
      </c>
      <c r="D9" s="88">
        <f aca="true" t="shared" si="1" ref="D9:D35">SUM(E9:G9)</f>
        <v>15</v>
      </c>
      <c r="E9" s="88">
        <v>9</v>
      </c>
      <c r="F9" s="88">
        <v>4</v>
      </c>
      <c r="G9" s="88">
        <v>2</v>
      </c>
      <c r="H9" s="88">
        <f aca="true" t="shared" si="2" ref="H9:H35">SUM(I9:K9)</f>
        <v>62</v>
      </c>
      <c r="I9" s="88">
        <v>48</v>
      </c>
      <c r="J9" s="88">
        <v>12</v>
      </c>
      <c r="K9" s="88">
        <v>2</v>
      </c>
      <c r="L9" s="88">
        <f aca="true" t="shared" si="3" ref="L9:L35">SUM(M9:O9)</f>
        <v>1</v>
      </c>
      <c r="M9" s="88">
        <v>0</v>
      </c>
      <c r="N9" s="88">
        <v>1</v>
      </c>
      <c r="O9" s="88">
        <v>0</v>
      </c>
      <c r="P9" s="88">
        <f aca="true" t="shared" si="4" ref="P9:P35">SUM(Q9:S9)</f>
        <v>1</v>
      </c>
      <c r="Q9" s="88">
        <v>1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181</v>
      </c>
      <c r="C10" s="80" t="s">
        <v>186</v>
      </c>
      <c r="D10" s="88">
        <f t="shared" si="1"/>
        <v>11</v>
      </c>
      <c r="E10" s="88">
        <v>9</v>
      </c>
      <c r="F10" s="88">
        <v>2</v>
      </c>
      <c r="G10" s="88">
        <v>0</v>
      </c>
      <c r="H10" s="88">
        <f t="shared" si="2"/>
        <v>51</v>
      </c>
      <c r="I10" s="88">
        <v>45</v>
      </c>
      <c r="J10" s="88">
        <v>6</v>
      </c>
      <c r="K10" s="88">
        <v>0</v>
      </c>
      <c r="L10" s="88">
        <f t="shared" si="3"/>
        <v>2</v>
      </c>
      <c r="M10" s="88">
        <v>2</v>
      </c>
      <c r="N10" s="88">
        <v>0</v>
      </c>
      <c r="O10" s="88">
        <v>0</v>
      </c>
      <c r="P10" s="88">
        <f t="shared" si="4"/>
        <v>3</v>
      </c>
      <c r="Q10" s="88">
        <v>3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132</v>
      </c>
      <c r="C11" s="80" t="s">
        <v>141</v>
      </c>
      <c r="D11" s="88">
        <f t="shared" si="1"/>
        <v>6</v>
      </c>
      <c r="E11" s="88">
        <v>5</v>
      </c>
      <c r="F11" s="88">
        <v>1</v>
      </c>
      <c r="G11" s="88">
        <v>0</v>
      </c>
      <c r="H11" s="88">
        <f t="shared" si="2"/>
        <v>28</v>
      </c>
      <c r="I11" s="88">
        <v>26</v>
      </c>
      <c r="J11" s="88">
        <v>2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5</v>
      </c>
      <c r="Q11" s="88">
        <v>5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136</v>
      </c>
      <c r="C12" s="80" t="s">
        <v>145</v>
      </c>
      <c r="D12" s="88">
        <f t="shared" si="1"/>
        <v>2</v>
      </c>
      <c r="E12" s="88">
        <v>0</v>
      </c>
      <c r="F12" s="88">
        <v>2</v>
      </c>
      <c r="G12" s="88">
        <v>0</v>
      </c>
      <c r="H12" s="88">
        <f t="shared" si="2"/>
        <v>17</v>
      </c>
      <c r="I12" s="88">
        <v>13</v>
      </c>
      <c r="J12" s="88">
        <v>4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1</v>
      </c>
      <c r="Q12" s="88">
        <v>1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137</v>
      </c>
      <c r="C13" s="80" t="s">
        <v>146</v>
      </c>
      <c r="D13" s="88">
        <f t="shared" si="1"/>
        <v>3</v>
      </c>
      <c r="E13" s="88">
        <v>3</v>
      </c>
      <c r="F13" s="88">
        <v>0</v>
      </c>
      <c r="G13" s="88">
        <v>0</v>
      </c>
      <c r="H13" s="88">
        <f t="shared" si="2"/>
        <v>12</v>
      </c>
      <c r="I13" s="88">
        <v>12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2</v>
      </c>
      <c r="Q13" s="88">
        <v>2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153</v>
      </c>
      <c r="C14" s="80" t="s">
        <v>163</v>
      </c>
      <c r="D14" s="88">
        <f t="shared" si="1"/>
        <v>3</v>
      </c>
      <c r="E14" s="88">
        <v>2</v>
      </c>
      <c r="F14" s="88">
        <v>1</v>
      </c>
      <c r="G14" s="88">
        <v>0</v>
      </c>
      <c r="H14" s="88">
        <f t="shared" si="2"/>
        <v>9</v>
      </c>
      <c r="I14" s="88">
        <v>7</v>
      </c>
      <c r="J14" s="88">
        <v>2</v>
      </c>
      <c r="K14" s="88">
        <v>0</v>
      </c>
      <c r="L14" s="88">
        <f t="shared" si="3"/>
        <v>1</v>
      </c>
      <c r="M14" s="88">
        <v>0</v>
      </c>
      <c r="N14" s="88">
        <v>1</v>
      </c>
      <c r="O14" s="88">
        <v>0</v>
      </c>
      <c r="P14" s="88">
        <f t="shared" si="4"/>
        <v>3</v>
      </c>
      <c r="Q14" s="88">
        <v>3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135</v>
      </c>
      <c r="C15" s="80" t="s">
        <v>144</v>
      </c>
      <c r="D15" s="88">
        <f t="shared" si="1"/>
        <v>2</v>
      </c>
      <c r="E15" s="88">
        <v>2</v>
      </c>
      <c r="F15" s="88">
        <v>0</v>
      </c>
      <c r="G15" s="88">
        <v>0</v>
      </c>
      <c r="H15" s="88">
        <f t="shared" si="2"/>
        <v>13</v>
      </c>
      <c r="I15" s="88">
        <v>9</v>
      </c>
      <c r="J15" s="88">
        <v>4</v>
      </c>
      <c r="K15" s="88">
        <v>0</v>
      </c>
      <c r="L15" s="88">
        <f t="shared" si="3"/>
        <v>3</v>
      </c>
      <c r="M15" s="88">
        <v>1</v>
      </c>
      <c r="N15" s="88">
        <v>1</v>
      </c>
      <c r="O15" s="88">
        <v>1</v>
      </c>
      <c r="P15" s="88">
        <f t="shared" si="4"/>
        <v>1</v>
      </c>
      <c r="Q15" s="88">
        <v>1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182</v>
      </c>
      <c r="C16" s="80" t="s">
        <v>187</v>
      </c>
      <c r="D16" s="88">
        <f t="shared" si="1"/>
        <v>7</v>
      </c>
      <c r="E16" s="88">
        <v>5</v>
      </c>
      <c r="F16" s="88">
        <v>1</v>
      </c>
      <c r="G16" s="88">
        <v>1</v>
      </c>
      <c r="H16" s="88">
        <f t="shared" si="2"/>
        <v>9</v>
      </c>
      <c r="I16" s="88">
        <v>7</v>
      </c>
      <c r="J16" s="88">
        <v>2</v>
      </c>
      <c r="K16" s="88">
        <v>0</v>
      </c>
      <c r="L16" s="88">
        <f t="shared" si="3"/>
        <v>2</v>
      </c>
      <c r="M16" s="88">
        <v>0</v>
      </c>
      <c r="N16" s="88">
        <v>2</v>
      </c>
      <c r="O16" s="88">
        <v>0</v>
      </c>
      <c r="P16" s="88">
        <f t="shared" si="4"/>
        <v>1</v>
      </c>
      <c r="Q16" s="88">
        <v>1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149</v>
      </c>
      <c r="C17" s="80" t="s">
        <v>159</v>
      </c>
      <c r="D17" s="88">
        <f t="shared" si="1"/>
        <v>3</v>
      </c>
      <c r="E17" s="88">
        <v>1</v>
      </c>
      <c r="F17" s="88">
        <v>2</v>
      </c>
      <c r="G17" s="88">
        <v>0</v>
      </c>
      <c r="H17" s="88">
        <f t="shared" si="2"/>
        <v>13</v>
      </c>
      <c r="I17" s="88">
        <v>12</v>
      </c>
      <c r="J17" s="88">
        <v>1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2</v>
      </c>
      <c r="Q17" s="88">
        <v>2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183</v>
      </c>
      <c r="C18" s="80" t="s">
        <v>188</v>
      </c>
      <c r="D18" s="88">
        <f t="shared" si="1"/>
        <v>2</v>
      </c>
      <c r="E18" s="88">
        <v>2</v>
      </c>
      <c r="F18" s="88">
        <v>0</v>
      </c>
      <c r="G18" s="88">
        <v>0</v>
      </c>
      <c r="H18" s="88">
        <f t="shared" si="2"/>
        <v>9</v>
      </c>
      <c r="I18" s="88">
        <v>8</v>
      </c>
      <c r="J18" s="88">
        <v>1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1</v>
      </c>
      <c r="Q18" s="88">
        <v>1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154</v>
      </c>
      <c r="C19" s="80" t="s">
        <v>164</v>
      </c>
      <c r="D19" s="88">
        <f t="shared" si="1"/>
        <v>1</v>
      </c>
      <c r="E19" s="88">
        <v>1</v>
      </c>
      <c r="F19" s="88">
        <v>0</v>
      </c>
      <c r="G19" s="88">
        <v>0</v>
      </c>
      <c r="H19" s="88">
        <f t="shared" si="2"/>
        <v>8</v>
      </c>
      <c r="I19" s="88">
        <v>7</v>
      </c>
      <c r="J19" s="88">
        <v>0</v>
      </c>
      <c r="K19" s="88">
        <v>1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1</v>
      </c>
      <c r="Q19" s="88">
        <v>1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155</v>
      </c>
      <c r="C20" s="80" t="s">
        <v>165</v>
      </c>
      <c r="D20" s="88">
        <f t="shared" si="1"/>
        <v>2</v>
      </c>
      <c r="E20" s="88">
        <v>1</v>
      </c>
      <c r="F20" s="88">
        <v>0</v>
      </c>
      <c r="G20" s="88">
        <v>1</v>
      </c>
      <c r="H20" s="88">
        <f t="shared" si="2"/>
        <v>13</v>
      </c>
      <c r="I20" s="88">
        <v>9</v>
      </c>
      <c r="J20" s="88">
        <v>3</v>
      </c>
      <c r="K20" s="88">
        <v>1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1</v>
      </c>
      <c r="Q20" s="88">
        <v>1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167</v>
      </c>
      <c r="C21" s="80" t="s">
        <v>172</v>
      </c>
      <c r="D21" s="88">
        <f t="shared" si="1"/>
        <v>3</v>
      </c>
      <c r="E21" s="88">
        <v>1</v>
      </c>
      <c r="F21" s="88">
        <v>1</v>
      </c>
      <c r="G21" s="88">
        <v>1</v>
      </c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1</v>
      </c>
      <c r="Q21" s="88">
        <v>1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184</v>
      </c>
      <c r="C22" s="80" t="s">
        <v>189</v>
      </c>
      <c r="D22" s="88">
        <f t="shared" si="1"/>
        <v>1</v>
      </c>
      <c r="E22" s="88">
        <v>0</v>
      </c>
      <c r="F22" s="88">
        <v>1</v>
      </c>
      <c r="G22" s="88">
        <v>0</v>
      </c>
      <c r="H22" s="88">
        <f t="shared" si="2"/>
        <v>1</v>
      </c>
      <c r="I22" s="88">
        <v>1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1</v>
      </c>
      <c r="Q22" s="88">
        <v>1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129</v>
      </c>
      <c r="C23" s="80" t="s">
        <v>138</v>
      </c>
      <c r="D23" s="88">
        <f t="shared" si="1"/>
        <v>3</v>
      </c>
      <c r="E23" s="88">
        <v>3</v>
      </c>
      <c r="F23" s="88">
        <v>0</v>
      </c>
      <c r="G23" s="88">
        <v>0</v>
      </c>
      <c r="H23" s="88">
        <f t="shared" si="2"/>
        <v>21</v>
      </c>
      <c r="I23" s="88">
        <v>21</v>
      </c>
      <c r="J23" s="88">
        <v>0</v>
      </c>
      <c r="K23" s="88">
        <v>0</v>
      </c>
      <c r="L23" s="88">
        <f t="shared" si="3"/>
        <v>1</v>
      </c>
      <c r="M23" s="88">
        <v>1</v>
      </c>
      <c r="N23" s="88">
        <v>0</v>
      </c>
      <c r="O23" s="88">
        <v>0</v>
      </c>
      <c r="P23" s="88">
        <f t="shared" si="4"/>
        <v>0</v>
      </c>
      <c r="Q23" s="88">
        <v>0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171</v>
      </c>
      <c r="C24" s="80" t="s">
        <v>176</v>
      </c>
      <c r="D24" s="88">
        <f t="shared" si="1"/>
        <v>2</v>
      </c>
      <c r="E24" s="88">
        <v>2</v>
      </c>
      <c r="F24" s="88">
        <v>0</v>
      </c>
      <c r="G24" s="88">
        <v>0</v>
      </c>
      <c r="H24" s="88">
        <f t="shared" si="2"/>
        <v>9</v>
      </c>
      <c r="I24" s="88">
        <v>8</v>
      </c>
      <c r="J24" s="88">
        <v>1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1</v>
      </c>
      <c r="Q24" s="88">
        <v>1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177</v>
      </c>
      <c r="C25" s="80" t="s">
        <v>178</v>
      </c>
      <c r="D25" s="88">
        <f t="shared" si="1"/>
        <v>4</v>
      </c>
      <c r="E25" s="88">
        <v>1</v>
      </c>
      <c r="F25" s="88">
        <v>2</v>
      </c>
      <c r="G25" s="88">
        <v>1</v>
      </c>
      <c r="H25" s="88">
        <f t="shared" si="2"/>
        <v>0</v>
      </c>
      <c r="I25" s="88">
        <v>0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0</v>
      </c>
      <c r="Q25" s="88">
        <v>0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147</v>
      </c>
      <c r="C26" s="80" t="s">
        <v>157</v>
      </c>
      <c r="D26" s="88">
        <f t="shared" si="1"/>
        <v>1</v>
      </c>
      <c r="E26" s="88">
        <v>1</v>
      </c>
      <c r="F26" s="88">
        <v>0</v>
      </c>
      <c r="G26" s="88">
        <v>0</v>
      </c>
      <c r="H26" s="88">
        <f t="shared" si="2"/>
        <v>1</v>
      </c>
      <c r="I26" s="88">
        <v>1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1</v>
      </c>
      <c r="Q26" s="88">
        <v>1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130</v>
      </c>
      <c r="C27" s="80" t="s">
        <v>139</v>
      </c>
      <c r="D27" s="88">
        <f t="shared" si="1"/>
        <v>5</v>
      </c>
      <c r="E27" s="88">
        <v>3</v>
      </c>
      <c r="F27" s="88">
        <v>1</v>
      </c>
      <c r="G27" s="88">
        <v>1</v>
      </c>
      <c r="H27" s="88">
        <f t="shared" si="2"/>
        <v>8</v>
      </c>
      <c r="I27" s="88">
        <v>6</v>
      </c>
      <c r="J27" s="88">
        <v>2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1</v>
      </c>
      <c r="Q27" s="88">
        <v>1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148</v>
      </c>
      <c r="C28" s="80" t="s">
        <v>158</v>
      </c>
      <c r="D28" s="88">
        <f t="shared" si="1"/>
        <v>2</v>
      </c>
      <c r="E28" s="88">
        <v>1</v>
      </c>
      <c r="F28" s="88">
        <v>1</v>
      </c>
      <c r="G28" s="88">
        <v>0</v>
      </c>
      <c r="H28" s="88">
        <f t="shared" si="2"/>
        <v>0</v>
      </c>
      <c r="I28" s="88">
        <v>0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0</v>
      </c>
      <c r="Q28" s="88">
        <v>0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156</v>
      </c>
      <c r="C29" s="80" t="s">
        <v>166</v>
      </c>
      <c r="D29" s="88">
        <f t="shared" si="1"/>
        <v>3</v>
      </c>
      <c r="E29" s="88">
        <v>1</v>
      </c>
      <c r="F29" s="88">
        <v>1</v>
      </c>
      <c r="G29" s="88">
        <v>1</v>
      </c>
      <c r="H29" s="88">
        <f t="shared" si="2"/>
        <v>5</v>
      </c>
      <c r="I29" s="88">
        <v>5</v>
      </c>
      <c r="J29" s="88">
        <v>0</v>
      </c>
      <c r="K29" s="88">
        <v>0</v>
      </c>
      <c r="L29" s="88">
        <f t="shared" si="3"/>
        <v>1</v>
      </c>
      <c r="M29" s="88">
        <v>0</v>
      </c>
      <c r="N29" s="88">
        <v>1</v>
      </c>
      <c r="O29" s="88">
        <v>0</v>
      </c>
      <c r="P29" s="88">
        <f t="shared" si="4"/>
        <v>2</v>
      </c>
      <c r="Q29" s="88">
        <v>2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152</v>
      </c>
      <c r="C30" s="80" t="s">
        <v>162</v>
      </c>
      <c r="D30" s="88">
        <f t="shared" si="1"/>
        <v>4</v>
      </c>
      <c r="E30" s="88">
        <v>4</v>
      </c>
      <c r="F30" s="88">
        <v>0</v>
      </c>
      <c r="G30" s="88">
        <v>0</v>
      </c>
      <c r="H30" s="88">
        <f t="shared" si="2"/>
        <v>0</v>
      </c>
      <c r="I30" s="88">
        <v>0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0</v>
      </c>
      <c r="Q30" s="88">
        <v>0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170</v>
      </c>
      <c r="C31" s="80" t="s">
        <v>175</v>
      </c>
      <c r="D31" s="88">
        <f t="shared" si="1"/>
        <v>3</v>
      </c>
      <c r="E31" s="88">
        <v>1</v>
      </c>
      <c r="F31" s="88">
        <v>1</v>
      </c>
      <c r="G31" s="88">
        <v>1</v>
      </c>
      <c r="H31" s="88">
        <f t="shared" si="2"/>
        <v>2</v>
      </c>
      <c r="I31" s="88">
        <v>1</v>
      </c>
      <c r="J31" s="88">
        <v>1</v>
      </c>
      <c r="K31" s="88">
        <v>0</v>
      </c>
      <c r="L31" s="88">
        <f t="shared" si="3"/>
        <v>1</v>
      </c>
      <c r="M31" s="88">
        <v>1</v>
      </c>
      <c r="N31" s="88">
        <v>0</v>
      </c>
      <c r="O31" s="88">
        <v>0</v>
      </c>
      <c r="P31" s="88">
        <f t="shared" si="4"/>
        <v>1</v>
      </c>
      <c r="Q31" s="88">
        <v>1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134</v>
      </c>
      <c r="C32" s="80" t="s">
        <v>143</v>
      </c>
      <c r="D32" s="88">
        <f t="shared" si="1"/>
        <v>8</v>
      </c>
      <c r="E32" s="88">
        <v>5</v>
      </c>
      <c r="F32" s="88">
        <v>2</v>
      </c>
      <c r="G32" s="88">
        <v>1</v>
      </c>
      <c r="H32" s="88">
        <f t="shared" si="2"/>
        <v>2</v>
      </c>
      <c r="I32" s="88">
        <v>2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2</v>
      </c>
      <c r="Q32" s="88">
        <v>2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133</v>
      </c>
      <c r="C33" s="80" t="s">
        <v>142</v>
      </c>
      <c r="D33" s="88">
        <f t="shared" si="1"/>
        <v>0</v>
      </c>
      <c r="E33" s="88">
        <v>0</v>
      </c>
      <c r="F33" s="88">
        <v>0</v>
      </c>
      <c r="G33" s="88">
        <v>0</v>
      </c>
      <c r="H33" s="88">
        <f t="shared" si="2"/>
        <v>0</v>
      </c>
      <c r="I33" s="88">
        <v>0</v>
      </c>
      <c r="J33" s="88">
        <v>0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0</v>
      </c>
      <c r="Q33" s="88">
        <v>0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151</v>
      </c>
      <c r="C34" s="80" t="s">
        <v>161</v>
      </c>
      <c r="D34" s="88">
        <f t="shared" si="1"/>
        <v>0</v>
      </c>
      <c r="E34" s="88">
        <v>0</v>
      </c>
      <c r="F34" s="88">
        <v>0</v>
      </c>
      <c r="G34" s="88">
        <v>0</v>
      </c>
      <c r="H34" s="88">
        <f t="shared" si="2"/>
        <v>0</v>
      </c>
      <c r="I34" s="88">
        <v>0</v>
      </c>
      <c r="J34" s="88">
        <v>0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0</v>
      </c>
      <c r="Q34" s="88">
        <v>0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169</v>
      </c>
      <c r="C35" s="80" t="s">
        <v>174</v>
      </c>
      <c r="D35" s="88">
        <f t="shared" si="1"/>
        <v>0</v>
      </c>
      <c r="E35" s="88">
        <v>0</v>
      </c>
      <c r="F35" s="88">
        <v>0</v>
      </c>
      <c r="G35" s="88">
        <v>0</v>
      </c>
      <c r="H35" s="88">
        <f t="shared" si="2"/>
        <v>0</v>
      </c>
      <c r="I35" s="88">
        <v>0</v>
      </c>
      <c r="J35" s="88">
        <v>0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0</v>
      </c>
      <c r="Q35" s="88">
        <v>0</v>
      </c>
      <c r="R35" s="88">
        <v>0</v>
      </c>
      <c r="S35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192</v>
      </c>
      <c r="B7" s="81" t="s">
        <v>190</v>
      </c>
      <c r="C7" s="84" t="s">
        <v>191</v>
      </c>
      <c r="D7" s="88">
        <f aca="true" t="shared" si="0" ref="D7:S7">SUM(D8:D18)</f>
        <v>3</v>
      </c>
      <c r="E7" s="88">
        <f t="shared" si="0"/>
        <v>2</v>
      </c>
      <c r="F7" s="88">
        <f t="shared" si="0"/>
        <v>0</v>
      </c>
      <c r="G7" s="88">
        <f t="shared" si="0"/>
        <v>1</v>
      </c>
      <c r="H7" s="88">
        <f t="shared" si="0"/>
        <v>3</v>
      </c>
      <c r="I7" s="88">
        <f t="shared" si="0"/>
        <v>2</v>
      </c>
      <c r="J7" s="88">
        <f t="shared" si="0"/>
        <v>1</v>
      </c>
      <c r="K7" s="88">
        <f t="shared" si="0"/>
        <v>0</v>
      </c>
      <c r="L7" s="88">
        <f t="shared" si="0"/>
        <v>1</v>
      </c>
      <c r="M7" s="88">
        <f t="shared" si="0"/>
        <v>1</v>
      </c>
      <c r="N7" s="88">
        <f t="shared" si="0"/>
        <v>0</v>
      </c>
      <c r="O7" s="88">
        <f t="shared" si="0"/>
        <v>0</v>
      </c>
      <c r="P7" s="88">
        <f t="shared" si="0"/>
        <v>5</v>
      </c>
      <c r="Q7" s="88">
        <f t="shared" si="0"/>
        <v>5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117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118</v>
      </c>
      <c r="D9" s="88">
        <f aca="true" t="shared" si="1" ref="D9:D18">SUM(E9:G9)</f>
        <v>0</v>
      </c>
      <c r="E9" s="88">
        <v>0</v>
      </c>
      <c r="F9" s="88">
        <v>0</v>
      </c>
      <c r="G9" s="88">
        <v>0</v>
      </c>
      <c r="H9" s="88">
        <f aca="true" t="shared" si="2" ref="H9:H18">SUM(I9:K9)</f>
        <v>0</v>
      </c>
      <c r="I9" s="88">
        <v>0</v>
      </c>
      <c r="J9" s="88">
        <v>0</v>
      </c>
      <c r="K9" s="88">
        <v>0</v>
      </c>
      <c r="L9" s="88">
        <f aca="true" t="shared" si="3" ref="L9:L18">SUM(M9:O9)</f>
        <v>0</v>
      </c>
      <c r="M9" s="88">
        <v>0</v>
      </c>
      <c r="N9" s="88">
        <v>0</v>
      </c>
      <c r="O9" s="88">
        <v>0</v>
      </c>
      <c r="P9" s="88">
        <f aca="true" t="shared" si="4" ref="P9:P18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119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1</v>
      </c>
      <c r="M10" s="88">
        <v>1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120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121</v>
      </c>
      <c r="D12" s="88">
        <f t="shared" si="1"/>
        <v>3</v>
      </c>
      <c r="E12" s="88">
        <v>2</v>
      </c>
      <c r="F12" s="88">
        <v>0</v>
      </c>
      <c r="G12" s="88">
        <v>1</v>
      </c>
      <c r="H12" s="88">
        <f t="shared" si="2"/>
        <v>3</v>
      </c>
      <c r="I12" s="88">
        <v>2</v>
      </c>
      <c r="J12" s="88">
        <v>1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2</v>
      </c>
      <c r="Q12" s="88">
        <v>2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122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3</v>
      </c>
      <c r="Q13" s="88">
        <v>3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123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124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125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126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127</v>
      </c>
      <c r="D18" s="88">
        <f t="shared" si="1"/>
        <v>0</v>
      </c>
      <c r="E18" s="88">
        <v>0</v>
      </c>
      <c r="F18" s="88">
        <v>0</v>
      </c>
      <c r="G18" s="88">
        <v>0</v>
      </c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192</v>
      </c>
      <c r="B7" s="81" t="s">
        <v>190</v>
      </c>
      <c r="C7" s="84" t="s">
        <v>191</v>
      </c>
      <c r="D7" s="88">
        <f aca="true" t="shared" si="0" ref="D7:J7">SUM(D8:D35)</f>
        <v>178</v>
      </c>
      <c r="E7" s="88">
        <f t="shared" si="0"/>
        <v>221</v>
      </c>
      <c r="F7" s="88">
        <f t="shared" si="0"/>
        <v>35</v>
      </c>
      <c r="G7" s="88">
        <f t="shared" si="0"/>
        <v>2082</v>
      </c>
      <c r="H7" s="88">
        <f t="shared" si="0"/>
        <v>1956</v>
      </c>
      <c r="I7" s="88">
        <f t="shared" si="0"/>
        <v>458</v>
      </c>
      <c r="J7" s="88">
        <f t="shared" si="0"/>
        <v>136</v>
      </c>
    </row>
    <row r="8" spans="1:10" ht="13.5" customHeight="1">
      <c r="A8" s="80" t="s">
        <v>105</v>
      </c>
      <c r="B8" s="81" t="s">
        <v>131</v>
      </c>
      <c r="C8" s="80" t="s">
        <v>140</v>
      </c>
      <c r="D8" s="89">
        <v>45</v>
      </c>
      <c r="E8" s="89">
        <v>43</v>
      </c>
      <c r="F8" s="89">
        <v>6</v>
      </c>
      <c r="G8" s="89">
        <v>845</v>
      </c>
      <c r="H8" s="89">
        <v>708</v>
      </c>
      <c r="I8" s="89">
        <v>137</v>
      </c>
      <c r="J8" s="89">
        <v>0</v>
      </c>
    </row>
    <row r="9" spans="1:10" ht="13.5" customHeight="1">
      <c r="A9" s="80" t="s">
        <v>105</v>
      </c>
      <c r="B9" s="81" t="s">
        <v>180</v>
      </c>
      <c r="C9" s="80" t="s">
        <v>185</v>
      </c>
      <c r="D9" s="89">
        <v>0</v>
      </c>
      <c r="E9" s="89">
        <v>36</v>
      </c>
      <c r="F9" s="89">
        <v>1</v>
      </c>
      <c r="G9" s="89">
        <v>0</v>
      </c>
      <c r="H9" s="89">
        <v>0</v>
      </c>
      <c r="I9" s="89">
        <v>0</v>
      </c>
      <c r="J9" s="89">
        <v>0</v>
      </c>
    </row>
    <row r="10" spans="1:10" ht="13.5" customHeight="1">
      <c r="A10" s="80" t="s">
        <v>105</v>
      </c>
      <c r="B10" s="81" t="s">
        <v>181</v>
      </c>
      <c r="C10" s="80" t="s">
        <v>186</v>
      </c>
      <c r="D10" s="89">
        <v>47</v>
      </c>
      <c r="E10" s="89">
        <v>43</v>
      </c>
      <c r="F10" s="89">
        <v>5</v>
      </c>
      <c r="G10" s="89">
        <v>411</v>
      </c>
      <c r="H10" s="89">
        <v>370</v>
      </c>
      <c r="I10" s="89">
        <v>115</v>
      </c>
      <c r="J10" s="89">
        <v>0</v>
      </c>
    </row>
    <row r="11" spans="1:10" ht="13.5" customHeight="1">
      <c r="A11" s="80" t="s">
        <v>105</v>
      </c>
      <c r="B11" s="81" t="s">
        <v>132</v>
      </c>
      <c r="C11" s="80" t="s">
        <v>141</v>
      </c>
      <c r="D11" s="89">
        <v>10</v>
      </c>
      <c r="E11" s="89">
        <v>10</v>
      </c>
      <c r="F11" s="89">
        <v>2</v>
      </c>
      <c r="G11" s="89">
        <v>123</v>
      </c>
      <c r="H11" s="89">
        <v>123</v>
      </c>
      <c r="I11" s="89">
        <v>5</v>
      </c>
      <c r="J11" s="89">
        <v>0</v>
      </c>
    </row>
    <row r="12" spans="1:10" ht="13.5" customHeight="1">
      <c r="A12" s="80" t="s">
        <v>105</v>
      </c>
      <c r="B12" s="81" t="s">
        <v>136</v>
      </c>
      <c r="C12" s="80" t="s">
        <v>145</v>
      </c>
      <c r="D12" s="89">
        <v>5</v>
      </c>
      <c r="E12" s="89">
        <v>4</v>
      </c>
      <c r="F12" s="89">
        <v>1</v>
      </c>
      <c r="G12" s="89">
        <v>0</v>
      </c>
      <c r="H12" s="89">
        <v>100</v>
      </c>
      <c r="I12" s="89">
        <v>24</v>
      </c>
      <c r="J12" s="89">
        <v>124</v>
      </c>
    </row>
    <row r="13" spans="1:10" ht="13.5" customHeight="1">
      <c r="A13" s="80" t="s">
        <v>105</v>
      </c>
      <c r="B13" s="81" t="s">
        <v>137</v>
      </c>
      <c r="C13" s="80" t="s">
        <v>146</v>
      </c>
      <c r="D13" s="89">
        <v>12</v>
      </c>
      <c r="E13" s="89">
        <v>11</v>
      </c>
      <c r="F13" s="89">
        <v>2</v>
      </c>
      <c r="G13" s="89">
        <v>215</v>
      </c>
      <c r="H13" s="89">
        <v>146</v>
      </c>
      <c r="I13" s="89">
        <v>69</v>
      </c>
      <c r="J13" s="89">
        <v>0</v>
      </c>
    </row>
    <row r="14" spans="1:10" ht="13.5" customHeight="1">
      <c r="A14" s="80" t="s">
        <v>105</v>
      </c>
      <c r="B14" s="81" t="s">
        <v>153</v>
      </c>
      <c r="C14" s="80" t="s">
        <v>163</v>
      </c>
      <c r="D14" s="89">
        <v>7</v>
      </c>
      <c r="E14" s="89">
        <v>5</v>
      </c>
      <c r="F14" s="89">
        <v>3</v>
      </c>
      <c r="G14" s="89">
        <v>67</v>
      </c>
      <c r="H14" s="89">
        <v>48</v>
      </c>
      <c r="I14" s="89">
        <v>19</v>
      </c>
      <c r="J14" s="89">
        <v>0</v>
      </c>
    </row>
    <row r="15" spans="1:10" ht="13.5" customHeight="1">
      <c r="A15" s="80" t="s">
        <v>105</v>
      </c>
      <c r="B15" s="81" t="s">
        <v>135</v>
      </c>
      <c r="C15" s="80" t="s">
        <v>144</v>
      </c>
      <c r="D15" s="89">
        <v>8</v>
      </c>
      <c r="E15" s="89">
        <v>8</v>
      </c>
      <c r="F15" s="89">
        <v>1</v>
      </c>
      <c r="G15" s="89">
        <v>53</v>
      </c>
      <c r="H15" s="89">
        <v>41</v>
      </c>
      <c r="I15" s="89">
        <v>15</v>
      </c>
      <c r="J15" s="89">
        <v>0</v>
      </c>
    </row>
    <row r="16" spans="1:10" ht="13.5" customHeight="1">
      <c r="A16" s="80" t="s">
        <v>105</v>
      </c>
      <c r="B16" s="81" t="s">
        <v>182</v>
      </c>
      <c r="C16" s="80" t="s">
        <v>187</v>
      </c>
      <c r="D16" s="89">
        <v>0</v>
      </c>
      <c r="E16" s="89">
        <v>5</v>
      </c>
      <c r="F16" s="89">
        <v>1</v>
      </c>
      <c r="G16" s="89">
        <v>71</v>
      </c>
      <c r="H16" s="89">
        <v>34</v>
      </c>
      <c r="I16" s="89">
        <v>36</v>
      </c>
      <c r="J16" s="89">
        <v>1</v>
      </c>
    </row>
    <row r="17" spans="1:10" ht="13.5" customHeight="1">
      <c r="A17" s="80" t="s">
        <v>105</v>
      </c>
      <c r="B17" s="81" t="s">
        <v>149</v>
      </c>
      <c r="C17" s="80" t="s">
        <v>159</v>
      </c>
      <c r="D17" s="89">
        <v>7</v>
      </c>
      <c r="E17" s="89">
        <v>7</v>
      </c>
      <c r="F17" s="89">
        <v>0</v>
      </c>
      <c r="G17" s="89">
        <v>0</v>
      </c>
      <c r="H17" s="89">
        <v>29</v>
      </c>
      <c r="I17" s="89">
        <v>0</v>
      </c>
      <c r="J17" s="89">
        <v>0</v>
      </c>
    </row>
    <row r="18" spans="1:10" ht="13.5" customHeight="1">
      <c r="A18" s="80" t="s">
        <v>105</v>
      </c>
      <c r="B18" s="81" t="s">
        <v>183</v>
      </c>
      <c r="C18" s="80" t="s">
        <v>188</v>
      </c>
      <c r="D18" s="89">
        <v>3</v>
      </c>
      <c r="E18" s="89">
        <v>3</v>
      </c>
      <c r="F18" s="89">
        <v>0</v>
      </c>
      <c r="G18" s="89">
        <v>16</v>
      </c>
      <c r="H18" s="89">
        <v>16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154</v>
      </c>
      <c r="C19" s="80" t="s">
        <v>164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155</v>
      </c>
      <c r="C20" s="80" t="s">
        <v>165</v>
      </c>
      <c r="D20" s="89">
        <v>5</v>
      </c>
      <c r="E20" s="89">
        <v>5</v>
      </c>
      <c r="F20" s="89">
        <v>0</v>
      </c>
      <c r="G20" s="89">
        <v>10</v>
      </c>
      <c r="H20" s="89">
        <v>5</v>
      </c>
      <c r="I20" s="89">
        <v>3</v>
      </c>
      <c r="J20" s="89">
        <v>3</v>
      </c>
    </row>
    <row r="21" spans="1:10" ht="13.5" customHeight="1">
      <c r="A21" s="80" t="s">
        <v>105</v>
      </c>
      <c r="B21" s="81" t="s">
        <v>167</v>
      </c>
      <c r="C21" s="80" t="s">
        <v>172</v>
      </c>
      <c r="D21" s="89">
        <v>0</v>
      </c>
      <c r="E21" s="89">
        <v>1</v>
      </c>
      <c r="F21" s="89">
        <v>1</v>
      </c>
      <c r="G21" s="89">
        <v>76</v>
      </c>
      <c r="H21" s="89">
        <v>75</v>
      </c>
      <c r="I21" s="89">
        <v>0</v>
      </c>
      <c r="J21" s="89">
        <v>1</v>
      </c>
    </row>
    <row r="22" spans="1:10" ht="13.5" customHeight="1">
      <c r="A22" s="80" t="s">
        <v>105</v>
      </c>
      <c r="B22" s="81" t="s">
        <v>184</v>
      </c>
      <c r="C22" s="80" t="s">
        <v>189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129</v>
      </c>
      <c r="C23" s="80" t="s">
        <v>138</v>
      </c>
      <c r="D23" s="89">
        <v>0</v>
      </c>
      <c r="E23" s="89">
        <v>14</v>
      </c>
      <c r="F23" s="89">
        <v>0</v>
      </c>
      <c r="G23" s="89">
        <v>0</v>
      </c>
      <c r="H23" s="89">
        <v>76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171</v>
      </c>
      <c r="C24" s="80" t="s">
        <v>176</v>
      </c>
      <c r="D24" s="89">
        <v>10</v>
      </c>
      <c r="E24" s="89">
        <v>9</v>
      </c>
      <c r="F24" s="89">
        <v>1</v>
      </c>
      <c r="G24" s="89">
        <v>61</v>
      </c>
      <c r="H24" s="89">
        <v>57</v>
      </c>
      <c r="I24" s="89">
        <v>4</v>
      </c>
      <c r="J24" s="89">
        <v>0</v>
      </c>
    </row>
    <row r="25" spans="1:10" ht="13.5" customHeight="1">
      <c r="A25" s="80" t="s">
        <v>105</v>
      </c>
      <c r="B25" s="81" t="s">
        <v>177</v>
      </c>
      <c r="C25" s="80" t="s">
        <v>178</v>
      </c>
      <c r="D25" s="89">
        <v>1</v>
      </c>
      <c r="E25" s="89">
        <v>0</v>
      </c>
      <c r="F25" s="89">
        <v>1</v>
      </c>
      <c r="G25" s="89">
        <v>4</v>
      </c>
      <c r="H25" s="89">
        <v>4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147</v>
      </c>
      <c r="C26" s="80" t="s">
        <v>157</v>
      </c>
      <c r="D26" s="89">
        <v>1</v>
      </c>
      <c r="E26" s="89">
        <v>1</v>
      </c>
      <c r="F26" s="89">
        <v>1</v>
      </c>
      <c r="G26" s="89">
        <v>0</v>
      </c>
      <c r="H26" s="89">
        <v>10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130</v>
      </c>
      <c r="C27" s="80" t="s">
        <v>139</v>
      </c>
      <c r="D27" s="89">
        <v>4</v>
      </c>
      <c r="E27" s="89">
        <v>4</v>
      </c>
      <c r="F27" s="89">
        <v>1</v>
      </c>
      <c r="G27" s="89">
        <v>60</v>
      </c>
      <c r="H27" s="89">
        <v>46</v>
      </c>
      <c r="I27" s="89">
        <v>14</v>
      </c>
      <c r="J27" s="89">
        <v>0</v>
      </c>
    </row>
    <row r="28" spans="1:10" ht="13.5" customHeight="1">
      <c r="A28" s="80" t="s">
        <v>105</v>
      </c>
      <c r="B28" s="81" t="s">
        <v>148</v>
      </c>
      <c r="C28" s="80" t="s">
        <v>158</v>
      </c>
      <c r="D28" s="89">
        <v>1</v>
      </c>
      <c r="E28" s="89">
        <v>1</v>
      </c>
      <c r="F28" s="89">
        <v>1</v>
      </c>
      <c r="G28" s="89">
        <v>0</v>
      </c>
      <c r="H28" s="89">
        <v>14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156</v>
      </c>
      <c r="C29" s="80" t="s">
        <v>166</v>
      </c>
      <c r="D29" s="89">
        <v>6</v>
      </c>
      <c r="E29" s="89">
        <v>3</v>
      </c>
      <c r="F29" s="89">
        <v>3</v>
      </c>
      <c r="G29" s="89">
        <v>26</v>
      </c>
      <c r="H29" s="89">
        <v>16</v>
      </c>
      <c r="I29" s="89">
        <v>10</v>
      </c>
      <c r="J29" s="89">
        <v>5</v>
      </c>
    </row>
    <row r="30" spans="1:10" ht="13.5" customHeight="1">
      <c r="A30" s="80" t="s">
        <v>105</v>
      </c>
      <c r="B30" s="81" t="s">
        <v>152</v>
      </c>
      <c r="C30" s="80" t="s">
        <v>162</v>
      </c>
      <c r="D30" s="89">
        <v>0</v>
      </c>
      <c r="E30" s="89">
        <v>2</v>
      </c>
      <c r="F30" s="89">
        <v>0</v>
      </c>
      <c r="G30" s="89">
        <v>7</v>
      </c>
      <c r="H30" s="89">
        <v>2</v>
      </c>
      <c r="I30" s="89">
        <v>3</v>
      </c>
      <c r="J30" s="89">
        <v>2</v>
      </c>
    </row>
    <row r="31" spans="1:10" ht="13.5" customHeight="1">
      <c r="A31" s="80" t="s">
        <v>105</v>
      </c>
      <c r="B31" s="81" t="s">
        <v>170</v>
      </c>
      <c r="C31" s="80" t="s">
        <v>175</v>
      </c>
      <c r="D31" s="89">
        <v>2</v>
      </c>
      <c r="E31" s="89">
        <v>1</v>
      </c>
      <c r="F31" s="89">
        <v>1</v>
      </c>
      <c r="G31" s="89">
        <v>7</v>
      </c>
      <c r="H31" s="89">
        <v>7</v>
      </c>
      <c r="I31" s="89">
        <v>0</v>
      </c>
      <c r="J31" s="89">
        <v>0</v>
      </c>
    </row>
    <row r="32" spans="1:10" ht="13.5" customHeight="1">
      <c r="A32" s="80" t="s">
        <v>105</v>
      </c>
      <c r="B32" s="81" t="s">
        <v>134</v>
      </c>
      <c r="C32" s="80" t="s">
        <v>143</v>
      </c>
      <c r="D32" s="89">
        <v>0</v>
      </c>
      <c r="E32" s="89">
        <v>1</v>
      </c>
      <c r="F32" s="89">
        <v>1</v>
      </c>
      <c r="G32" s="89">
        <v>0</v>
      </c>
      <c r="H32" s="89">
        <v>3</v>
      </c>
      <c r="I32" s="89">
        <v>0</v>
      </c>
      <c r="J32" s="89">
        <v>0</v>
      </c>
    </row>
    <row r="33" spans="1:10" ht="13.5" customHeight="1">
      <c r="A33" s="80" t="s">
        <v>105</v>
      </c>
      <c r="B33" s="81" t="s">
        <v>133</v>
      </c>
      <c r="C33" s="80" t="s">
        <v>142</v>
      </c>
      <c r="D33" s="89">
        <v>3</v>
      </c>
      <c r="E33" s="89">
        <v>3</v>
      </c>
      <c r="F33" s="89">
        <v>1</v>
      </c>
      <c r="G33" s="89">
        <v>21</v>
      </c>
      <c r="H33" s="89">
        <v>17</v>
      </c>
      <c r="I33" s="89">
        <v>4</v>
      </c>
      <c r="J33" s="89">
        <v>0</v>
      </c>
    </row>
    <row r="34" spans="1:10" ht="13.5" customHeight="1">
      <c r="A34" s="80" t="s">
        <v>105</v>
      </c>
      <c r="B34" s="81" t="s">
        <v>151</v>
      </c>
      <c r="C34" s="80" t="s">
        <v>161</v>
      </c>
      <c r="D34" s="89">
        <v>1</v>
      </c>
      <c r="E34" s="89">
        <v>1</v>
      </c>
      <c r="F34" s="89">
        <v>1</v>
      </c>
      <c r="G34" s="89">
        <v>9</v>
      </c>
      <c r="H34" s="89">
        <v>9</v>
      </c>
      <c r="I34" s="89">
        <v>0</v>
      </c>
      <c r="J34" s="89">
        <v>0</v>
      </c>
    </row>
    <row r="35" spans="1:10" ht="13.5" customHeight="1">
      <c r="A35" s="80" t="s">
        <v>105</v>
      </c>
      <c r="B35" s="81" t="s">
        <v>169</v>
      </c>
      <c r="C35" s="80" t="s">
        <v>174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2010-04-10T02:41:49Z</dcterms:modified>
  <cp:category/>
  <cp:version/>
  <cp:contentType/>
  <cp:contentStatus/>
</cp:coreProperties>
</file>