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<sst xmlns="http://schemas.openxmlformats.org/spreadsheetml/2006/main" count="1009" uniqueCount="170">
  <si>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</si>
  <si>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</si>
  <si>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</si>
  <si>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</si>
  <si>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</si>
  <si>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</si>
  <si>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</si>
  <si>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</si>
  <si>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</si>
  <si>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</si>
  <si>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</si>
  <si>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</si>
  <si>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</si>
  <si>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</si>
  <si>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</si>
  <si>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</si>
  <si>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</si>
  <si>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</si>
  <si>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</si>
  <si>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</si>
  <si>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</si>
  <si>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</si>
  <si>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</si>
  <si>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</si>
  <si>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</si>
  <si>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</si>
  <si>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</si>
  <si>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</si>
  <si>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</si>
  <si>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</si>
  <si>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</si>
  <si>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</si>
  <si>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</si>
  <si>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</si>
  <si>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</si>
  <si>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</si>
  <si>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</si>
  <si>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</si>
  <si>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</si>
  <si>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</si>
  <si>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</si>
  <si>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</si>
  <si>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</si>
  <si>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</si>
  <si>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</si>
  <si>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</si>
  <si>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</si>
  <si>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</si>
  <si>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</si>
  <si>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</si>
  <si>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</si>
  <si>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</si>
  <si>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</si>
  <si>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</si>
  <si>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</si>
  <si>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</si>
  <si>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</si>
  <si>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</si>
  <si>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</si>
  <si>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</si>
  <si>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</si>
  <si>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</si>
  <si>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</si>
  <si>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</si>
  <si>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</si>
  <si>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</si>
  <si>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</si>
  <si>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</si>
  <si>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</si>
  <si>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</si>
  <si>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</si>
  <si>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</si>
  <si>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</si>
  <si>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</si>
  <si>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</si>
  <si>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</si>
  <si>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</si>
  <si>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</si>
  <si>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</si>
  <si>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</si>
  <si>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</si>
  <si>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</si>
  <si>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</si>
  <si>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</si>
  <si>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</si>
  <si>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</si>
  <si>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</si>
  <si>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</si>
  <si>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</si>
  <si>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</si>
  <si>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</si>
  <si>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</si>
  <si>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</si>
  <si>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</si>
  <si>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</si>
  <si>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</si>
  <si>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</si>
  <si>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</si>
  <si>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</si>
  <si>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</si>
  <si>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</si>
  <si>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</si>
  <si>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</si>
  <si>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</si>
  <si>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</si>
  <si>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島根県</t>
  </si>
  <si>
    <t>32826</t>
  </si>
  <si>
    <t>32841</t>
  </si>
  <si>
    <t>32852</t>
  </si>
  <si>
    <t>32874</t>
  </si>
  <si>
    <t>32876</t>
  </si>
  <si>
    <t>32888</t>
  </si>
  <si>
    <t>32891</t>
  </si>
  <si>
    <t>雲南環境衛生組合</t>
  </si>
  <si>
    <t>鹿足郡環境衛生組合</t>
  </si>
  <si>
    <t>益田地区広域市町村圏事務組合</t>
  </si>
  <si>
    <t>鹿足郡不燃物処理組合</t>
  </si>
  <si>
    <t>雲南市・飯南町事務組合</t>
  </si>
  <si>
    <t>邑智郡総合事務組合</t>
  </si>
  <si>
    <t>浜田地区広域行政組合</t>
  </si>
  <si>
    <t>○</t>
  </si>
  <si>
    <t>32209</t>
  </si>
  <si>
    <t>32501</t>
  </si>
  <si>
    <t>32204</t>
  </si>
  <si>
    <t>32441</t>
  </si>
  <si>
    <t>32202</t>
  </si>
  <si>
    <t>雲南市</t>
  </si>
  <si>
    <t>津和野町</t>
  </si>
  <si>
    <t>益田市</t>
  </si>
  <si>
    <t>吉賀町</t>
  </si>
  <si>
    <t>川本町</t>
  </si>
  <si>
    <t>浜田市</t>
  </si>
  <si>
    <t>32343</t>
  </si>
  <si>
    <t>32505</t>
  </si>
  <si>
    <t>32386</t>
  </si>
  <si>
    <t>32442</t>
  </si>
  <si>
    <t>32207</t>
  </si>
  <si>
    <t>奥出雲町</t>
  </si>
  <si>
    <t>飯南町</t>
  </si>
  <si>
    <t>美郷町</t>
  </si>
  <si>
    <t>江津市</t>
  </si>
  <si>
    <t>32443</t>
  </si>
  <si>
    <t>邑南町</t>
  </si>
  <si>
    <t/>
  </si>
  <si>
    <t>32201</t>
  </si>
  <si>
    <t>32203</t>
  </si>
  <si>
    <t>32205</t>
  </si>
  <si>
    <t>32206</t>
  </si>
  <si>
    <t>32304</t>
  </si>
  <si>
    <t>32401</t>
  </si>
  <si>
    <t>32448</t>
  </si>
  <si>
    <t>32449</t>
  </si>
  <si>
    <t>32525</t>
  </si>
  <si>
    <t>32526</t>
  </si>
  <si>
    <t>32527</t>
  </si>
  <si>
    <t>32528</t>
  </si>
  <si>
    <t>松江市</t>
  </si>
  <si>
    <t>出雲市</t>
  </si>
  <si>
    <t>大田市</t>
  </si>
  <si>
    <t>安来市</t>
  </si>
  <si>
    <t>東出雲町</t>
  </si>
  <si>
    <t>斐川町</t>
  </si>
  <si>
    <t>海士町</t>
  </si>
  <si>
    <t>西ノ島町</t>
  </si>
  <si>
    <t>知夫村</t>
  </si>
  <si>
    <t>隠岐の島町</t>
  </si>
  <si>
    <t>32000</t>
  </si>
  <si>
    <t>合計</t>
  </si>
  <si>
    <t>島根県</t>
  </si>
  <si>
    <t>島根県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</si>
</sst>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168</v>
      </c>
      <c r="B7" s="81" t="s">
        <v>166</v>
      </c>
      <c r="C7" s="80" t="s">
        <v>167</v>
      </c>
      <c r="D7" s="82">
        <f aca="true" t="shared" si="0" ref="D7:T7">COUNTIF(D8:D14,"○")</f>
        <v>2</v>
      </c>
      <c r="E7" s="82">
        <f t="shared" si="0"/>
        <v>2</v>
      </c>
      <c r="F7" s="82">
        <f t="shared" si="0"/>
        <v>5</v>
      </c>
      <c r="G7" s="82">
        <f t="shared" si="0"/>
        <v>2</v>
      </c>
      <c r="H7" s="82">
        <f t="shared" si="0"/>
        <v>1</v>
      </c>
      <c r="I7" s="82">
        <f t="shared" si="0"/>
        <v>2</v>
      </c>
      <c r="J7" s="82">
        <f t="shared" si="0"/>
        <v>3</v>
      </c>
      <c r="K7" s="82">
        <f t="shared" si="0"/>
        <v>2</v>
      </c>
      <c r="L7" s="82">
        <f t="shared" si="0"/>
        <v>0</v>
      </c>
      <c r="M7" s="82">
        <f t="shared" si="0"/>
        <v>4</v>
      </c>
      <c r="N7" s="82">
        <f t="shared" si="0"/>
        <v>0</v>
      </c>
      <c r="O7" s="82">
        <f t="shared" si="0"/>
        <v>3</v>
      </c>
      <c r="P7" s="82">
        <f t="shared" si="0"/>
        <v>1</v>
      </c>
      <c r="Q7" s="82">
        <f t="shared" si="0"/>
        <v>0</v>
      </c>
      <c r="R7" s="82">
        <f t="shared" si="0"/>
        <v>1</v>
      </c>
      <c r="S7" s="82">
        <f t="shared" si="0"/>
        <v>0</v>
      </c>
      <c r="T7" s="82">
        <f t="shared" si="0"/>
        <v>0</v>
      </c>
      <c r="U7" s="83">
        <f>SUM(U8:U14)</f>
        <v>18</v>
      </c>
      <c r="V7" s="84" t="s">
        <v>143</v>
      </c>
      <c r="W7" s="84" t="s">
        <v>143</v>
      </c>
      <c r="X7" s="84" t="s">
        <v>143</v>
      </c>
      <c r="Y7" s="84" t="s">
        <v>143</v>
      </c>
      <c r="Z7" s="84" t="s">
        <v>143</v>
      </c>
      <c r="AA7" s="84" t="s">
        <v>143</v>
      </c>
      <c r="AB7" s="84" t="s">
        <v>143</v>
      </c>
      <c r="AC7" s="84" t="s">
        <v>143</v>
      </c>
      <c r="AD7" s="84" t="s">
        <v>143</v>
      </c>
      <c r="AE7" s="84" t="s">
        <v>143</v>
      </c>
      <c r="AF7" s="84" t="s">
        <v>143</v>
      </c>
      <c r="AG7" s="84" t="s">
        <v>143</v>
      </c>
      <c r="AH7" s="84" t="s">
        <v>143</v>
      </c>
      <c r="AI7" s="84" t="s">
        <v>143</v>
      </c>
      <c r="AJ7" s="84" t="s">
        <v>143</v>
      </c>
      <c r="AK7" s="84" t="s">
        <v>143</v>
      </c>
      <c r="AL7" s="84" t="s">
        <v>143</v>
      </c>
      <c r="AM7" s="84" t="s">
        <v>143</v>
      </c>
      <c r="AN7" s="84" t="s">
        <v>143</v>
      </c>
      <c r="AO7" s="84" t="s">
        <v>143</v>
      </c>
      <c r="AP7" s="84" t="s">
        <v>143</v>
      </c>
      <c r="AQ7" s="84" t="s">
        <v>143</v>
      </c>
      <c r="AR7" s="84" t="s">
        <v>143</v>
      </c>
      <c r="AS7" s="84" t="s">
        <v>143</v>
      </c>
      <c r="AT7" s="84" t="s">
        <v>143</v>
      </c>
      <c r="AU7" s="84" t="s">
        <v>143</v>
      </c>
      <c r="AV7" s="84" t="s">
        <v>143</v>
      </c>
      <c r="AW7" s="84" t="s">
        <v>143</v>
      </c>
      <c r="AX7" s="84" t="s">
        <v>143</v>
      </c>
      <c r="AY7" s="84" t="s">
        <v>143</v>
      </c>
      <c r="AZ7" s="84" t="s">
        <v>143</v>
      </c>
      <c r="BA7" s="84" t="s">
        <v>143</v>
      </c>
      <c r="BB7" s="84" t="s">
        <v>143</v>
      </c>
      <c r="BC7" s="84" t="s">
        <v>143</v>
      </c>
      <c r="BD7" s="84" t="s">
        <v>143</v>
      </c>
      <c r="BE7" s="84" t="s">
        <v>143</v>
      </c>
      <c r="BF7" s="84" t="s">
        <v>143</v>
      </c>
      <c r="BG7" s="84" t="s">
        <v>143</v>
      </c>
      <c r="BH7" s="84" t="s">
        <v>143</v>
      </c>
      <c r="BI7" s="84" t="s">
        <v>143</v>
      </c>
      <c r="BJ7" s="84" t="s">
        <v>143</v>
      </c>
      <c r="BK7" s="84" t="s">
        <v>143</v>
      </c>
      <c r="BL7" s="84" t="s">
        <v>143</v>
      </c>
      <c r="BM7" s="84" t="s">
        <v>143</v>
      </c>
      <c r="BN7" s="84" t="s">
        <v>143</v>
      </c>
      <c r="BO7" s="84" t="s">
        <v>143</v>
      </c>
      <c r="BP7" s="84" t="s">
        <v>143</v>
      </c>
      <c r="BQ7" s="84" t="s">
        <v>143</v>
      </c>
      <c r="BR7" s="84" t="s">
        <v>143</v>
      </c>
      <c r="BS7" s="84" t="s">
        <v>143</v>
      </c>
      <c r="BT7" s="84" t="s">
        <v>143</v>
      </c>
      <c r="BU7" s="84" t="s">
        <v>143</v>
      </c>
      <c r="BV7" s="84" t="s">
        <v>143</v>
      </c>
      <c r="BW7" s="84" t="s">
        <v>143</v>
      </c>
      <c r="BX7" s="84" t="s">
        <v>143</v>
      </c>
      <c r="BY7" s="84" t="s">
        <v>143</v>
      </c>
      <c r="BZ7" s="84" t="s">
        <v>143</v>
      </c>
      <c r="CA7" s="84" t="s">
        <v>143</v>
      </c>
      <c r="CB7" s="84" t="s">
        <v>143</v>
      </c>
      <c r="CC7" s="84" t="s">
        <v>143</v>
      </c>
    </row>
    <row r="8" spans="1:81" ht="12" customHeight="1">
      <c r="A8" s="80" t="s">
        <v>105</v>
      </c>
      <c r="B8" s="81" t="s">
        <v>106</v>
      </c>
      <c r="C8" s="80" t="s">
        <v>113</v>
      </c>
      <c r="D8" s="85" t="s">
        <v>120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120</v>
      </c>
      <c r="P8" s="85"/>
      <c r="Q8" s="85"/>
      <c r="R8" s="85"/>
      <c r="S8" s="85"/>
      <c r="T8" s="85"/>
      <c r="U8" s="86">
        <v>3</v>
      </c>
      <c r="V8" s="87" t="s">
        <v>121</v>
      </c>
      <c r="W8" s="86" t="s">
        <v>126</v>
      </c>
      <c r="X8" s="85" t="s">
        <v>132</v>
      </c>
      <c r="Y8" s="86" t="s">
        <v>137</v>
      </c>
      <c r="Z8" s="85" t="s">
        <v>134</v>
      </c>
      <c r="AA8" s="86" t="s">
        <v>138</v>
      </c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114</v>
      </c>
      <c r="D9" s="85" t="s">
        <v>120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120</v>
      </c>
      <c r="P9" s="85" t="s">
        <v>120</v>
      </c>
      <c r="Q9" s="85"/>
      <c r="R9" s="85"/>
      <c r="S9" s="85"/>
      <c r="T9" s="85"/>
      <c r="U9" s="86">
        <v>2</v>
      </c>
      <c r="V9" s="87" t="s">
        <v>122</v>
      </c>
      <c r="W9" s="86" t="s">
        <v>127</v>
      </c>
      <c r="X9" s="85" t="s">
        <v>133</v>
      </c>
      <c r="Y9" s="86" t="s">
        <v>129</v>
      </c>
      <c r="Z9" s="85"/>
      <c r="AA9" s="86"/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115</v>
      </c>
      <c r="D10" s="85"/>
      <c r="E10" s="85"/>
      <c r="F10" s="85" t="s">
        <v>120</v>
      </c>
      <c r="G10" s="85"/>
      <c r="H10" s="85"/>
      <c r="I10" s="85"/>
      <c r="J10" s="85"/>
      <c r="K10" s="85"/>
      <c r="L10" s="85"/>
      <c r="M10" s="85" t="s">
        <v>120</v>
      </c>
      <c r="N10" s="85"/>
      <c r="O10" s="85"/>
      <c r="P10" s="85"/>
      <c r="Q10" s="85"/>
      <c r="R10" s="85"/>
      <c r="S10" s="85"/>
      <c r="T10" s="85"/>
      <c r="U10" s="86">
        <v>3</v>
      </c>
      <c r="V10" s="87" t="s">
        <v>123</v>
      </c>
      <c r="W10" s="86" t="s">
        <v>128</v>
      </c>
      <c r="X10" s="85" t="s">
        <v>122</v>
      </c>
      <c r="Y10" s="86" t="s">
        <v>127</v>
      </c>
      <c r="Z10" s="85" t="s">
        <v>133</v>
      </c>
      <c r="AA10" s="86" t="s">
        <v>129</v>
      </c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116</v>
      </c>
      <c r="D11" s="85"/>
      <c r="E11" s="85"/>
      <c r="F11" s="85" t="s">
        <v>120</v>
      </c>
      <c r="G11" s="85"/>
      <c r="H11" s="85"/>
      <c r="I11" s="85"/>
      <c r="J11" s="85"/>
      <c r="K11" s="85"/>
      <c r="L11" s="85"/>
      <c r="M11" s="85" t="s">
        <v>120</v>
      </c>
      <c r="N11" s="85"/>
      <c r="O11" s="85"/>
      <c r="P11" s="85"/>
      <c r="Q11" s="85"/>
      <c r="R11" s="85"/>
      <c r="S11" s="85"/>
      <c r="T11" s="85"/>
      <c r="U11" s="86">
        <v>2</v>
      </c>
      <c r="V11" s="87" t="s">
        <v>122</v>
      </c>
      <c r="W11" s="86" t="s">
        <v>129</v>
      </c>
      <c r="X11" s="85" t="s">
        <v>133</v>
      </c>
      <c r="Y11" s="86" t="s">
        <v>127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117</v>
      </c>
      <c r="D12" s="85"/>
      <c r="E12" s="85" t="s">
        <v>120</v>
      </c>
      <c r="F12" s="85" t="s">
        <v>120</v>
      </c>
      <c r="G12" s="85" t="s">
        <v>120</v>
      </c>
      <c r="H12" s="85" t="s">
        <v>120</v>
      </c>
      <c r="I12" s="85" t="s">
        <v>120</v>
      </c>
      <c r="J12" s="85" t="s">
        <v>120</v>
      </c>
      <c r="K12" s="85" t="s">
        <v>120</v>
      </c>
      <c r="L12" s="85"/>
      <c r="M12" s="85" t="s">
        <v>120</v>
      </c>
      <c r="N12" s="85"/>
      <c r="O12" s="85"/>
      <c r="P12" s="85"/>
      <c r="Q12" s="85"/>
      <c r="R12" s="85"/>
      <c r="S12" s="85"/>
      <c r="T12" s="85"/>
      <c r="U12" s="86">
        <v>2</v>
      </c>
      <c r="V12" s="87" t="s">
        <v>121</v>
      </c>
      <c r="W12" s="86" t="s">
        <v>126</v>
      </c>
      <c r="X12" s="85" t="s">
        <v>134</v>
      </c>
      <c r="Y12" s="86" t="s">
        <v>138</v>
      </c>
      <c r="Z12" s="85"/>
      <c r="AA12" s="86"/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118</v>
      </c>
      <c r="D13" s="85"/>
      <c r="E13" s="85" t="s">
        <v>120</v>
      </c>
      <c r="F13" s="85" t="s">
        <v>120</v>
      </c>
      <c r="G13" s="85" t="s">
        <v>120</v>
      </c>
      <c r="H13" s="85"/>
      <c r="I13" s="85" t="s">
        <v>120</v>
      </c>
      <c r="J13" s="85" t="s">
        <v>120</v>
      </c>
      <c r="K13" s="85" t="s">
        <v>120</v>
      </c>
      <c r="L13" s="85"/>
      <c r="M13" s="85"/>
      <c r="N13" s="85"/>
      <c r="O13" s="85" t="s">
        <v>120</v>
      </c>
      <c r="P13" s="85"/>
      <c r="Q13" s="85"/>
      <c r="R13" s="85" t="s">
        <v>120</v>
      </c>
      <c r="S13" s="85"/>
      <c r="T13" s="85"/>
      <c r="U13" s="86">
        <v>4</v>
      </c>
      <c r="V13" s="87" t="s">
        <v>124</v>
      </c>
      <c r="W13" s="86" t="s">
        <v>130</v>
      </c>
      <c r="X13" s="85" t="s">
        <v>135</v>
      </c>
      <c r="Y13" s="86" t="s">
        <v>139</v>
      </c>
      <c r="Z13" s="85" t="s">
        <v>141</v>
      </c>
      <c r="AA13" s="86" t="s">
        <v>142</v>
      </c>
      <c r="AB13" s="85" t="s">
        <v>136</v>
      </c>
      <c r="AC13" s="86" t="s">
        <v>140</v>
      </c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119</v>
      </c>
      <c r="D14" s="85"/>
      <c r="E14" s="85"/>
      <c r="F14" s="85" t="s">
        <v>120</v>
      </c>
      <c r="G14" s="85"/>
      <c r="H14" s="85"/>
      <c r="I14" s="85"/>
      <c r="J14" s="85" t="s">
        <v>120</v>
      </c>
      <c r="K14" s="85"/>
      <c r="L14" s="85"/>
      <c r="M14" s="85" t="s">
        <v>120</v>
      </c>
      <c r="N14" s="85"/>
      <c r="O14" s="85"/>
      <c r="P14" s="85"/>
      <c r="Q14" s="85"/>
      <c r="R14" s="85"/>
      <c r="S14" s="85"/>
      <c r="T14" s="85"/>
      <c r="U14" s="86">
        <v>2</v>
      </c>
      <c r="V14" s="87" t="s">
        <v>125</v>
      </c>
      <c r="W14" s="86" t="s">
        <v>131</v>
      </c>
      <c r="X14" s="85" t="s">
        <v>136</v>
      </c>
      <c r="Y14" s="86" t="s">
        <v>140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169</v>
      </c>
      <c r="B7" s="81" t="s">
        <v>166</v>
      </c>
      <c r="C7" s="84" t="s">
        <v>167</v>
      </c>
      <c r="D7" s="88">
        <f aca="true" t="shared" si="0" ref="D7:AD7">SUM(D8:D28)</f>
        <v>278</v>
      </c>
      <c r="E7" s="88">
        <f t="shared" si="0"/>
        <v>191</v>
      </c>
      <c r="F7" s="88">
        <f t="shared" si="0"/>
        <v>133</v>
      </c>
      <c r="G7" s="88">
        <f t="shared" si="0"/>
        <v>58</v>
      </c>
      <c r="H7" s="88">
        <f t="shared" si="0"/>
        <v>87</v>
      </c>
      <c r="I7" s="88">
        <f t="shared" si="0"/>
        <v>50</v>
      </c>
      <c r="J7" s="88">
        <f t="shared" si="0"/>
        <v>27</v>
      </c>
      <c r="K7" s="88">
        <f t="shared" si="0"/>
        <v>7</v>
      </c>
      <c r="L7" s="88">
        <f t="shared" si="0"/>
        <v>3</v>
      </c>
      <c r="M7" s="88">
        <f t="shared" si="0"/>
        <v>31</v>
      </c>
      <c r="N7" s="88">
        <f t="shared" si="0"/>
        <v>23</v>
      </c>
      <c r="O7" s="88">
        <f t="shared" si="0"/>
        <v>11</v>
      </c>
      <c r="P7" s="88">
        <f t="shared" si="0"/>
        <v>12</v>
      </c>
      <c r="Q7" s="88">
        <f t="shared" si="0"/>
        <v>8</v>
      </c>
      <c r="R7" s="88">
        <f t="shared" si="0"/>
        <v>0</v>
      </c>
      <c r="S7" s="88">
        <f t="shared" si="0"/>
        <v>4</v>
      </c>
      <c r="T7" s="88">
        <f t="shared" si="0"/>
        <v>0</v>
      </c>
      <c r="U7" s="88">
        <f t="shared" si="0"/>
        <v>4</v>
      </c>
      <c r="V7" s="88">
        <f t="shared" si="0"/>
        <v>309</v>
      </c>
      <c r="W7" s="88">
        <f t="shared" si="0"/>
        <v>214</v>
      </c>
      <c r="X7" s="88">
        <f t="shared" si="0"/>
        <v>144</v>
      </c>
      <c r="Y7" s="88">
        <f t="shared" si="0"/>
        <v>70</v>
      </c>
      <c r="Z7" s="88">
        <f t="shared" si="0"/>
        <v>95</v>
      </c>
      <c r="AA7" s="88">
        <f t="shared" si="0"/>
        <v>50</v>
      </c>
      <c r="AB7" s="88">
        <f t="shared" si="0"/>
        <v>31</v>
      </c>
      <c r="AC7" s="88">
        <f t="shared" si="0"/>
        <v>7</v>
      </c>
      <c r="AD7" s="88">
        <f t="shared" si="0"/>
        <v>7</v>
      </c>
    </row>
    <row r="8" spans="1:30" ht="13.5" customHeight="1">
      <c r="A8" s="80" t="s">
        <v>105</v>
      </c>
      <c r="B8" s="81" t="s">
        <v>144</v>
      </c>
      <c r="C8" s="80" t="s">
        <v>156</v>
      </c>
      <c r="D8" s="88">
        <f>SUM(E8,+H8)</f>
        <v>110</v>
      </c>
      <c r="E8" s="88">
        <f>SUM(F8:G8)</f>
        <v>105</v>
      </c>
      <c r="F8" s="88">
        <v>57</v>
      </c>
      <c r="G8" s="88">
        <v>48</v>
      </c>
      <c r="H8" s="88">
        <f>SUM(I8:L8)</f>
        <v>5</v>
      </c>
      <c r="I8" s="88">
        <v>0</v>
      </c>
      <c r="J8" s="88">
        <v>5</v>
      </c>
      <c r="K8" s="88">
        <v>0</v>
      </c>
      <c r="L8" s="88">
        <v>0</v>
      </c>
      <c r="M8" s="88">
        <f>SUM(N8,+Q8)</f>
        <v>2</v>
      </c>
      <c r="N8" s="88">
        <f>SUM(O8:P8)</f>
        <v>2</v>
      </c>
      <c r="O8" s="88">
        <v>2</v>
      </c>
      <c r="P8" s="88">
        <v>0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112</v>
      </c>
      <c r="W8" s="88">
        <f t="shared" si="1"/>
        <v>107</v>
      </c>
      <c r="X8" s="88">
        <f t="shared" si="1"/>
        <v>59</v>
      </c>
      <c r="Y8" s="88">
        <f t="shared" si="1"/>
        <v>48</v>
      </c>
      <c r="Z8" s="88">
        <f t="shared" si="1"/>
        <v>5</v>
      </c>
      <c r="AA8" s="88">
        <f t="shared" si="1"/>
        <v>0</v>
      </c>
      <c r="AB8" s="88">
        <f t="shared" si="1"/>
        <v>5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125</v>
      </c>
      <c r="C9" s="80" t="s">
        <v>131</v>
      </c>
      <c r="D9" s="88">
        <f aca="true" t="shared" si="2" ref="D9:D28">SUM(E9,+H9)</f>
        <v>20</v>
      </c>
      <c r="E9" s="88">
        <f aca="true" t="shared" si="3" ref="E9:E28">SUM(F9:G9)</f>
        <v>10</v>
      </c>
      <c r="F9" s="88">
        <v>10</v>
      </c>
      <c r="G9" s="88">
        <v>0</v>
      </c>
      <c r="H9" s="88">
        <f aca="true" t="shared" si="4" ref="H9:H28">SUM(I9:L9)</f>
        <v>10</v>
      </c>
      <c r="I9" s="88">
        <v>10</v>
      </c>
      <c r="J9" s="88">
        <v>0</v>
      </c>
      <c r="K9" s="88">
        <v>0</v>
      </c>
      <c r="L9" s="88">
        <v>0</v>
      </c>
      <c r="M9" s="88">
        <f aca="true" t="shared" si="5" ref="M9:M28">SUM(N9,+Q9)</f>
        <v>1</v>
      </c>
      <c r="N9" s="88">
        <f aca="true" t="shared" si="6" ref="N9:N28">SUM(O9:P9)</f>
        <v>1</v>
      </c>
      <c r="O9" s="88">
        <v>1</v>
      </c>
      <c r="P9" s="88">
        <v>0</v>
      </c>
      <c r="Q9" s="88">
        <f aca="true" t="shared" si="7" ref="Q9:Q28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28">SUM(D9,+M9)</f>
        <v>21</v>
      </c>
      <c r="W9" s="88">
        <f aca="true" t="shared" si="9" ref="W9:W28">SUM(E9,+N9)</f>
        <v>11</v>
      </c>
      <c r="X9" s="88">
        <f aca="true" t="shared" si="10" ref="X9:X28">SUM(F9,+O9)</f>
        <v>11</v>
      </c>
      <c r="Y9" s="88">
        <f aca="true" t="shared" si="11" ref="Y9:Y28">SUM(G9,+P9)</f>
        <v>0</v>
      </c>
      <c r="Z9" s="88">
        <f aca="true" t="shared" si="12" ref="Z9:Z28">SUM(H9,+Q9)</f>
        <v>10</v>
      </c>
      <c r="AA9" s="88">
        <f aca="true" t="shared" si="13" ref="AA9:AA28">SUM(I9,+R9)</f>
        <v>10</v>
      </c>
      <c r="AB9" s="88">
        <f aca="true" t="shared" si="14" ref="AB9:AB28">SUM(J9,+S9)</f>
        <v>0</v>
      </c>
      <c r="AC9" s="88">
        <f aca="true" t="shared" si="15" ref="AC9:AC28">SUM(K9,+T9)</f>
        <v>0</v>
      </c>
      <c r="AD9" s="88">
        <f aca="true" t="shared" si="16" ref="AD9:AD28">SUM(L9,+U9)</f>
        <v>0</v>
      </c>
    </row>
    <row r="10" spans="1:30" ht="13.5" customHeight="1">
      <c r="A10" s="80" t="s">
        <v>105</v>
      </c>
      <c r="B10" s="81" t="s">
        <v>145</v>
      </c>
      <c r="C10" s="80" t="s">
        <v>157</v>
      </c>
      <c r="D10" s="88">
        <f t="shared" si="2"/>
        <v>31</v>
      </c>
      <c r="E10" s="88">
        <f t="shared" si="3"/>
        <v>31</v>
      </c>
      <c r="F10" s="88">
        <v>31</v>
      </c>
      <c r="G10" s="88">
        <v>0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3</v>
      </c>
      <c r="N10" s="88">
        <f t="shared" si="6"/>
        <v>3</v>
      </c>
      <c r="O10" s="88">
        <v>3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34</v>
      </c>
      <c r="W10" s="88">
        <f t="shared" si="9"/>
        <v>34</v>
      </c>
      <c r="X10" s="88">
        <f t="shared" si="10"/>
        <v>34</v>
      </c>
      <c r="Y10" s="88">
        <f t="shared" si="11"/>
        <v>0</v>
      </c>
      <c r="Z10" s="88">
        <f t="shared" si="12"/>
        <v>0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123</v>
      </c>
      <c r="C11" s="80" t="s">
        <v>128</v>
      </c>
      <c r="D11" s="88">
        <f t="shared" si="2"/>
        <v>13</v>
      </c>
      <c r="E11" s="88">
        <f t="shared" si="3"/>
        <v>6</v>
      </c>
      <c r="F11" s="88">
        <v>5</v>
      </c>
      <c r="G11" s="88">
        <v>1</v>
      </c>
      <c r="H11" s="88">
        <f t="shared" si="4"/>
        <v>7</v>
      </c>
      <c r="I11" s="88">
        <v>7</v>
      </c>
      <c r="J11" s="88">
        <v>0</v>
      </c>
      <c r="K11" s="88">
        <v>0</v>
      </c>
      <c r="L11" s="88">
        <v>0</v>
      </c>
      <c r="M11" s="88">
        <f t="shared" si="5"/>
        <v>7</v>
      </c>
      <c r="N11" s="88">
        <f t="shared" si="6"/>
        <v>7</v>
      </c>
      <c r="O11" s="88">
        <v>0</v>
      </c>
      <c r="P11" s="88">
        <v>7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20</v>
      </c>
      <c r="W11" s="88">
        <f t="shared" si="9"/>
        <v>13</v>
      </c>
      <c r="X11" s="88">
        <f t="shared" si="10"/>
        <v>5</v>
      </c>
      <c r="Y11" s="88">
        <f t="shared" si="11"/>
        <v>8</v>
      </c>
      <c r="Z11" s="88">
        <f t="shared" si="12"/>
        <v>7</v>
      </c>
      <c r="AA11" s="88">
        <f t="shared" si="13"/>
        <v>7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146</v>
      </c>
      <c r="C12" s="80" t="s">
        <v>158</v>
      </c>
      <c r="D12" s="88">
        <f t="shared" si="2"/>
        <v>25</v>
      </c>
      <c r="E12" s="88">
        <f t="shared" si="3"/>
        <v>8</v>
      </c>
      <c r="F12" s="88">
        <v>3</v>
      </c>
      <c r="G12" s="88">
        <v>5</v>
      </c>
      <c r="H12" s="88">
        <f t="shared" si="4"/>
        <v>17</v>
      </c>
      <c r="I12" s="88">
        <v>16</v>
      </c>
      <c r="J12" s="88">
        <v>1</v>
      </c>
      <c r="K12" s="88">
        <v>0</v>
      </c>
      <c r="L12" s="88">
        <v>0</v>
      </c>
      <c r="M12" s="88">
        <f t="shared" si="5"/>
        <v>10</v>
      </c>
      <c r="N12" s="88">
        <f t="shared" si="6"/>
        <v>6</v>
      </c>
      <c r="O12" s="88">
        <v>2</v>
      </c>
      <c r="P12" s="88">
        <v>4</v>
      </c>
      <c r="Q12" s="88">
        <f t="shared" si="7"/>
        <v>4</v>
      </c>
      <c r="R12" s="88">
        <v>0</v>
      </c>
      <c r="S12" s="88">
        <v>0</v>
      </c>
      <c r="T12" s="88">
        <v>0</v>
      </c>
      <c r="U12" s="88">
        <v>4</v>
      </c>
      <c r="V12" s="88">
        <f t="shared" si="8"/>
        <v>35</v>
      </c>
      <c r="W12" s="88">
        <f t="shared" si="9"/>
        <v>14</v>
      </c>
      <c r="X12" s="88">
        <f t="shared" si="10"/>
        <v>5</v>
      </c>
      <c r="Y12" s="88">
        <f t="shared" si="11"/>
        <v>9</v>
      </c>
      <c r="Z12" s="88">
        <f t="shared" si="12"/>
        <v>21</v>
      </c>
      <c r="AA12" s="88">
        <f t="shared" si="13"/>
        <v>16</v>
      </c>
      <c r="AB12" s="88">
        <f t="shared" si="14"/>
        <v>1</v>
      </c>
      <c r="AC12" s="88">
        <f t="shared" si="15"/>
        <v>0</v>
      </c>
      <c r="AD12" s="88">
        <f t="shared" si="16"/>
        <v>4</v>
      </c>
    </row>
    <row r="13" spans="1:30" ht="13.5" customHeight="1">
      <c r="A13" s="80" t="s">
        <v>105</v>
      </c>
      <c r="B13" s="81" t="s">
        <v>147</v>
      </c>
      <c r="C13" s="80" t="s">
        <v>159</v>
      </c>
      <c r="D13" s="88">
        <f t="shared" si="2"/>
        <v>12</v>
      </c>
      <c r="E13" s="88">
        <f t="shared" si="3"/>
        <v>2</v>
      </c>
      <c r="F13" s="88">
        <v>2</v>
      </c>
      <c r="G13" s="88">
        <v>0</v>
      </c>
      <c r="H13" s="88">
        <f t="shared" si="4"/>
        <v>10</v>
      </c>
      <c r="I13" s="88">
        <v>0</v>
      </c>
      <c r="J13" s="88">
        <v>6</v>
      </c>
      <c r="K13" s="88">
        <v>2</v>
      </c>
      <c r="L13" s="88">
        <v>2</v>
      </c>
      <c r="M13" s="88">
        <f t="shared" si="5"/>
        <v>4</v>
      </c>
      <c r="N13" s="88">
        <f t="shared" si="6"/>
        <v>0</v>
      </c>
      <c r="O13" s="88">
        <v>0</v>
      </c>
      <c r="P13" s="88">
        <v>0</v>
      </c>
      <c r="Q13" s="88">
        <f t="shared" si="7"/>
        <v>4</v>
      </c>
      <c r="R13" s="88">
        <v>0</v>
      </c>
      <c r="S13" s="88">
        <v>4</v>
      </c>
      <c r="T13" s="88">
        <v>0</v>
      </c>
      <c r="U13" s="88">
        <v>0</v>
      </c>
      <c r="V13" s="88">
        <f t="shared" si="8"/>
        <v>16</v>
      </c>
      <c r="W13" s="88">
        <f t="shared" si="9"/>
        <v>2</v>
      </c>
      <c r="X13" s="88">
        <f t="shared" si="10"/>
        <v>2</v>
      </c>
      <c r="Y13" s="88">
        <f t="shared" si="11"/>
        <v>0</v>
      </c>
      <c r="Z13" s="88">
        <f t="shared" si="12"/>
        <v>14</v>
      </c>
      <c r="AA13" s="88">
        <f t="shared" si="13"/>
        <v>0</v>
      </c>
      <c r="AB13" s="88">
        <f t="shared" si="14"/>
        <v>10</v>
      </c>
      <c r="AC13" s="88">
        <f t="shared" si="15"/>
        <v>2</v>
      </c>
      <c r="AD13" s="88">
        <f t="shared" si="16"/>
        <v>2</v>
      </c>
    </row>
    <row r="14" spans="1:30" ht="13.5" customHeight="1">
      <c r="A14" s="80" t="s">
        <v>105</v>
      </c>
      <c r="B14" s="81" t="s">
        <v>136</v>
      </c>
      <c r="C14" s="80" t="s">
        <v>140</v>
      </c>
      <c r="D14" s="88">
        <f t="shared" si="2"/>
        <v>5</v>
      </c>
      <c r="E14" s="88">
        <f t="shared" si="3"/>
        <v>3</v>
      </c>
      <c r="F14" s="88">
        <v>2</v>
      </c>
      <c r="G14" s="88">
        <v>1</v>
      </c>
      <c r="H14" s="88">
        <f t="shared" si="4"/>
        <v>2</v>
      </c>
      <c r="I14" s="88">
        <v>0</v>
      </c>
      <c r="J14" s="88">
        <v>1</v>
      </c>
      <c r="K14" s="88">
        <v>1</v>
      </c>
      <c r="L14" s="88">
        <v>0</v>
      </c>
      <c r="M14" s="88">
        <f t="shared" si="5"/>
        <v>2</v>
      </c>
      <c r="N14" s="88">
        <f t="shared" si="6"/>
        <v>2</v>
      </c>
      <c r="O14" s="88">
        <v>1</v>
      </c>
      <c r="P14" s="88">
        <v>1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7</v>
      </c>
      <c r="W14" s="88">
        <f t="shared" si="9"/>
        <v>5</v>
      </c>
      <c r="X14" s="88">
        <f t="shared" si="10"/>
        <v>3</v>
      </c>
      <c r="Y14" s="88">
        <f t="shared" si="11"/>
        <v>2</v>
      </c>
      <c r="Z14" s="88">
        <f t="shared" si="12"/>
        <v>2</v>
      </c>
      <c r="AA14" s="88">
        <f t="shared" si="13"/>
        <v>0</v>
      </c>
      <c r="AB14" s="88">
        <f t="shared" si="14"/>
        <v>1</v>
      </c>
      <c r="AC14" s="88">
        <f t="shared" si="15"/>
        <v>1</v>
      </c>
      <c r="AD14" s="88">
        <f t="shared" si="16"/>
        <v>0</v>
      </c>
    </row>
    <row r="15" spans="1:30" ht="13.5" customHeight="1">
      <c r="A15" s="80" t="s">
        <v>105</v>
      </c>
      <c r="B15" s="81" t="s">
        <v>121</v>
      </c>
      <c r="C15" s="80" t="s">
        <v>126</v>
      </c>
      <c r="D15" s="88">
        <f t="shared" si="2"/>
        <v>3</v>
      </c>
      <c r="E15" s="88">
        <f t="shared" si="3"/>
        <v>3</v>
      </c>
      <c r="F15" s="88">
        <v>3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3</v>
      </c>
      <c r="W15" s="88">
        <f t="shared" si="9"/>
        <v>3</v>
      </c>
      <c r="X15" s="88">
        <f t="shared" si="10"/>
        <v>3</v>
      </c>
      <c r="Y15" s="88">
        <f t="shared" si="11"/>
        <v>0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148</v>
      </c>
      <c r="C16" s="80" t="s">
        <v>160</v>
      </c>
      <c r="D16" s="88">
        <f t="shared" si="2"/>
        <v>5</v>
      </c>
      <c r="E16" s="88">
        <f t="shared" si="3"/>
        <v>3</v>
      </c>
      <c r="F16" s="88">
        <v>3</v>
      </c>
      <c r="G16" s="88">
        <v>0</v>
      </c>
      <c r="H16" s="88">
        <f t="shared" si="4"/>
        <v>2</v>
      </c>
      <c r="I16" s="88">
        <v>0</v>
      </c>
      <c r="J16" s="88">
        <v>1</v>
      </c>
      <c r="K16" s="88">
        <v>1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5</v>
      </c>
      <c r="W16" s="88">
        <f t="shared" si="9"/>
        <v>3</v>
      </c>
      <c r="X16" s="88">
        <f t="shared" si="10"/>
        <v>3</v>
      </c>
      <c r="Y16" s="88">
        <f t="shared" si="11"/>
        <v>0</v>
      </c>
      <c r="Z16" s="88">
        <f t="shared" si="12"/>
        <v>2</v>
      </c>
      <c r="AA16" s="88">
        <f t="shared" si="13"/>
        <v>0</v>
      </c>
      <c r="AB16" s="88">
        <f t="shared" si="14"/>
        <v>1</v>
      </c>
      <c r="AC16" s="88">
        <f t="shared" si="15"/>
        <v>1</v>
      </c>
      <c r="AD16" s="88">
        <f t="shared" si="16"/>
        <v>0</v>
      </c>
    </row>
    <row r="17" spans="1:30" ht="13.5" customHeight="1">
      <c r="A17" s="80" t="s">
        <v>105</v>
      </c>
      <c r="B17" s="81" t="s">
        <v>132</v>
      </c>
      <c r="C17" s="80" t="s">
        <v>137</v>
      </c>
      <c r="D17" s="88">
        <f t="shared" si="2"/>
        <v>9</v>
      </c>
      <c r="E17" s="88">
        <f t="shared" si="3"/>
        <v>1</v>
      </c>
      <c r="F17" s="88">
        <v>1</v>
      </c>
      <c r="G17" s="88">
        <v>0</v>
      </c>
      <c r="H17" s="88">
        <f t="shared" si="4"/>
        <v>8</v>
      </c>
      <c r="I17" s="88">
        <v>0</v>
      </c>
      <c r="J17" s="88">
        <v>5</v>
      </c>
      <c r="K17" s="88">
        <v>2</v>
      </c>
      <c r="L17" s="88">
        <v>1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9</v>
      </c>
      <c r="W17" s="88">
        <f t="shared" si="9"/>
        <v>1</v>
      </c>
      <c r="X17" s="88">
        <f t="shared" si="10"/>
        <v>1</v>
      </c>
      <c r="Y17" s="88">
        <f t="shared" si="11"/>
        <v>0</v>
      </c>
      <c r="Z17" s="88">
        <f t="shared" si="12"/>
        <v>8</v>
      </c>
      <c r="AA17" s="88">
        <f t="shared" si="13"/>
        <v>0</v>
      </c>
      <c r="AB17" s="88">
        <f t="shared" si="14"/>
        <v>5</v>
      </c>
      <c r="AC17" s="88">
        <f t="shared" si="15"/>
        <v>2</v>
      </c>
      <c r="AD17" s="88">
        <f t="shared" si="16"/>
        <v>1</v>
      </c>
    </row>
    <row r="18" spans="1:30" ht="13.5" customHeight="1">
      <c r="A18" s="80" t="s">
        <v>105</v>
      </c>
      <c r="B18" s="81" t="s">
        <v>134</v>
      </c>
      <c r="C18" s="80" t="s">
        <v>138</v>
      </c>
      <c r="D18" s="88">
        <f t="shared" si="2"/>
        <v>1</v>
      </c>
      <c r="E18" s="88">
        <f t="shared" si="3"/>
        <v>1</v>
      </c>
      <c r="F18" s="88">
        <v>1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1</v>
      </c>
      <c r="W18" s="88">
        <f t="shared" si="9"/>
        <v>1</v>
      </c>
      <c r="X18" s="88">
        <f t="shared" si="10"/>
        <v>1</v>
      </c>
      <c r="Y18" s="88">
        <f t="shared" si="11"/>
        <v>0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149</v>
      </c>
      <c r="C19" s="80" t="s">
        <v>161</v>
      </c>
      <c r="D19" s="88">
        <f t="shared" si="2"/>
        <v>3</v>
      </c>
      <c r="E19" s="88">
        <f t="shared" si="3"/>
        <v>3</v>
      </c>
      <c r="F19" s="88">
        <v>2</v>
      </c>
      <c r="G19" s="88">
        <v>1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3</v>
      </c>
      <c r="W19" s="88">
        <f t="shared" si="9"/>
        <v>3</v>
      </c>
      <c r="X19" s="88">
        <f t="shared" si="10"/>
        <v>2</v>
      </c>
      <c r="Y19" s="88">
        <f t="shared" si="11"/>
        <v>1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124</v>
      </c>
      <c r="C20" s="80" t="s">
        <v>130</v>
      </c>
      <c r="D20" s="88">
        <f t="shared" si="2"/>
        <v>1</v>
      </c>
      <c r="E20" s="88">
        <f t="shared" si="3"/>
        <v>1</v>
      </c>
      <c r="F20" s="88">
        <v>1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1</v>
      </c>
      <c r="N20" s="88">
        <f t="shared" si="6"/>
        <v>1</v>
      </c>
      <c r="O20" s="88">
        <v>1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2</v>
      </c>
      <c r="W20" s="88">
        <f t="shared" si="9"/>
        <v>2</v>
      </c>
      <c r="X20" s="88">
        <f t="shared" si="10"/>
        <v>2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150</v>
      </c>
      <c r="C21" s="80" t="s">
        <v>139</v>
      </c>
      <c r="D21" s="88">
        <f t="shared" si="2"/>
        <v>1</v>
      </c>
      <c r="E21" s="88">
        <f t="shared" si="3"/>
        <v>1</v>
      </c>
      <c r="F21" s="88">
        <v>1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0</v>
      </c>
      <c r="N21" s="88">
        <f t="shared" si="6"/>
        <v>0</v>
      </c>
      <c r="O21" s="88">
        <v>0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1</v>
      </c>
      <c r="W21" s="88">
        <f t="shared" si="9"/>
        <v>1</v>
      </c>
      <c r="X21" s="88">
        <f t="shared" si="10"/>
        <v>1</v>
      </c>
      <c r="Y21" s="88">
        <f t="shared" si="11"/>
        <v>0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151</v>
      </c>
      <c r="C22" s="80" t="s">
        <v>142</v>
      </c>
      <c r="D22" s="88">
        <f t="shared" si="2"/>
        <v>3</v>
      </c>
      <c r="E22" s="88">
        <f t="shared" si="3"/>
        <v>3</v>
      </c>
      <c r="F22" s="88">
        <v>3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3</v>
      </c>
      <c r="W22" s="88">
        <f t="shared" si="9"/>
        <v>3</v>
      </c>
      <c r="X22" s="88">
        <f t="shared" si="10"/>
        <v>3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122</v>
      </c>
      <c r="C23" s="80" t="s">
        <v>127</v>
      </c>
      <c r="D23" s="88">
        <f t="shared" si="2"/>
        <v>1</v>
      </c>
      <c r="E23" s="88">
        <f t="shared" si="3"/>
        <v>1</v>
      </c>
      <c r="F23" s="88">
        <v>1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1</v>
      </c>
      <c r="W23" s="88">
        <f t="shared" si="9"/>
        <v>1</v>
      </c>
      <c r="X23" s="88">
        <f t="shared" si="10"/>
        <v>1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133</v>
      </c>
      <c r="C24" s="80" t="s">
        <v>129</v>
      </c>
      <c r="D24" s="88">
        <f t="shared" si="2"/>
        <v>1</v>
      </c>
      <c r="E24" s="88">
        <f t="shared" si="3"/>
        <v>1</v>
      </c>
      <c r="F24" s="88">
        <v>1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1</v>
      </c>
      <c r="W24" s="88">
        <f t="shared" si="9"/>
        <v>1</v>
      </c>
      <c r="X24" s="88">
        <f t="shared" si="10"/>
        <v>1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152</v>
      </c>
      <c r="C25" s="80" t="s">
        <v>162</v>
      </c>
      <c r="D25" s="88">
        <f t="shared" si="2"/>
        <v>7</v>
      </c>
      <c r="E25" s="88">
        <f t="shared" si="3"/>
        <v>1</v>
      </c>
      <c r="F25" s="88">
        <v>1</v>
      </c>
      <c r="G25" s="88">
        <v>0</v>
      </c>
      <c r="H25" s="88">
        <f t="shared" si="4"/>
        <v>6</v>
      </c>
      <c r="I25" s="88">
        <v>2</v>
      </c>
      <c r="J25" s="88">
        <v>3</v>
      </c>
      <c r="K25" s="88">
        <v>1</v>
      </c>
      <c r="L25" s="88">
        <v>0</v>
      </c>
      <c r="M25" s="88">
        <f t="shared" si="5"/>
        <v>0</v>
      </c>
      <c r="N25" s="88">
        <f t="shared" si="6"/>
        <v>0</v>
      </c>
      <c r="O25" s="88">
        <v>0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7</v>
      </c>
      <c r="W25" s="88">
        <f t="shared" si="9"/>
        <v>1</v>
      </c>
      <c r="X25" s="88">
        <f t="shared" si="10"/>
        <v>1</v>
      </c>
      <c r="Y25" s="88">
        <f t="shared" si="11"/>
        <v>0</v>
      </c>
      <c r="Z25" s="88">
        <f t="shared" si="12"/>
        <v>6</v>
      </c>
      <c r="AA25" s="88">
        <f t="shared" si="13"/>
        <v>2</v>
      </c>
      <c r="AB25" s="88">
        <f t="shared" si="14"/>
        <v>3</v>
      </c>
      <c r="AC25" s="88">
        <f t="shared" si="15"/>
        <v>1</v>
      </c>
      <c r="AD25" s="88">
        <f t="shared" si="16"/>
        <v>0</v>
      </c>
    </row>
    <row r="26" spans="1:30" ht="13.5" customHeight="1">
      <c r="A26" s="80" t="s">
        <v>105</v>
      </c>
      <c r="B26" s="81" t="s">
        <v>153</v>
      </c>
      <c r="C26" s="80" t="s">
        <v>163</v>
      </c>
      <c r="D26" s="88">
        <f t="shared" si="2"/>
        <v>6</v>
      </c>
      <c r="E26" s="88">
        <f t="shared" si="3"/>
        <v>2</v>
      </c>
      <c r="F26" s="88">
        <v>0</v>
      </c>
      <c r="G26" s="88">
        <v>2</v>
      </c>
      <c r="H26" s="88">
        <f t="shared" si="4"/>
        <v>4</v>
      </c>
      <c r="I26" s="88">
        <v>4</v>
      </c>
      <c r="J26" s="88">
        <v>0</v>
      </c>
      <c r="K26" s="88">
        <v>0</v>
      </c>
      <c r="L26" s="88">
        <v>0</v>
      </c>
      <c r="M26" s="88">
        <f t="shared" si="5"/>
        <v>0</v>
      </c>
      <c r="N26" s="88">
        <f t="shared" si="6"/>
        <v>0</v>
      </c>
      <c r="O26" s="88">
        <v>0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6</v>
      </c>
      <c r="W26" s="88">
        <f t="shared" si="9"/>
        <v>2</v>
      </c>
      <c r="X26" s="88">
        <f t="shared" si="10"/>
        <v>0</v>
      </c>
      <c r="Y26" s="88">
        <f t="shared" si="11"/>
        <v>2</v>
      </c>
      <c r="Z26" s="88">
        <f t="shared" si="12"/>
        <v>4</v>
      </c>
      <c r="AA26" s="88">
        <f t="shared" si="13"/>
        <v>4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154</v>
      </c>
      <c r="C27" s="80" t="s">
        <v>164</v>
      </c>
      <c r="D27" s="88">
        <f t="shared" si="2"/>
        <v>1</v>
      </c>
      <c r="E27" s="88">
        <f t="shared" si="3"/>
        <v>1</v>
      </c>
      <c r="F27" s="88">
        <v>1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0</v>
      </c>
      <c r="N27" s="88">
        <f t="shared" si="6"/>
        <v>0</v>
      </c>
      <c r="O27" s="88">
        <v>0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1</v>
      </c>
      <c r="W27" s="88">
        <f t="shared" si="9"/>
        <v>1</v>
      </c>
      <c r="X27" s="88">
        <f t="shared" si="10"/>
        <v>1</v>
      </c>
      <c r="Y27" s="88">
        <f t="shared" si="11"/>
        <v>0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155</v>
      </c>
      <c r="C28" s="80" t="s">
        <v>165</v>
      </c>
      <c r="D28" s="88">
        <f t="shared" si="2"/>
        <v>20</v>
      </c>
      <c r="E28" s="88">
        <f t="shared" si="3"/>
        <v>4</v>
      </c>
      <c r="F28" s="88">
        <v>4</v>
      </c>
      <c r="G28" s="88">
        <v>0</v>
      </c>
      <c r="H28" s="88">
        <f t="shared" si="4"/>
        <v>16</v>
      </c>
      <c r="I28" s="88">
        <v>11</v>
      </c>
      <c r="J28" s="88">
        <v>5</v>
      </c>
      <c r="K28" s="88">
        <v>0</v>
      </c>
      <c r="L28" s="88">
        <v>0</v>
      </c>
      <c r="M28" s="88">
        <f t="shared" si="5"/>
        <v>1</v>
      </c>
      <c r="N28" s="88">
        <f t="shared" si="6"/>
        <v>1</v>
      </c>
      <c r="O28" s="88">
        <v>1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21</v>
      </c>
      <c r="W28" s="88">
        <f t="shared" si="9"/>
        <v>5</v>
      </c>
      <c r="X28" s="88">
        <f t="shared" si="10"/>
        <v>5</v>
      </c>
      <c r="Y28" s="88">
        <f t="shared" si="11"/>
        <v>0</v>
      </c>
      <c r="Z28" s="88">
        <f t="shared" si="12"/>
        <v>16</v>
      </c>
      <c r="AA28" s="88">
        <f t="shared" si="13"/>
        <v>11</v>
      </c>
      <c r="AB28" s="88">
        <f t="shared" si="14"/>
        <v>5</v>
      </c>
      <c r="AC28" s="88">
        <f t="shared" si="15"/>
        <v>0</v>
      </c>
      <c r="AD28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168</v>
      </c>
      <c r="B7" s="81" t="s">
        <v>166</v>
      </c>
      <c r="C7" s="84" t="s">
        <v>167</v>
      </c>
      <c r="D7" s="88">
        <f aca="true" t="shared" si="0" ref="D7:AD7">SUM(D8:D14)</f>
        <v>47</v>
      </c>
      <c r="E7" s="88">
        <f t="shared" si="0"/>
        <v>28</v>
      </c>
      <c r="F7" s="88">
        <f t="shared" si="0"/>
        <v>17</v>
      </c>
      <c r="G7" s="88">
        <f t="shared" si="0"/>
        <v>11</v>
      </c>
      <c r="H7" s="88">
        <f t="shared" si="0"/>
        <v>19</v>
      </c>
      <c r="I7" s="88">
        <f t="shared" si="0"/>
        <v>2</v>
      </c>
      <c r="J7" s="88">
        <f t="shared" si="0"/>
        <v>15</v>
      </c>
      <c r="K7" s="88">
        <f t="shared" si="0"/>
        <v>2</v>
      </c>
      <c r="L7" s="88">
        <f t="shared" si="0"/>
        <v>0</v>
      </c>
      <c r="M7" s="88">
        <f t="shared" si="0"/>
        <v>17</v>
      </c>
      <c r="N7" s="88">
        <f t="shared" si="0"/>
        <v>15</v>
      </c>
      <c r="O7" s="88">
        <f t="shared" si="0"/>
        <v>4</v>
      </c>
      <c r="P7" s="88">
        <f t="shared" si="0"/>
        <v>11</v>
      </c>
      <c r="Q7" s="88">
        <f t="shared" si="0"/>
        <v>2</v>
      </c>
      <c r="R7" s="88">
        <f t="shared" si="0"/>
        <v>0</v>
      </c>
      <c r="S7" s="88">
        <f t="shared" si="0"/>
        <v>2</v>
      </c>
      <c r="T7" s="88">
        <f t="shared" si="0"/>
        <v>0</v>
      </c>
      <c r="U7" s="88">
        <f t="shared" si="0"/>
        <v>0</v>
      </c>
      <c r="V7" s="88">
        <f t="shared" si="0"/>
        <v>64</v>
      </c>
      <c r="W7" s="88">
        <f t="shared" si="0"/>
        <v>43</v>
      </c>
      <c r="X7" s="88">
        <f t="shared" si="0"/>
        <v>21</v>
      </c>
      <c r="Y7" s="88">
        <f t="shared" si="0"/>
        <v>22</v>
      </c>
      <c r="Z7" s="88">
        <f t="shared" si="0"/>
        <v>21</v>
      </c>
      <c r="AA7" s="88">
        <f t="shared" si="0"/>
        <v>2</v>
      </c>
      <c r="AB7" s="88">
        <f t="shared" si="0"/>
        <v>17</v>
      </c>
      <c r="AC7" s="88">
        <f t="shared" si="0"/>
        <v>2</v>
      </c>
      <c r="AD7" s="88">
        <f t="shared" si="0"/>
        <v>0</v>
      </c>
    </row>
    <row r="8" spans="1:30" ht="13.5" customHeight="1">
      <c r="A8" s="80" t="s">
        <v>105</v>
      </c>
      <c r="B8" s="81" t="s">
        <v>106</v>
      </c>
      <c r="C8" s="80" t="s">
        <v>113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2</v>
      </c>
      <c r="N8" s="88">
        <f>SUM(O8:P8)</f>
        <v>2</v>
      </c>
      <c r="O8" s="88">
        <v>1</v>
      </c>
      <c r="P8" s="88">
        <v>1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2</v>
      </c>
      <c r="W8" s="88">
        <f t="shared" si="1"/>
        <v>2</v>
      </c>
      <c r="X8" s="88">
        <f t="shared" si="1"/>
        <v>1</v>
      </c>
      <c r="Y8" s="88">
        <f t="shared" si="1"/>
        <v>1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114</v>
      </c>
      <c r="D9" s="88">
        <f aca="true" t="shared" si="2" ref="D9:D14">SUM(E9,+H9)</f>
        <v>0</v>
      </c>
      <c r="E9" s="88">
        <f aca="true" t="shared" si="3" ref="E9:E14">SUM(F9:G9)</f>
        <v>0</v>
      </c>
      <c r="F9" s="88">
        <v>0</v>
      </c>
      <c r="G9" s="88">
        <v>0</v>
      </c>
      <c r="H9" s="88">
        <f aca="true" t="shared" si="4" ref="H9:H14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14">SUM(N9,+Q9)</f>
        <v>6</v>
      </c>
      <c r="N9" s="88">
        <f aca="true" t="shared" si="6" ref="N9:N14">SUM(O9:P9)</f>
        <v>6</v>
      </c>
      <c r="O9" s="88">
        <v>2</v>
      </c>
      <c r="P9" s="88">
        <v>4</v>
      </c>
      <c r="Q9" s="88">
        <f aca="true" t="shared" si="7" ref="Q9:Q14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14">SUM(D9,+M9)</f>
        <v>6</v>
      </c>
      <c r="W9" s="88">
        <f aca="true" t="shared" si="9" ref="W9:W14">SUM(E9,+N9)</f>
        <v>6</v>
      </c>
      <c r="X9" s="88">
        <f aca="true" t="shared" si="10" ref="X9:X14">SUM(F9,+O9)</f>
        <v>2</v>
      </c>
      <c r="Y9" s="88">
        <f aca="true" t="shared" si="11" ref="Y9:Y14">SUM(G9,+P9)</f>
        <v>4</v>
      </c>
      <c r="Z9" s="88">
        <f aca="true" t="shared" si="12" ref="Z9:Z14">SUM(H9,+Q9)</f>
        <v>0</v>
      </c>
      <c r="AA9" s="88">
        <f aca="true" t="shared" si="13" ref="AA9:AA14">SUM(I9,+R9)</f>
        <v>0</v>
      </c>
      <c r="AB9" s="88">
        <f aca="true" t="shared" si="14" ref="AB9:AB14">SUM(J9,+S9)</f>
        <v>0</v>
      </c>
      <c r="AC9" s="88">
        <f aca="true" t="shared" si="15" ref="AC9:AC14">SUM(K9,+T9)</f>
        <v>0</v>
      </c>
      <c r="AD9" s="88">
        <f aca="true" t="shared" si="16" ref="AD9:AD14">SUM(L9,+U9)</f>
        <v>0</v>
      </c>
    </row>
    <row r="10" spans="1:30" ht="13.5" customHeight="1">
      <c r="A10" s="80" t="s">
        <v>105</v>
      </c>
      <c r="B10" s="81" t="s">
        <v>108</v>
      </c>
      <c r="C10" s="80" t="s">
        <v>115</v>
      </c>
      <c r="D10" s="88">
        <f t="shared" si="2"/>
        <v>4</v>
      </c>
      <c r="E10" s="88">
        <f t="shared" si="3"/>
        <v>2</v>
      </c>
      <c r="F10" s="88">
        <v>2</v>
      </c>
      <c r="G10" s="88">
        <v>0</v>
      </c>
      <c r="H10" s="88">
        <f t="shared" si="4"/>
        <v>2</v>
      </c>
      <c r="I10" s="88">
        <v>2</v>
      </c>
      <c r="J10" s="88">
        <v>0</v>
      </c>
      <c r="K10" s="88">
        <v>0</v>
      </c>
      <c r="L10" s="88">
        <v>0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4</v>
      </c>
      <c r="W10" s="88">
        <f t="shared" si="9"/>
        <v>2</v>
      </c>
      <c r="X10" s="88">
        <f t="shared" si="10"/>
        <v>2</v>
      </c>
      <c r="Y10" s="88">
        <f t="shared" si="11"/>
        <v>0</v>
      </c>
      <c r="Z10" s="88">
        <f t="shared" si="12"/>
        <v>2</v>
      </c>
      <c r="AA10" s="88">
        <f t="shared" si="13"/>
        <v>2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116</v>
      </c>
      <c r="D11" s="88">
        <f t="shared" si="2"/>
        <v>4</v>
      </c>
      <c r="E11" s="88">
        <f t="shared" si="3"/>
        <v>2</v>
      </c>
      <c r="F11" s="88">
        <v>0</v>
      </c>
      <c r="G11" s="88">
        <v>2</v>
      </c>
      <c r="H11" s="88">
        <f t="shared" si="4"/>
        <v>2</v>
      </c>
      <c r="I11" s="88">
        <v>0</v>
      </c>
      <c r="J11" s="88">
        <v>2</v>
      </c>
      <c r="K11" s="88">
        <v>0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4</v>
      </c>
      <c r="W11" s="88">
        <f t="shared" si="9"/>
        <v>2</v>
      </c>
      <c r="X11" s="88">
        <f t="shared" si="10"/>
        <v>0</v>
      </c>
      <c r="Y11" s="88">
        <f t="shared" si="11"/>
        <v>2</v>
      </c>
      <c r="Z11" s="88">
        <f t="shared" si="12"/>
        <v>2</v>
      </c>
      <c r="AA11" s="88">
        <f t="shared" si="13"/>
        <v>0</v>
      </c>
      <c r="AB11" s="88">
        <f t="shared" si="14"/>
        <v>2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117</v>
      </c>
      <c r="D12" s="88">
        <f t="shared" si="2"/>
        <v>19</v>
      </c>
      <c r="E12" s="88">
        <f t="shared" si="3"/>
        <v>7</v>
      </c>
      <c r="F12" s="88">
        <v>7</v>
      </c>
      <c r="G12" s="88">
        <v>0</v>
      </c>
      <c r="H12" s="88">
        <f t="shared" si="4"/>
        <v>12</v>
      </c>
      <c r="I12" s="88">
        <v>0</v>
      </c>
      <c r="J12" s="88">
        <v>11</v>
      </c>
      <c r="K12" s="88">
        <v>1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19</v>
      </c>
      <c r="W12" s="88">
        <f t="shared" si="9"/>
        <v>7</v>
      </c>
      <c r="X12" s="88">
        <f t="shared" si="10"/>
        <v>7</v>
      </c>
      <c r="Y12" s="88">
        <f t="shared" si="11"/>
        <v>0</v>
      </c>
      <c r="Z12" s="88">
        <f t="shared" si="12"/>
        <v>12</v>
      </c>
      <c r="AA12" s="88">
        <f t="shared" si="13"/>
        <v>0</v>
      </c>
      <c r="AB12" s="88">
        <f t="shared" si="14"/>
        <v>11</v>
      </c>
      <c r="AC12" s="88">
        <f t="shared" si="15"/>
        <v>1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118</v>
      </c>
      <c r="D13" s="88">
        <f t="shared" si="2"/>
        <v>6</v>
      </c>
      <c r="E13" s="88">
        <f t="shared" si="3"/>
        <v>3</v>
      </c>
      <c r="F13" s="88">
        <v>2</v>
      </c>
      <c r="G13" s="88">
        <v>1</v>
      </c>
      <c r="H13" s="88">
        <f t="shared" si="4"/>
        <v>3</v>
      </c>
      <c r="I13" s="88">
        <v>0</v>
      </c>
      <c r="J13" s="88">
        <v>2</v>
      </c>
      <c r="K13" s="88">
        <v>1</v>
      </c>
      <c r="L13" s="88">
        <v>0</v>
      </c>
      <c r="M13" s="88">
        <f t="shared" si="5"/>
        <v>4</v>
      </c>
      <c r="N13" s="88">
        <f t="shared" si="6"/>
        <v>2</v>
      </c>
      <c r="O13" s="88">
        <v>1</v>
      </c>
      <c r="P13" s="88">
        <v>1</v>
      </c>
      <c r="Q13" s="88">
        <f t="shared" si="7"/>
        <v>2</v>
      </c>
      <c r="R13" s="88">
        <v>0</v>
      </c>
      <c r="S13" s="88">
        <v>2</v>
      </c>
      <c r="T13" s="88">
        <v>0</v>
      </c>
      <c r="U13" s="88">
        <v>0</v>
      </c>
      <c r="V13" s="88">
        <f t="shared" si="8"/>
        <v>10</v>
      </c>
      <c r="W13" s="88">
        <f t="shared" si="9"/>
        <v>5</v>
      </c>
      <c r="X13" s="88">
        <f t="shared" si="10"/>
        <v>3</v>
      </c>
      <c r="Y13" s="88">
        <f t="shared" si="11"/>
        <v>2</v>
      </c>
      <c r="Z13" s="88">
        <f t="shared" si="12"/>
        <v>5</v>
      </c>
      <c r="AA13" s="88">
        <f t="shared" si="13"/>
        <v>0</v>
      </c>
      <c r="AB13" s="88">
        <f t="shared" si="14"/>
        <v>4</v>
      </c>
      <c r="AC13" s="88">
        <f t="shared" si="15"/>
        <v>1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119</v>
      </c>
      <c r="D14" s="88">
        <f t="shared" si="2"/>
        <v>14</v>
      </c>
      <c r="E14" s="88">
        <f t="shared" si="3"/>
        <v>14</v>
      </c>
      <c r="F14" s="88">
        <v>6</v>
      </c>
      <c r="G14" s="88">
        <v>8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5</v>
      </c>
      <c r="N14" s="88">
        <f t="shared" si="6"/>
        <v>5</v>
      </c>
      <c r="O14" s="88">
        <v>0</v>
      </c>
      <c r="P14" s="88">
        <v>5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19</v>
      </c>
      <c r="W14" s="88">
        <f t="shared" si="9"/>
        <v>19</v>
      </c>
      <c r="X14" s="88">
        <f t="shared" si="10"/>
        <v>6</v>
      </c>
      <c r="Y14" s="88">
        <f t="shared" si="11"/>
        <v>13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169</v>
      </c>
      <c r="B7" s="81" t="s">
        <v>166</v>
      </c>
      <c r="C7" s="84" t="s">
        <v>167</v>
      </c>
      <c r="D7" s="88">
        <f aca="true" t="shared" si="0" ref="D7:AY7">SUM(D8:D28)</f>
        <v>43</v>
      </c>
      <c r="E7" s="88">
        <f t="shared" si="0"/>
        <v>84</v>
      </c>
      <c r="F7" s="88">
        <f t="shared" si="0"/>
        <v>5</v>
      </c>
      <c r="G7" s="88">
        <f t="shared" si="0"/>
        <v>15</v>
      </c>
      <c r="H7" s="88">
        <f t="shared" si="0"/>
        <v>6</v>
      </c>
      <c r="I7" s="88">
        <f t="shared" si="0"/>
        <v>22</v>
      </c>
      <c r="J7" s="88">
        <f t="shared" si="0"/>
        <v>0</v>
      </c>
      <c r="K7" s="88">
        <f t="shared" si="0"/>
        <v>0</v>
      </c>
      <c r="L7" s="88">
        <f t="shared" si="0"/>
        <v>354</v>
      </c>
      <c r="M7" s="88">
        <f t="shared" si="0"/>
        <v>890</v>
      </c>
      <c r="N7" s="88">
        <f t="shared" si="0"/>
        <v>6</v>
      </c>
      <c r="O7" s="88">
        <f t="shared" si="0"/>
        <v>39</v>
      </c>
      <c r="P7" s="88">
        <f t="shared" si="0"/>
        <v>10</v>
      </c>
      <c r="Q7" s="88">
        <f t="shared" si="0"/>
        <v>54</v>
      </c>
      <c r="R7" s="88">
        <f t="shared" si="0"/>
        <v>0</v>
      </c>
      <c r="S7" s="88">
        <f t="shared" si="0"/>
        <v>0</v>
      </c>
      <c r="T7" s="88">
        <f t="shared" si="0"/>
        <v>1116</v>
      </c>
      <c r="U7" s="88">
        <f t="shared" si="0"/>
        <v>3159</v>
      </c>
      <c r="V7" s="88">
        <f t="shared" si="0"/>
        <v>8</v>
      </c>
      <c r="W7" s="88">
        <f t="shared" si="0"/>
        <v>8</v>
      </c>
      <c r="X7" s="88">
        <f t="shared" si="0"/>
        <v>23</v>
      </c>
      <c r="Y7" s="88">
        <f t="shared" si="0"/>
        <v>439</v>
      </c>
      <c r="Z7" s="88">
        <f t="shared" si="0"/>
        <v>0</v>
      </c>
      <c r="AA7" s="88">
        <f t="shared" si="0"/>
        <v>0</v>
      </c>
      <c r="AB7" s="88">
        <f t="shared" si="0"/>
        <v>1</v>
      </c>
      <c r="AC7" s="88">
        <f t="shared" si="0"/>
        <v>2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38</v>
      </c>
      <c r="AK7" s="88">
        <f t="shared" si="0"/>
        <v>106</v>
      </c>
      <c r="AL7" s="88">
        <f t="shared" si="0"/>
        <v>0</v>
      </c>
      <c r="AM7" s="88">
        <f t="shared" si="0"/>
        <v>0</v>
      </c>
      <c r="AN7" s="88">
        <f t="shared" si="0"/>
        <v>3</v>
      </c>
      <c r="AO7" s="88">
        <f t="shared" si="0"/>
        <v>30</v>
      </c>
      <c r="AP7" s="88">
        <f t="shared" si="0"/>
        <v>0</v>
      </c>
      <c r="AQ7" s="88">
        <f t="shared" si="0"/>
        <v>0</v>
      </c>
      <c r="AR7" s="88">
        <f t="shared" si="0"/>
        <v>296</v>
      </c>
      <c r="AS7" s="88">
        <f t="shared" si="0"/>
        <v>982</v>
      </c>
      <c r="AT7" s="88">
        <f t="shared" si="0"/>
        <v>5</v>
      </c>
      <c r="AU7" s="88">
        <f t="shared" si="0"/>
        <v>20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144</v>
      </c>
      <c r="C8" s="80" t="s">
        <v>156</v>
      </c>
      <c r="D8" s="88">
        <v>15</v>
      </c>
      <c r="E8" s="88">
        <v>31</v>
      </c>
      <c r="F8" s="88">
        <v>0</v>
      </c>
      <c r="G8" s="88">
        <v>0</v>
      </c>
      <c r="H8" s="88">
        <v>2</v>
      </c>
      <c r="I8" s="88">
        <v>14</v>
      </c>
      <c r="J8" s="88">
        <v>0</v>
      </c>
      <c r="K8" s="88">
        <v>0</v>
      </c>
      <c r="L8" s="88">
        <v>79</v>
      </c>
      <c r="M8" s="88">
        <v>175</v>
      </c>
      <c r="N8" s="88">
        <v>0</v>
      </c>
      <c r="O8" s="88">
        <v>0</v>
      </c>
      <c r="P8" s="88">
        <v>2</v>
      </c>
      <c r="Q8" s="88">
        <v>8</v>
      </c>
      <c r="R8" s="88">
        <v>0</v>
      </c>
      <c r="S8" s="88">
        <v>0</v>
      </c>
      <c r="T8" s="88">
        <v>225</v>
      </c>
      <c r="U8" s="88">
        <v>647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15</v>
      </c>
      <c r="AK8" s="88">
        <v>37</v>
      </c>
      <c r="AL8" s="88">
        <v>0</v>
      </c>
      <c r="AM8" s="88">
        <v>0</v>
      </c>
      <c r="AN8" s="88">
        <v>3</v>
      </c>
      <c r="AO8" s="88">
        <v>30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125</v>
      </c>
      <c r="C9" s="80" t="s">
        <v>131</v>
      </c>
      <c r="D9" s="88">
        <v>0</v>
      </c>
      <c r="E9" s="88">
        <v>0</v>
      </c>
      <c r="F9" s="88">
        <v>0</v>
      </c>
      <c r="G9" s="88">
        <v>0</v>
      </c>
      <c r="H9" s="88">
        <v>1</v>
      </c>
      <c r="I9" s="88">
        <v>4</v>
      </c>
      <c r="J9" s="88">
        <v>0</v>
      </c>
      <c r="K9" s="88">
        <v>0</v>
      </c>
      <c r="L9" s="88">
        <v>25</v>
      </c>
      <c r="M9" s="88">
        <v>59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69</v>
      </c>
      <c r="U9" s="88">
        <v>266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38</v>
      </c>
      <c r="AS9" s="88">
        <v>109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145</v>
      </c>
      <c r="C10" s="80" t="s">
        <v>157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67</v>
      </c>
      <c r="M10" s="88">
        <v>173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184</v>
      </c>
      <c r="U10" s="88">
        <v>422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36</v>
      </c>
      <c r="AS10" s="88">
        <v>133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123</v>
      </c>
      <c r="C11" s="80" t="s">
        <v>128</v>
      </c>
      <c r="D11" s="88">
        <v>7</v>
      </c>
      <c r="E11" s="88">
        <v>7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66</v>
      </c>
      <c r="M11" s="88">
        <v>195</v>
      </c>
      <c r="N11" s="88">
        <v>2</v>
      </c>
      <c r="O11" s="88">
        <v>4</v>
      </c>
      <c r="P11" s="88">
        <v>0</v>
      </c>
      <c r="Q11" s="88">
        <v>0</v>
      </c>
      <c r="R11" s="88">
        <v>0</v>
      </c>
      <c r="S11" s="88">
        <v>0</v>
      </c>
      <c r="T11" s="88">
        <v>107</v>
      </c>
      <c r="U11" s="88">
        <v>315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14</v>
      </c>
      <c r="AK11" s="88">
        <v>40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22</v>
      </c>
      <c r="AS11" s="88">
        <v>77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146</v>
      </c>
      <c r="C12" s="80" t="s">
        <v>158</v>
      </c>
      <c r="D12" s="88">
        <v>6</v>
      </c>
      <c r="E12" s="88">
        <v>13</v>
      </c>
      <c r="F12" s="88">
        <v>0</v>
      </c>
      <c r="G12" s="88">
        <v>0</v>
      </c>
      <c r="H12" s="88">
        <v>2</v>
      </c>
      <c r="I12" s="88">
        <v>2</v>
      </c>
      <c r="J12" s="88">
        <v>0</v>
      </c>
      <c r="K12" s="88">
        <v>0</v>
      </c>
      <c r="L12" s="88">
        <v>14</v>
      </c>
      <c r="M12" s="88">
        <v>28</v>
      </c>
      <c r="N12" s="88">
        <v>0</v>
      </c>
      <c r="O12" s="88">
        <v>0</v>
      </c>
      <c r="P12" s="88">
        <v>4</v>
      </c>
      <c r="Q12" s="88">
        <v>21</v>
      </c>
      <c r="R12" s="88">
        <v>0</v>
      </c>
      <c r="S12" s="88">
        <v>0</v>
      </c>
      <c r="T12" s="88">
        <v>80</v>
      </c>
      <c r="U12" s="88">
        <v>178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21</v>
      </c>
      <c r="AS12" s="88">
        <v>80</v>
      </c>
      <c r="AT12" s="88">
        <v>2</v>
      </c>
      <c r="AU12" s="88">
        <v>5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147</v>
      </c>
      <c r="C13" s="80" t="s">
        <v>159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28</v>
      </c>
      <c r="M13" s="88">
        <v>64</v>
      </c>
      <c r="N13" s="88">
        <v>3</v>
      </c>
      <c r="O13" s="88">
        <v>31</v>
      </c>
      <c r="P13" s="88">
        <v>0</v>
      </c>
      <c r="Q13" s="88">
        <v>0</v>
      </c>
      <c r="R13" s="88">
        <v>0</v>
      </c>
      <c r="S13" s="88">
        <v>0</v>
      </c>
      <c r="T13" s="88">
        <v>14</v>
      </c>
      <c r="U13" s="88">
        <v>40</v>
      </c>
      <c r="V13" s="88">
        <v>0</v>
      </c>
      <c r="W13" s="88">
        <v>0</v>
      </c>
      <c r="X13" s="88">
        <v>23</v>
      </c>
      <c r="Y13" s="88">
        <v>439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8</v>
      </c>
      <c r="AS13" s="88">
        <v>25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136</v>
      </c>
      <c r="C14" s="80" t="s">
        <v>140</v>
      </c>
      <c r="D14" s="88">
        <v>1</v>
      </c>
      <c r="E14" s="88">
        <v>1</v>
      </c>
      <c r="F14" s="88">
        <v>1</v>
      </c>
      <c r="G14" s="88">
        <v>4</v>
      </c>
      <c r="H14" s="88">
        <v>0</v>
      </c>
      <c r="I14" s="88">
        <v>0</v>
      </c>
      <c r="J14" s="88">
        <v>0</v>
      </c>
      <c r="K14" s="88">
        <v>0</v>
      </c>
      <c r="L14" s="88">
        <v>11</v>
      </c>
      <c r="M14" s="88">
        <v>24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11</v>
      </c>
      <c r="U14" s="88">
        <v>17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18</v>
      </c>
      <c r="AS14" s="88">
        <v>48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121</v>
      </c>
      <c r="C15" s="80" t="s">
        <v>126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31</v>
      </c>
      <c r="U15" s="88">
        <v>157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32</v>
      </c>
      <c r="AS15" s="88">
        <v>106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148</v>
      </c>
      <c r="C16" s="80" t="s">
        <v>160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39</v>
      </c>
      <c r="M16" s="88">
        <v>107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132</v>
      </c>
      <c r="U16" s="88">
        <v>339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3</v>
      </c>
      <c r="AK16" s="88">
        <v>7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31</v>
      </c>
      <c r="AS16" s="88">
        <v>115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132</v>
      </c>
      <c r="C17" s="80" t="s">
        <v>137</v>
      </c>
      <c r="D17" s="88">
        <v>3</v>
      </c>
      <c r="E17" s="88">
        <v>8</v>
      </c>
      <c r="F17" s="88">
        <v>1</v>
      </c>
      <c r="G17" s="88">
        <v>2</v>
      </c>
      <c r="H17" s="88">
        <v>1</v>
      </c>
      <c r="I17" s="88">
        <v>2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8</v>
      </c>
      <c r="W17" s="88">
        <v>8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7</v>
      </c>
      <c r="AS17" s="88">
        <v>30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134</v>
      </c>
      <c r="C18" s="80" t="s">
        <v>138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149</v>
      </c>
      <c r="C19" s="80" t="s">
        <v>161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6</v>
      </c>
      <c r="M19" s="88">
        <v>20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248</v>
      </c>
      <c r="U19" s="88">
        <v>744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4</v>
      </c>
      <c r="AS19" s="88">
        <v>13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124</v>
      </c>
      <c r="C20" s="80" t="s">
        <v>130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1</v>
      </c>
      <c r="M20" s="88">
        <v>4</v>
      </c>
      <c r="N20" s="88">
        <v>1</v>
      </c>
      <c r="O20" s="88">
        <v>4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2</v>
      </c>
      <c r="AS20" s="88">
        <v>5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150</v>
      </c>
      <c r="C21" s="80" t="s">
        <v>139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17</v>
      </c>
      <c r="AS21" s="88">
        <v>67</v>
      </c>
      <c r="AT21" s="88">
        <v>1</v>
      </c>
      <c r="AU21" s="88">
        <v>3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151</v>
      </c>
      <c r="C22" s="80" t="s">
        <v>142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4</v>
      </c>
      <c r="AS22" s="88">
        <v>14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122</v>
      </c>
      <c r="C23" s="80" t="s">
        <v>127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11</v>
      </c>
      <c r="M23" s="88">
        <v>21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14</v>
      </c>
      <c r="U23" s="88">
        <v>32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34</v>
      </c>
      <c r="AS23" s="88">
        <v>104</v>
      </c>
      <c r="AT23" s="88">
        <v>2</v>
      </c>
      <c r="AU23" s="88">
        <v>12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133</v>
      </c>
      <c r="C24" s="80" t="s">
        <v>129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6</v>
      </c>
      <c r="M24" s="88">
        <v>18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12</v>
      </c>
      <c r="AS24" s="88">
        <v>28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152</v>
      </c>
      <c r="C25" s="80" t="s">
        <v>162</v>
      </c>
      <c r="D25" s="88">
        <v>1</v>
      </c>
      <c r="E25" s="88">
        <v>2</v>
      </c>
      <c r="F25" s="88">
        <v>1</v>
      </c>
      <c r="G25" s="88">
        <v>2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3</v>
      </c>
      <c r="AS25" s="88">
        <v>9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153</v>
      </c>
      <c r="C26" s="80" t="s">
        <v>163</v>
      </c>
      <c r="D26" s="88">
        <v>2</v>
      </c>
      <c r="E26" s="88">
        <v>6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4</v>
      </c>
      <c r="AS26" s="88">
        <v>14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154</v>
      </c>
      <c r="C27" s="80" t="s">
        <v>164</v>
      </c>
      <c r="D27" s="88">
        <v>2</v>
      </c>
      <c r="E27" s="88">
        <v>3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4</v>
      </c>
      <c r="Q27" s="88">
        <v>25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1</v>
      </c>
      <c r="AC27" s="88">
        <v>2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155</v>
      </c>
      <c r="C28" s="80" t="s">
        <v>165</v>
      </c>
      <c r="D28" s="88">
        <v>6</v>
      </c>
      <c r="E28" s="88">
        <v>13</v>
      </c>
      <c r="F28" s="88">
        <v>2</v>
      </c>
      <c r="G28" s="88">
        <v>7</v>
      </c>
      <c r="H28" s="88">
        <v>0</v>
      </c>
      <c r="I28" s="88">
        <v>0</v>
      </c>
      <c r="J28" s="88">
        <v>0</v>
      </c>
      <c r="K28" s="88">
        <v>0</v>
      </c>
      <c r="L28" s="88">
        <v>1</v>
      </c>
      <c r="M28" s="88">
        <v>2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1</v>
      </c>
      <c r="U28" s="88">
        <v>2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6</v>
      </c>
      <c r="AK28" s="88">
        <v>22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3</v>
      </c>
      <c r="AS28" s="88">
        <v>5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168</v>
      </c>
      <c r="B7" s="81" t="s">
        <v>166</v>
      </c>
      <c r="C7" s="84" t="s">
        <v>167</v>
      </c>
      <c r="D7" s="88">
        <f aca="true" t="shared" si="0" ref="D7:AY7">SUM(D8:D14)</f>
        <v>6</v>
      </c>
      <c r="E7" s="88">
        <f t="shared" si="0"/>
        <v>14</v>
      </c>
      <c r="F7" s="88">
        <f t="shared" si="0"/>
        <v>0</v>
      </c>
      <c r="G7" s="88">
        <f t="shared" si="0"/>
        <v>0</v>
      </c>
      <c r="H7" s="88">
        <f t="shared" si="0"/>
        <v>5</v>
      </c>
      <c r="I7" s="88">
        <f t="shared" si="0"/>
        <v>11</v>
      </c>
      <c r="J7" s="88">
        <f t="shared" si="0"/>
        <v>0</v>
      </c>
      <c r="K7" s="88">
        <f t="shared" si="0"/>
        <v>0</v>
      </c>
      <c r="L7" s="88">
        <f t="shared" si="0"/>
        <v>13</v>
      </c>
      <c r="M7" s="88">
        <f t="shared" si="0"/>
        <v>31</v>
      </c>
      <c r="N7" s="88">
        <f t="shared" si="0"/>
        <v>14</v>
      </c>
      <c r="O7" s="88">
        <f t="shared" si="0"/>
        <v>43</v>
      </c>
      <c r="P7" s="88">
        <f t="shared" si="0"/>
        <v>2</v>
      </c>
      <c r="Q7" s="88">
        <f t="shared" si="0"/>
        <v>14</v>
      </c>
      <c r="R7" s="88">
        <f t="shared" si="0"/>
        <v>0</v>
      </c>
      <c r="S7" s="88">
        <f t="shared" si="0"/>
        <v>0</v>
      </c>
      <c r="T7" s="88">
        <f t="shared" si="0"/>
        <v>42</v>
      </c>
      <c r="U7" s="88">
        <f t="shared" si="0"/>
        <v>78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2</v>
      </c>
      <c r="AG7" s="88">
        <f t="shared" si="0"/>
        <v>6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23</v>
      </c>
      <c r="AS7" s="88">
        <f t="shared" si="0"/>
        <v>64</v>
      </c>
      <c r="AT7" s="88">
        <f t="shared" si="0"/>
        <v>0</v>
      </c>
      <c r="AU7" s="88">
        <f t="shared" si="0"/>
        <v>0</v>
      </c>
      <c r="AV7" s="88">
        <f t="shared" si="0"/>
        <v>3</v>
      </c>
      <c r="AW7" s="88">
        <f t="shared" si="0"/>
        <v>30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113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23</v>
      </c>
      <c r="AS8" s="88">
        <v>64</v>
      </c>
      <c r="AT8" s="88">
        <v>0</v>
      </c>
      <c r="AU8" s="88">
        <v>0</v>
      </c>
      <c r="AV8" s="88">
        <v>3</v>
      </c>
      <c r="AW8" s="88">
        <v>30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114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115</v>
      </c>
      <c r="D10" s="88">
        <v>1</v>
      </c>
      <c r="E10" s="88">
        <v>4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116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117</v>
      </c>
      <c r="D12" s="88">
        <v>5</v>
      </c>
      <c r="E12" s="88">
        <v>10</v>
      </c>
      <c r="F12" s="88">
        <v>0</v>
      </c>
      <c r="G12" s="88">
        <v>0</v>
      </c>
      <c r="H12" s="88">
        <v>2</v>
      </c>
      <c r="I12" s="88">
        <v>3</v>
      </c>
      <c r="J12" s="88">
        <v>0</v>
      </c>
      <c r="K12" s="88">
        <v>0</v>
      </c>
      <c r="L12" s="88">
        <v>13</v>
      </c>
      <c r="M12" s="88">
        <v>31</v>
      </c>
      <c r="N12" s="88">
        <v>2</v>
      </c>
      <c r="O12" s="88">
        <v>8</v>
      </c>
      <c r="P12" s="88">
        <v>2</v>
      </c>
      <c r="Q12" s="88">
        <v>14</v>
      </c>
      <c r="R12" s="88">
        <v>0</v>
      </c>
      <c r="S12" s="88">
        <v>0</v>
      </c>
      <c r="T12" s="88">
        <v>42</v>
      </c>
      <c r="U12" s="88">
        <v>78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118</v>
      </c>
      <c r="D13" s="88">
        <v>0</v>
      </c>
      <c r="E13" s="88">
        <v>0</v>
      </c>
      <c r="F13" s="88">
        <v>0</v>
      </c>
      <c r="G13" s="88">
        <v>0</v>
      </c>
      <c r="H13" s="88">
        <v>2</v>
      </c>
      <c r="I13" s="88">
        <v>4</v>
      </c>
      <c r="J13" s="88">
        <v>0</v>
      </c>
      <c r="K13" s="88">
        <v>0</v>
      </c>
      <c r="L13" s="88">
        <v>0</v>
      </c>
      <c r="M13" s="88">
        <v>0</v>
      </c>
      <c r="N13" s="88">
        <v>12</v>
      </c>
      <c r="O13" s="88">
        <v>35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2</v>
      </c>
      <c r="AG13" s="88">
        <v>6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119</v>
      </c>
      <c r="D14" s="88">
        <v>0</v>
      </c>
      <c r="E14" s="88">
        <v>0</v>
      </c>
      <c r="F14" s="88">
        <v>0</v>
      </c>
      <c r="G14" s="88">
        <v>0</v>
      </c>
      <c r="H14" s="88">
        <v>1</v>
      </c>
      <c r="I14" s="88">
        <v>4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169</v>
      </c>
      <c r="B7" s="81" t="s">
        <v>166</v>
      </c>
      <c r="C7" s="84" t="s">
        <v>167</v>
      </c>
      <c r="D7" s="88">
        <f aca="true" t="shared" si="0" ref="D7:S7">SUM(D8:D28)</f>
        <v>88</v>
      </c>
      <c r="E7" s="88">
        <f t="shared" si="0"/>
        <v>60</v>
      </c>
      <c r="F7" s="88">
        <f t="shared" si="0"/>
        <v>24</v>
      </c>
      <c r="G7" s="88">
        <f t="shared" si="0"/>
        <v>4</v>
      </c>
      <c r="H7" s="88">
        <f t="shared" si="0"/>
        <v>214</v>
      </c>
      <c r="I7" s="88">
        <f t="shared" si="0"/>
        <v>199</v>
      </c>
      <c r="J7" s="88">
        <f t="shared" si="0"/>
        <v>14</v>
      </c>
      <c r="K7" s="88">
        <f t="shared" si="0"/>
        <v>1</v>
      </c>
      <c r="L7" s="88">
        <f t="shared" si="0"/>
        <v>4</v>
      </c>
      <c r="M7" s="88">
        <f t="shared" si="0"/>
        <v>4</v>
      </c>
      <c r="N7" s="88">
        <f t="shared" si="0"/>
        <v>0</v>
      </c>
      <c r="O7" s="88">
        <f t="shared" si="0"/>
        <v>0</v>
      </c>
      <c r="P7" s="88">
        <f t="shared" si="0"/>
        <v>61</v>
      </c>
      <c r="Q7" s="88">
        <f t="shared" si="0"/>
        <v>61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144</v>
      </c>
      <c r="C8" s="80" t="s">
        <v>156</v>
      </c>
      <c r="D8" s="88">
        <f>SUM(E8:G8)</f>
        <v>4</v>
      </c>
      <c r="E8" s="88">
        <v>0</v>
      </c>
      <c r="F8" s="88">
        <v>4</v>
      </c>
      <c r="G8" s="88">
        <v>0</v>
      </c>
      <c r="H8" s="88">
        <f>SUM(I8:K8)</f>
        <v>24</v>
      </c>
      <c r="I8" s="88">
        <v>24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4</v>
      </c>
      <c r="Q8" s="88">
        <v>4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125</v>
      </c>
      <c r="C9" s="80" t="s">
        <v>131</v>
      </c>
      <c r="D9" s="88">
        <f aca="true" t="shared" si="1" ref="D9:D28">SUM(E9:G9)</f>
        <v>7</v>
      </c>
      <c r="E9" s="88">
        <v>6</v>
      </c>
      <c r="F9" s="88">
        <v>1</v>
      </c>
      <c r="G9" s="88">
        <v>0</v>
      </c>
      <c r="H9" s="88">
        <f aca="true" t="shared" si="2" ref="H9:H28">SUM(I9:K9)</f>
        <v>14</v>
      </c>
      <c r="I9" s="88">
        <v>12</v>
      </c>
      <c r="J9" s="88">
        <v>2</v>
      </c>
      <c r="K9" s="88">
        <v>0</v>
      </c>
      <c r="L9" s="88">
        <f aca="true" t="shared" si="3" ref="L9:L28">SUM(M9:O9)</f>
        <v>0</v>
      </c>
      <c r="M9" s="88">
        <v>0</v>
      </c>
      <c r="N9" s="88">
        <v>0</v>
      </c>
      <c r="O9" s="88">
        <v>0</v>
      </c>
      <c r="P9" s="88">
        <f aca="true" t="shared" si="4" ref="P9:P28">SUM(Q9:S9)</f>
        <v>5</v>
      </c>
      <c r="Q9" s="88">
        <v>5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145</v>
      </c>
      <c r="C10" s="80" t="s">
        <v>157</v>
      </c>
      <c r="D10" s="88">
        <f t="shared" si="1"/>
        <v>11</v>
      </c>
      <c r="E10" s="88">
        <v>9</v>
      </c>
      <c r="F10" s="88">
        <v>2</v>
      </c>
      <c r="G10" s="88">
        <v>0</v>
      </c>
      <c r="H10" s="88">
        <f t="shared" si="2"/>
        <v>42</v>
      </c>
      <c r="I10" s="88">
        <v>35</v>
      </c>
      <c r="J10" s="88">
        <v>7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7</v>
      </c>
      <c r="Q10" s="88">
        <v>7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123</v>
      </c>
      <c r="C11" s="80" t="s">
        <v>128</v>
      </c>
      <c r="D11" s="88">
        <f t="shared" si="1"/>
        <v>9</v>
      </c>
      <c r="E11" s="88">
        <v>7</v>
      </c>
      <c r="F11" s="88">
        <v>2</v>
      </c>
      <c r="G11" s="88">
        <v>0</v>
      </c>
      <c r="H11" s="88">
        <f t="shared" si="2"/>
        <v>19</v>
      </c>
      <c r="I11" s="88">
        <v>19</v>
      </c>
      <c r="J11" s="88">
        <v>0</v>
      </c>
      <c r="K11" s="88">
        <v>0</v>
      </c>
      <c r="L11" s="88">
        <f t="shared" si="3"/>
        <v>2</v>
      </c>
      <c r="M11" s="88">
        <v>2</v>
      </c>
      <c r="N11" s="88">
        <v>0</v>
      </c>
      <c r="O11" s="88">
        <v>0</v>
      </c>
      <c r="P11" s="88">
        <f t="shared" si="4"/>
        <v>4</v>
      </c>
      <c r="Q11" s="88">
        <v>4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146</v>
      </c>
      <c r="C12" s="80" t="s">
        <v>158</v>
      </c>
      <c r="D12" s="88">
        <f t="shared" si="1"/>
        <v>7</v>
      </c>
      <c r="E12" s="88">
        <v>7</v>
      </c>
      <c r="F12" s="88">
        <v>0</v>
      </c>
      <c r="G12" s="88">
        <v>0</v>
      </c>
      <c r="H12" s="88">
        <f t="shared" si="2"/>
        <v>37</v>
      </c>
      <c r="I12" s="88">
        <v>37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3</v>
      </c>
      <c r="Q12" s="88">
        <v>3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147</v>
      </c>
      <c r="C13" s="80" t="s">
        <v>159</v>
      </c>
      <c r="D13" s="88">
        <f t="shared" si="1"/>
        <v>10</v>
      </c>
      <c r="E13" s="88">
        <v>5</v>
      </c>
      <c r="F13" s="88">
        <v>5</v>
      </c>
      <c r="G13" s="88">
        <v>0</v>
      </c>
      <c r="H13" s="88">
        <f t="shared" si="2"/>
        <v>10</v>
      </c>
      <c r="I13" s="88">
        <v>8</v>
      </c>
      <c r="J13" s="88">
        <v>2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3</v>
      </c>
      <c r="Q13" s="88">
        <v>3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136</v>
      </c>
      <c r="C14" s="80" t="s">
        <v>140</v>
      </c>
      <c r="D14" s="88">
        <f t="shared" si="1"/>
        <v>4</v>
      </c>
      <c r="E14" s="88">
        <v>4</v>
      </c>
      <c r="F14" s="88">
        <v>0</v>
      </c>
      <c r="G14" s="88">
        <v>0</v>
      </c>
      <c r="H14" s="88">
        <f t="shared" si="2"/>
        <v>4</v>
      </c>
      <c r="I14" s="88">
        <v>4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121</v>
      </c>
      <c r="C15" s="80" t="s">
        <v>126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7</v>
      </c>
      <c r="I15" s="88">
        <v>5</v>
      </c>
      <c r="J15" s="88">
        <v>2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7</v>
      </c>
      <c r="Q15" s="88">
        <v>7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148</v>
      </c>
      <c r="C16" s="80" t="s">
        <v>160</v>
      </c>
      <c r="D16" s="88">
        <f t="shared" si="1"/>
        <v>7</v>
      </c>
      <c r="E16" s="88">
        <v>2</v>
      </c>
      <c r="F16" s="88">
        <v>4</v>
      </c>
      <c r="G16" s="88">
        <v>1</v>
      </c>
      <c r="H16" s="88">
        <f t="shared" si="2"/>
        <v>15</v>
      </c>
      <c r="I16" s="88">
        <v>15</v>
      </c>
      <c r="J16" s="88">
        <v>0</v>
      </c>
      <c r="K16" s="88">
        <v>0</v>
      </c>
      <c r="L16" s="88">
        <f t="shared" si="3"/>
        <v>1</v>
      </c>
      <c r="M16" s="88">
        <v>1</v>
      </c>
      <c r="N16" s="88">
        <v>0</v>
      </c>
      <c r="O16" s="88">
        <v>0</v>
      </c>
      <c r="P16" s="88">
        <f t="shared" si="4"/>
        <v>6</v>
      </c>
      <c r="Q16" s="88">
        <v>6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132</v>
      </c>
      <c r="C17" s="80" t="s">
        <v>137</v>
      </c>
      <c r="D17" s="88">
        <f t="shared" si="1"/>
        <v>3</v>
      </c>
      <c r="E17" s="88">
        <v>3</v>
      </c>
      <c r="F17" s="88">
        <v>0</v>
      </c>
      <c r="G17" s="88">
        <v>0</v>
      </c>
      <c r="H17" s="88">
        <f t="shared" si="2"/>
        <v>4</v>
      </c>
      <c r="I17" s="88">
        <v>4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4</v>
      </c>
      <c r="Q17" s="88">
        <v>4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134</v>
      </c>
      <c r="C18" s="80" t="s">
        <v>138</v>
      </c>
      <c r="D18" s="88">
        <f t="shared" si="1"/>
        <v>0</v>
      </c>
      <c r="E18" s="88">
        <v>0</v>
      </c>
      <c r="F18" s="88">
        <v>0</v>
      </c>
      <c r="G18" s="88">
        <v>0</v>
      </c>
      <c r="H18" s="88">
        <f t="shared" si="2"/>
        <v>1</v>
      </c>
      <c r="I18" s="88">
        <v>1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1</v>
      </c>
      <c r="Q18" s="88">
        <v>1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149</v>
      </c>
      <c r="C19" s="80" t="s">
        <v>161</v>
      </c>
      <c r="D19" s="88">
        <f t="shared" si="1"/>
        <v>12</v>
      </c>
      <c r="E19" s="88">
        <v>7</v>
      </c>
      <c r="F19" s="88">
        <v>3</v>
      </c>
      <c r="G19" s="88">
        <v>2</v>
      </c>
      <c r="H19" s="88">
        <f t="shared" si="2"/>
        <v>31</v>
      </c>
      <c r="I19" s="88">
        <v>29</v>
      </c>
      <c r="J19" s="88">
        <v>1</v>
      </c>
      <c r="K19" s="88">
        <v>1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124</v>
      </c>
      <c r="C20" s="80" t="s">
        <v>130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150</v>
      </c>
      <c r="C21" s="80" t="s">
        <v>139</v>
      </c>
      <c r="D21" s="88">
        <f t="shared" si="1"/>
        <v>0</v>
      </c>
      <c r="E21" s="88">
        <v>0</v>
      </c>
      <c r="F21" s="88">
        <v>0</v>
      </c>
      <c r="G21" s="88">
        <v>0</v>
      </c>
      <c r="H21" s="88">
        <f t="shared" si="2"/>
        <v>0</v>
      </c>
      <c r="I21" s="88">
        <v>0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2</v>
      </c>
      <c r="Q21" s="88">
        <v>2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151</v>
      </c>
      <c r="C22" s="80" t="s">
        <v>142</v>
      </c>
      <c r="D22" s="88">
        <f t="shared" si="1"/>
        <v>0</v>
      </c>
      <c r="E22" s="88">
        <v>0</v>
      </c>
      <c r="F22" s="88">
        <v>0</v>
      </c>
      <c r="G22" s="88">
        <v>0</v>
      </c>
      <c r="H22" s="88">
        <f t="shared" si="2"/>
        <v>0</v>
      </c>
      <c r="I22" s="88">
        <v>0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1</v>
      </c>
      <c r="Q22" s="88">
        <v>1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122</v>
      </c>
      <c r="C23" s="80" t="s">
        <v>127</v>
      </c>
      <c r="D23" s="88">
        <f t="shared" si="1"/>
        <v>2</v>
      </c>
      <c r="E23" s="88">
        <v>2</v>
      </c>
      <c r="F23" s="88">
        <v>0</v>
      </c>
      <c r="G23" s="88">
        <v>0</v>
      </c>
      <c r="H23" s="88">
        <f t="shared" si="2"/>
        <v>5</v>
      </c>
      <c r="I23" s="88">
        <v>5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4</v>
      </c>
      <c r="Q23" s="88">
        <v>4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133</v>
      </c>
      <c r="C24" s="80" t="s">
        <v>129</v>
      </c>
      <c r="D24" s="88">
        <f t="shared" si="1"/>
        <v>4</v>
      </c>
      <c r="E24" s="88">
        <v>4</v>
      </c>
      <c r="F24" s="88">
        <v>0</v>
      </c>
      <c r="G24" s="88">
        <v>0</v>
      </c>
      <c r="H24" s="88">
        <f t="shared" si="2"/>
        <v>0</v>
      </c>
      <c r="I24" s="88">
        <v>0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5</v>
      </c>
      <c r="Q24" s="88">
        <v>5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152</v>
      </c>
      <c r="C25" s="80" t="s">
        <v>162</v>
      </c>
      <c r="D25" s="88">
        <f t="shared" si="1"/>
        <v>0</v>
      </c>
      <c r="E25" s="88">
        <v>0</v>
      </c>
      <c r="F25" s="88">
        <v>0</v>
      </c>
      <c r="G25" s="88">
        <v>0</v>
      </c>
      <c r="H25" s="88">
        <f t="shared" si="2"/>
        <v>0</v>
      </c>
      <c r="I25" s="88">
        <v>0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2</v>
      </c>
      <c r="Q25" s="88">
        <v>2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153</v>
      </c>
      <c r="C26" s="80" t="s">
        <v>163</v>
      </c>
      <c r="D26" s="88">
        <f t="shared" si="1"/>
        <v>2</v>
      </c>
      <c r="E26" s="88">
        <v>2</v>
      </c>
      <c r="F26" s="88">
        <v>0</v>
      </c>
      <c r="G26" s="88">
        <v>0</v>
      </c>
      <c r="H26" s="88">
        <f t="shared" si="2"/>
        <v>0</v>
      </c>
      <c r="I26" s="88">
        <v>0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2</v>
      </c>
      <c r="Q26" s="88">
        <v>2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154</v>
      </c>
      <c r="C27" s="80" t="s">
        <v>164</v>
      </c>
      <c r="D27" s="88">
        <f t="shared" si="1"/>
        <v>3</v>
      </c>
      <c r="E27" s="88">
        <v>1</v>
      </c>
      <c r="F27" s="88">
        <v>1</v>
      </c>
      <c r="G27" s="88">
        <v>1</v>
      </c>
      <c r="H27" s="88">
        <f t="shared" si="2"/>
        <v>0</v>
      </c>
      <c r="I27" s="88">
        <v>0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0</v>
      </c>
      <c r="Q27" s="88">
        <v>0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155</v>
      </c>
      <c r="C28" s="80" t="s">
        <v>165</v>
      </c>
      <c r="D28" s="88">
        <f t="shared" si="1"/>
        <v>3</v>
      </c>
      <c r="E28" s="88">
        <v>1</v>
      </c>
      <c r="F28" s="88">
        <v>2</v>
      </c>
      <c r="G28" s="88">
        <v>0</v>
      </c>
      <c r="H28" s="88">
        <f t="shared" si="2"/>
        <v>1</v>
      </c>
      <c r="I28" s="88">
        <v>1</v>
      </c>
      <c r="J28" s="88">
        <v>0</v>
      </c>
      <c r="K28" s="88">
        <v>0</v>
      </c>
      <c r="L28" s="88">
        <f t="shared" si="3"/>
        <v>1</v>
      </c>
      <c r="M28" s="88">
        <v>1</v>
      </c>
      <c r="N28" s="88">
        <v>0</v>
      </c>
      <c r="O28" s="88">
        <v>0</v>
      </c>
      <c r="P28" s="88">
        <f t="shared" si="4"/>
        <v>1</v>
      </c>
      <c r="Q28" s="88">
        <v>1</v>
      </c>
      <c r="R28" s="88">
        <v>0</v>
      </c>
      <c r="S28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168</v>
      </c>
      <c r="B7" s="81" t="s">
        <v>166</v>
      </c>
      <c r="C7" s="84" t="s">
        <v>167</v>
      </c>
      <c r="D7" s="88">
        <f aca="true" t="shared" si="0" ref="D7:S7">SUM(D8:D14)</f>
        <v>19</v>
      </c>
      <c r="E7" s="88">
        <f t="shared" si="0"/>
        <v>10</v>
      </c>
      <c r="F7" s="88">
        <f t="shared" si="0"/>
        <v>8</v>
      </c>
      <c r="G7" s="88">
        <f t="shared" si="0"/>
        <v>1</v>
      </c>
      <c r="H7" s="88">
        <f t="shared" si="0"/>
        <v>32</v>
      </c>
      <c r="I7" s="88">
        <f t="shared" si="0"/>
        <v>32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0</v>
      </c>
      <c r="P7" s="88">
        <f t="shared" si="0"/>
        <v>7</v>
      </c>
      <c r="Q7" s="88">
        <f t="shared" si="0"/>
        <v>7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113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7</v>
      </c>
      <c r="Q8" s="88">
        <v>7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114</v>
      </c>
      <c r="D9" s="88">
        <f aca="true" t="shared" si="1" ref="D9:D14">SUM(E9:G9)</f>
        <v>0</v>
      </c>
      <c r="E9" s="88">
        <v>0</v>
      </c>
      <c r="F9" s="88">
        <v>0</v>
      </c>
      <c r="G9" s="88">
        <v>0</v>
      </c>
      <c r="H9" s="88">
        <f aca="true" t="shared" si="2" ref="H9:H14">SUM(I9:K9)</f>
        <v>0</v>
      </c>
      <c r="I9" s="88">
        <v>0</v>
      </c>
      <c r="J9" s="88">
        <v>0</v>
      </c>
      <c r="K9" s="88">
        <v>0</v>
      </c>
      <c r="L9" s="88">
        <f aca="true" t="shared" si="3" ref="L9:L14">SUM(M9:O9)</f>
        <v>0</v>
      </c>
      <c r="M9" s="88">
        <v>0</v>
      </c>
      <c r="N9" s="88">
        <v>0</v>
      </c>
      <c r="O9" s="88">
        <v>0</v>
      </c>
      <c r="P9" s="88">
        <f aca="true" t="shared" si="4" ref="P9:P14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115</v>
      </c>
      <c r="D10" s="88">
        <f t="shared" si="1"/>
        <v>1</v>
      </c>
      <c r="E10" s="88">
        <v>0</v>
      </c>
      <c r="F10" s="88">
        <v>1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116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117</v>
      </c>
      <c r="D12" s="88">
        <f t="shared" si="1"/>
        <v>14</v>
      </c>
      <c r="E12" s="88">
        <v>7</v>
      </c>
      <c r="F12" s="88">
        <v>6</v>
      </c>
      <c r="G12" s="88">
        <v>1</v>
      </c>
      <c r="H12" s="88">
        <f t="shared" si="2"/>
        <v>32</v>
      </c>
      <c r="I12" s="88">
        <v>32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118</v>
      </c>
      <c r="D13" s="88">
        <f t="shared" si="1"/>
        <v>4</v>
      </c>
      <c r="E13" s="88">
        <v>3</v>
      </c>
      <c r="F13" s="88">
        <v>1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119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169</v>
      </c>
      <c r="B7" s="81" t="s">
        <v>166</v>
      </c>
      <c r="C7" s="84" t="s">
        <v>167</v>
      </c>
      <c r="D7" s="88">
        <f aca="true" t="shared" si="0" ref="D7:J7">SUM(D8:D28)</f>
        <v>182</v>
      </c>
      <c r="E7" s="88">
        <f t="shared" si="0"/>
        <v>152</v>
      </c>
      <c r="F7" s="88">
        <f t="shared" si="0"/>
        <v>43</v>
      </c>
      <c r="G7" s="88">
        <f t="shared" si="0"/>
        <v>1898</v>
      </c>
      <c r="H7" s="88">
        <f t="shared" si="0"/>
        <v>1670</v>
      </c>
      <c r="I7" s="88">
        <f t="shared" si="0"/>
        <v>208</v>
      </c>
      <c r="J7" s="88">
        <f t="shared" si="0"/>
        <v>25</v>
      </c>
    </row>
    <row r="8" spans="1:10" ht="13.5" customHeight="1">
      <c r="A8" s="80" t="s">
        <v>105</v>
      </c>
      <c r="B8" s="81" t="s">
        <v>144</v>
      </c>
      <c r="C8" s="80" t="s">
        <v>156</v>
      </c>
      <c r="D8" s="89">
        <v>28</v>
      </c>
      <c r="E8" s="89">
        <v>21</v>
      </c>
      <c r="F8" s="89">
        <v>8</v>
      </c>
      <c r="G8" s="89">
        <v>378</v>
      </c>
      <c r="H8" s="89">
        <v>332</v>
      </c>
      <c r="I8" s="89">
        <v>40</v>
      </c>
      <c r="J8" s="89">
        <v>6</v>
      </c>
    </row>
    <row r="9" spans="1:10" ht="13.5" customHeight="1">
      <c r="A9" s="80" t="s">
        <v>105</v>
      </c>
      <c r="B9" s="81" t="s">
        <v>125</v>
      </c>
      <c r="C9" s="80" t="s">
        <v>131</v>
      </c>
      <c r="D9" s="89">
        <v>18</v>
      </c>
      <c r="E9" s="89">
        <v>17</v>
      </c>
      <c r="F9" s="89">
        <v>5</v>
      </c>
      <c r="G9" s="89">
        <v>230</v>
      </c>
      <c r="H9" s="89">
        <v>204</v>
      </c>
      <c r="I9" s="89">
        <v>26</v>
      </c>
      <c r="J9" s="89">
        <v>0</v>
      </c>
    </row>
    <row r="10" spans="1:10" ht="13.5" customHeight="1">
      <c r="A10" s="80" t="s">
        <v>105</v>
      </c>
      <c r="B10" s="81" t="s">
        <v>145</v>
      </c>
      <c r="C10" s="80" t="s">
        <v>157</v>
      </c>
      <c r="D10" s="89">
        <v>36</v>
      </c>
      <c r="E10" s="89">
        <v>31</v>
      </c>
      <c r="F10" s="89">
        <v>5</v>
      </c>
      <c r="G10" s="89">
        <v>486</v>
      </c>
      <c r="H10" s="89">
        <v>425</v>
      </c>
      <c r="I10" s="89">
        <v>61</v>
      </c>
      <c r="J10" s="89">
        <v>0</v>
      </c>
    </row>
    <row r="11" spans="1:10" ht="13.5" customHeight="1">
      <c r="A11" s="80" t="s">
        <v>105</v>
      </c>
      <c r="B11" s="81" t="s">
        <v>123</v>
      </c>
      <c r="C11" s="80" t="s">
        <v>128</v>
      </c>
      <c r="D11" s="89">
        <v>23</v>
      </c>
      <c r="E11" s="89">
        <v>19</v>
      </c>
      <c r="F11" s="89">
        <v>4</v>
      </c>
      <c r="G11" s="89">
        <v>247</v>
      </c>
      <c r="H11" s="89">
        <v>240</v>
      </c>
      <c r="I11" s="89">
        <v>7</v>
      </c>
      <c r="J11" s="89">
        <v>0</v>
      </c>
    </row>
    <row r="12" spans="1:10" ht="13.5" customHeight="1">
      <c r="A12" s="80" t="s">
        <v>105</v>
      </c>
      <c r="B12" s="81" t="s">
        <v>146</v>
      </c>
      <c r="C12" s="80" t="s">
        <v>158</v>
      </c>
      <c r="D12" s="89">
        <v>22</v>
      </c>
      <c r="E12" s="89">
        <v>22</v>
      </c>
      <c r="F12" s="89">
        <v>3</v>
      </c>
      <c r="G12" s="89">
        <v>132</v>
      </c>
      <c r="H12" s="89">
        <v>132</v>
      </c>
      <c r="I12" s="89">
        <v>0</v>
      </c>
      <c r="J12" s="89">
        <v>0</v>
      </c>
    </row>
    <row r="13" spans="1:10" ht="13.5" customHeight="1">
      <c r="A13" s="80" t="s">
        <v>105</v>
      </c>
      <c r="B13" s="81" t="s">
        <v>147</v>
      </c>
      <c r="C13" s="80" t="s">
        <v>159</v>
      </c>
      <c r="D13" s="89">
        <v>9</v>
      </c>
      <c r="E13" s="89">
        <v>8</v>
      </c>
      <c r="F13" s="89">
        <v>2</v>
      </c>
      <c r="G13" s="89">
        <v>95</v>
      </c>
      <c r="H13" s="89">
        <v>71</v>
      </c>
      <c r="I13" s="89">
        <v>24</v>
      </c>
      <c r="J13" s="89">
        <v>0</v>
      </c>
    </row>
    <row r="14" spans="1:10" ht="13.5" customHeight="1">
      <c r="A14" s="80" t="s">
        <v>105</v>
      </c>
      <c r="B14" s="81" t="s">
        <v>136</v>
      </c>
      <c r="C14" s="80" t="s">
        <v>140</v>
      </c>
      <c r="D14" s="89">
        <v>9</v>
      </c>
      <c r="E14" s="89">
        <v>8</v>
      </c>
      <c r="F14" s="89">
        <v>4</v>
      </c>
      <c r="G14" s="89">
        <v>65</v>
      </c>
      <c r="H14" s="89">
        <v>65</v>
      </c>
      <c r="I14" s="89">
        <v>0</v>
      </c>
      <c r="J14" s="89">
        <v>0</v>
      </c>
    </row>
    <row r="15" spans="1:10" ht="13.5" customHeight="1">
      <c r="A15" s="80" t="s">
        <v>105</v>
      </c>
      <c r="B15" s="81" t="s">
        <v>121</v>
      </c>
      <c r="C15" s="80" t="s">
        <v>126</v>
      </c>
      <c r="D15" s="89">
        <v>8</v>
      </c>
      <c r="E15" s="89">
        <v>3</v>
      </c>
      <c r="F15" s="89">
        <v>5</v>
      </c>
      <c r="G15" s="89">
        <v>68</v>
      </c>
      <c r="H15" s="89">
        <v>54</v>
      </c>
      <c r="I15" s="89">
        <v>14</v>
      </c>
      <c r="J15" s="89">
        <v>0</v>
      </c>
    </row>
    <row r="16" spans="1:10" ht="13.5" customHeight="1">
      <c r="A16" s="80" t="s">
        <v>105</v>
      </c>
      <c r="B16" s="81" t="s">
        <v>148</v>
      </c>
      <c r="C16" s="80" t="s">
        <v>160</v>
      </c>
      <c r="D16" s="89">
        <v>1</v>
      </c>
      <c r="E16" s="89">
        <v>1</v>
      </c>
      <c r="F16" s="89">
        <v>0</v>
      </c>
      <c r="G16" s="89">
        <v>4</v>
      </c>
      <c r="H16" s="89">
        <v>4</v>
      </c>
      <c r="I16" s="89">
        <v>0</v>
      </c>
      <c r="J16" s="89">
        <v>0</v>
      </c>
    </row>
    <row r="17" spans="1:10" ht="13.5" customHeight="1">
      <c r="A17" s="80" t="s">
        <v>105</v>
      </c>
      <c r="B17" s="81" t="s">
        <v>132</v>
      </c>
      <c r="C17" s="80" t="s">
        <v>137</v>
      </c>
      <c r="D17" s="89">
        <v>4</v>
      </c>
      <c r="E17" s="89">
        <v>3</v>
      </c>
      <c r="F17" s="89">
        <v>1</v>
      </c>
      <c r="G17" s="89">
        <v>13</v>
      </c>
      <c r="H17" s="89">
        <v>13</v>
      </c>
      <c r="I17" s="89">
        <v>0</v>
      </c>
      <c r="J17" s="89">
        <v>0</v>
      </c>
    </row>
    <row r="18" spans="1:10" ht="13.5" customHeight="1">
      <c r="A18" s="80" t="s">
        <v>105</v>
      </c>
      <c r="B18" s="81" t="s">
        <v>134</v>
      </c>
      <c r="C18" s="80" t="s">
        <v>138</v>
      </c>
      <c r="D18" s="89">
        <v>2</v>
      </c>
      <c r="E18" s="89">
        <v>2</v>
      </c>
      <c r="F18" s="89">
        <v>0</v>
      </c>
      <c r="G18" s="89">
        <v>20</v>
      </c>
      <c r="H18" s="89">
        <v>8</v>
      </c>
      <c r="I18" s="89">
        <v>11</v>
      </c>
      <c r="J18" s="89">
        <v>1</v>
      </c>
    </row>
    <row r="19" spans="1:10" ht="13.5" customHeight="1">
      <c r="A19" s="80" t="s">
        <v>105</v>
      </c>
      <c r="B19" s="81" t="s">
        <v>149</v>
      </c>
      <c r="C19" s="80" t="s">
        <v>161</v>
      </c>
      <c r="D19" s="89">
        <v>6</v>
      </c>
      <c r="E19" s="89">
        <v>5</v>
      </c>
      <c r="F19" s="89">
        <v>1</v>
      </c>
      <c r="G19" s="89">
        <v>89</v>
      </c>
      <c r="H19" s="89">
        <v>53</v>
      </c>
      <c r="I19" s="89">
        <v>18</v>
      </c>
      <c r="J19" s="89">
        <v>18</v>
      </c>
    </row>
    <row r="20" spans="1:10" ht="13.5" customHeight="1">
      <c r="A20" s="80" t="s">
        <v>105</v>
      </c>
      <c r="B20" s="81" t="s">
        <v>124</v>
      </c>
      <c r="C20" s="80" t="s">
        <v>130</v>
      </c>
      <c r="D20" s="89">
        <v>1</v>
      </c>
      <c r="E20" s="89">
        <v>1</v>
      </c>
      <c r="F20" s="89">
        <v>1</v>
      </c>
      <c r="G20" s="89">
        <v>19</v>
      </c>
      <c r="H20" s="89">
        <v>17</v>
      </c>
      <c r="I20" s="89">
        <v>4</v>
      </c>
      <c r="J20" s="89">
        <v>0</v>
      </c>
    </row>
    <row r="21" spans="1:10" ht="13.5" customHeight="1">
      <c r="A21" s="80" t="s">
        <v>105</v>
      </c>
      <c r="B21" s="81" t="s">
        <v>150</v>
      </c>
      <c r="C21" s="80" t="s">
        <v>139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</row>
    <row r="22" spans="1:10" ht="13.5" customHeight="1">
      <c r="A22" s="80" t="s">
        <v>105</v>
      </c>
      <c r="B22" s="81" t="s">
        <v>151</v>
      </c>
      <c r="C22" s="80" t="s">
        <v>142</v>
      </c>
      <c r="D22" s="89">
        <v>1</v>
      </c>
      <c r="E22" s="89">
        <v>1</v>
      </c>
      <c r="F22" s="89">
        <v>0</v>
      </c>
      <c r="G22" s="89">
        <v>10</v>
      </c>
      <c r="H22" s="89">
        <v>10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122</v>
      </c>
      <c r="C23" s="80" t="s">
        <v>127</v>
      </c>
      <c r="D23" s="89">
        <v>4</v>
      </c>
      <c r="E23" s="89">
        <v>4</v>
      </c>
      <c r="F23" s="89">
        <v>0</v>
      </c>
      <c r="G23" s="89">
        <v>16</v>
      </c>
      <c r="H23" s="89">
        <v>16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133</v>
      </c>
      <c r="C24" s="80" t="s">
        <v>129</v>
      </c>
      <c r="D24" s="89">
        <v>4</v>
      </c>
      <c r="E24" s="89">
        <v>4</v>
      </c>
      <c r="F24" s="89">
        <v>0</v>
      </c>
      <c r="G24" s="89">
        <v>13</v>
      </c>
      <c r="H24" s="89">
        <v>13</v>
      </c>
      <c r="I24" s="89">
        <v>0</v>
      </c>
      <c r="J24" s="89">
        <v>0</v>
      </c>
    </row>
    <row r="25" spans="1:10" ht="13.5" customHeight="1">
      <c r="A25" s="80" t="s">
        <v>105</v>
      </c>
      <c r="B25" s="81" t="s">
        <v>152</v>
      </c>
      <c r="C25" s="80" t="s">
        <v>162</v>
      </c>
      <c r="D25" s="89">
        <v>1</v>
      </c>
      <c r="E25" s="89">
        <v>0</v>
      </c>
      <c r="F25" s="89">
        <v>1</v>
      </c>
      <c r="G25" s="89">
        <v>3</v>
      </c>
      <c r="H25" s="89">
        <v>3</v>
      </c>
      <c r="I25" s="89">
        <v>3</v>
      </c>
      <c r="J25" s="89">
        <v>0</v>
      </c>
    </row>
    <row r="26" spans="1:10" ht="13.5" customHeight="1">
      <c r="A26" s="80" t="s">
        <v>105</v>
      </c>
      <c r="B26" s="81" t="s">
        <v>153</v>
      </c>
      <c r="C26" s="80" t="s">
        <v>163</v>
      </c>
      <c r="D26" s="89">
        <v>4</v>
      </c>
      <c r="E26" s="89">
        <v>2</v>
      </c>
      <c r="F26" s="89">
        <v>2</v>
      </c>
      <c r="G26" s="89">
        <v>4</v>
      </c>
      <c r="H26" s="89">
        <v>4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154</v>
      </c>
      <c r="C27" s="80" t="s">
        <v>164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155</v>
      </c>
      <c r="C28" s="80" t="s">
        <v>165</v>
      </c>
      <c r="D28" s="89">
        <v>1</v>
      </c>
      <c r="E28" s="89">
        <v>0</v>
      </c>
      <c r="F28" s="89">
        <v>1</v>
      </c>
      <c r="G28" s="89">
        <v>6</v>
      </c>
      <c r="H28" s="89">
        <v>6</v>
      </c>
      <c r="I28" s="89">
        <v>0</v>
      </c>
      <c r="J28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2010-04-10T02:19:48Z</dcterms:modified>
  <cp:category/>
  <cp:version/>
  <cp:contentType/>
  <cp:contentStatus/>
</cp:coreProperties>
</file>