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<sst xmlns="http://schemas.openxmlformats.org/spreadsheetml/2006/main" count="1208" uniqueCount="194">
  <si>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</si>
  <si>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</si>
  <si>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</si>
  <si>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</si>
  <si>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</si>
  <si>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</si>
  <si>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</si>
  <si>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</si>
  <si>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</si>
  <si>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</si>
  <si>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</si>
  <si>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</si>
  <si>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</si>
  <si>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</si>
  <si>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</si>
  <si>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</si>
  <si>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</si>
  <si>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</si>
  <si>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</si>
  <si>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</si>
  <si>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</si>
  <si>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</si>
  <si>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</si>
  <si>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</si>
  <si>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</si>
  <si>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</si>
  <si>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</si>
  <si>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</si>
  <si>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</si>
  <si>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</si>
  <si>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</si>
  <si>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</si>
  <si>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</si>
  <si>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</si>
  <si>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</si>
  <si>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</si>
  <si>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</si>
  <si>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</si>
  <si>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</si>
  <si>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</si>
  <si>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</si>
  <si>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</si>
  <si>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</si>
  <si>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</si>
  <si>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</si>
  <si>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</si>
  <si>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</si>
  <si>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</si>
  <si>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</si>
  <si>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</si>
  <si>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</si>
  <si>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</si>
  <si>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</si>
  <si>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</si>
  <si>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</si>
  <si>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</si>
  <si>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</si>
  <si>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</si>
  <si>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</si>
  <si>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</si>
  <si>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</si>
  <si>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</si>
  <si>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</si>
  <si>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</si>
  <si>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</si>
  <si>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</si>
  <si>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</si>
  <si>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</si>
  <si>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</si>
  <si>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</si>
  <si>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</si>
  <si>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</si>
  <si>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</si>
  <si>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</si>
  <si>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</si>
  <si>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</si>
  <si>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</si>
  <si>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</si>
  <si>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</si>
  <si>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</si>
  <si>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</si>
  <si>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</si>
  <si>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</si>
  <si>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</si>
  <si>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</si>
  <si>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</si>
  <si>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</si>
  <si>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</si>
  <si>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</si>
  <si>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</si>
  <si>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</si>
  <si>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</si>
  <si>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</si>
  <si>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</si>
  <si>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</si>
  <si>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</si>
  <si>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</si>
  <si>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</si>
  <si>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</si>
  <si>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</si>
  <si>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</si>
  <si>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</si>
  <si>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</si>
  <si>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</si>
  <si>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</si>
  <si>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三重県</t>
  </si>
  <si>
    <t>24853</t>
  </si>
  <si>
    <t>24859</t>
  </si>
  <si>
    <t>24862</t>
  </si>
  <si>
    <t>24863</t>
  </si>
  <si>
    <t>24866</t>
  </si>
  <si>
    <t>24875</t>
  </si>
  <si>
    <t>24878</t>
  </si>
  <si>
    <t>24895</t>
  </si>
  <si>
    <t>24918</t>
  </si>
  <si>
    <t>24920</t>
  </si>
  <si>
    <t>24928</t>
  </si>
  <si>
    <t>24933</t>
  </si>
  <si>
    <t>朝日町、川越町組合立環境クリーンセンター</t>
  </si>
  <si>
    <t>奥伊勢広域行政組合</t>
  </si>
  <si>
    <t>朝明広域衛生組合</t>
  </si>
  <si>
    <t>松阪地区広域衛生組合</t>
  </si>
  <si>
    <t>菊狭間環境整備施設組合</t>
  </si>
  <si>
    <t>伊賀南部環境衛生組合</t>
  </si>
  <si>
    <t>南牟婁清掃施設組合</t>
  </si>
  <si>
    <t>桑名広域清掃事業組合</t>
  </si>
  <si>
    <t>香肌奥伊勢資源化広域連合</t>
  </si>
  <si>
    <t>鳥羽志勢広域連合</t>
  </si>
  <si>
    <t>桑名・員弁広域連合</t>
  </si>
  <si>
    <t>伊勢広域環境組合</t>
  </si>
  <si>
    <t>○</t>
  </si>
  <si>
    <t>24344</t>
  </si>
  <si>
    <t>24443</t>
  </si>
  <si>
    <t>24202</t>
  </si>
  <si>
    <t>24204</t>
  </si>
  <si>
    <t>24461</t>
  </si>
  <si>
    <t>24208</t>
  </si>
  <si>
    <t>24212</t>
  </si>
  <si>
    <t>24205</t>
  </si>
  <si>
    <t>24211</t>
  </si>
  <si>
    <t>24203</t>
  </si>
  <si>
    <t>川越町</t>
  </si>
  <si>
    <t>大台町</t>
  </si>
  <si>
    <t>四日市市</t>
  </si>
  <si>
    <t>松阪市</t>
  </si>
  <si>
    <t>玉城町</t>
  </si>
  <si>
    <t>名張市</t>
  </si>
  <si>
    <t>熊野市</t>
  </si>
  <si>
    <t>桑名市</t>
  </si>
  <si>
    <t>鳥羽市</t>
  </si>
  <si>
    <t>伊勢市</t>
  </si>
  <si>
    <t>24343</t>
  </si>
  <si>
    <t>24471</t>
  </si>
  <si>
    <t>24341</t>
  </si>
  <si>
    <t>24441</t>
  </si>
  <si>
    <t>24442</t>
  </si>
  <si>
    <t>24216</t>
  </si>
  <si>
    <t>24561</t>
  </si>
  <si>
    <t>24214</t>
  </si>
  <si>
    <t>24215</t>
  </si>
  <si>
    <t>朝日町</t>
  </si>
  <si>
    <t>大紀町</t>
  </si>
  <si>
    <t>菰野町</t>
  </si>
  <si>
    <t>多気町</t>
  </si>
  <si>
    <t>明和町</t>
  </si>
  <si>
    <t>伊賀市</t>
  </si>
  <si>
    <t>御浜町</t>
  </si>
  <si>
    <t>いなべ市</t>
  </si>
  <si>
    <t>志摩市</t>
  </si>
  <si>
    <t>24562</t>
  </si>
  <si>
    <t>24303</t>
  </si>
  <si>
    <t>24472</t>
  </si>
  <si>
    <t>紀宝町</t>
  </si>
  <si>
    <t>木曽岬町</t>
  </si>
  <si>
    <t>南伊勢町</t>
  </si>
  <si>
    <t>24324</t>
  </si>
  <si>
    <t>24470</t>
  </si>
  <si>
    <t>東員町</t>
  </si>
  <si>
    <t>度会町</t>
  </si>
  <si>
    <t/>
  </si>
  <si>
    <t>24201</t>
  </si>
  <si>
    <t>24207</t>
  </si>
  <si>
    <t>24209</t>
  </si>
  <si>
    <t>24210</t>
  </si>
  <si>
    <t>24543</t>
  </si>
  <si>
    <t>津市</t>
  </si>
  <si>
    <t>鈴鹿市</t>
  </si>
  <si>
    <t>尾鷲市</t>
  </si>
  <si>
    <t>亀山市</t>
  </si>
  <si>
    <t>紀北町</t>
  </si>
  <si>
    <t>24000</t>
  </si>
  <si>
    <t>合計</t>
  </si>
  <si>
    <t>三重県</t>
  </si>
  <si>
    <t>三重県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</si>
</sst>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192</v>
      </c>
      <c r="B7" s="81" t="s">
        <v>190</v>
      </c>
      <c r="C7" s="80" t="s">
        <v>191</v>
      </c>
      <c r="D7" s="82">
        <f aca="true" t="shared" si="0" ref="D7:T7">COUNTIF(D8:D19,"○")</f>
        <v>4</v>
      </c>
      <c r="E7" s="82">
        <f t="shared" si="0"/>
        <v>4</v>
      </c>
      <c r="F7" s="82">
        <f t="shared" si="0"/>
        <v>3</v>
      </c>
      <c r="G7" s="82">
        <f t="shared" si="0"/>
        <v>2</v>
      </c>
      <c r="H7" s="82">
        <f t="shared" si="0"/>
        <v>0</v>
      </c>
      <c r="I7" s="82">
        <f t="shared" si="0"/>
        <v>2</v>
      </c>
      <c r="J7" s="82">
        <f t="shared" si="0"/>
        <v>2</v>
      </c>
      <c r="K7" s="82">
        <f t="shared" si="0"/>
        <v>1</v>
      </c>
      <c r="L7" s="82">
        <f t="shared" si="0"/>
        <v>1</v>
      </c>
      <c r="M7" s="82">
        <f t="shared" si="0"/>
        <v>5</v>
      </c>
      <c r="N7" s="82">
        <f t="shared" si="0"/>
        <v>0</v>
      </c>
      <c r="O7" s="82">
        <f t="shared" si="0"/>
        <v>6</v>
      </c>
      <c r="P7" s="82">
        <f t="shared" si="0"/>
        <v>1</v>
      </c>
      <c r="Q7" s="82">
        <f t="shared" si="0"/>
        <v>0</v>
      </c>
      <c r="R7" s="82">
        <f t="shared" si="0"/>
        <v>1</v>
      </c>
      <c r="S7" s="82">
        <f t="shared" si="0"/>
        <v>0</v>
      </c>
      <c r="T7" s="82">
        <f t="shared" si="0"/>
        <v>1</v>
      </c>
      <c r="U7" s="83">
        <f>SUM(U8:U19)</f>
        <v>37</v>
      </c>
      <c r="V7" s="84" t="s">
        <v>179</v>
      </c>
      <c r="W7" s="84" t="s">
        <v>179</v>
      </c>
      <c r="X7" s="84" t="s">
        <v>179</v>
      </c>
      <c r="Y7" s="84" t="s">
        <v>179</v>
      </c>
      <c r="Z7" s="84" t="s">
        <v>179</v>
      </c>
      <c r="AA7" s="84" t="s">
        <v>179</v>
      </c>
      <c r="AB7" s="84" t="s">
        <v>179</v>
      </c>
      <c r="AC7" s="84" t="s">
        <v>179</v>
      </c>
      <c r="AD7" s="84" t="s">
        <v>179</v>
      </c>
      <c r="AE7" s="84" t="s">
        <v>179</v>
      </c>
      <c r="AF7" s="84" t="s">
        <v>179</v>
      </c>
      <c r="AG7" s="84" t="s">
        <v>179</v>
      </c>
      <c r="AH7" s="84" t="s">
        <v>179</v>
      </c>
      <c r="AI7" s="84" t="s">
        <v>179</v>
      </c>
      <c r="AJ7" s="84" t="s">
        <v>179</v>
      </c>
      <c r="AK7" s="84" t="s">
        <v>179</v>
      </c>
      <c r="AL7" s="84" t="s">
        <v>179</v>
      </c>
      <c r="AM7" s="84" t="s">
        <v>179</v>
      </c>
      <c r="AN7" s="84" t="s">
        <v>179</v>
      </c>
      <c r="AO7" s="84" t="s">
        <v>179</v>
      </c>
      <c r="AP7" s="84" t="s">
        <v>179</v>
      </c>
      <c r="AQ7" s="84" t="s">
        <v>179</v>
      </c>
      <c r="AR7" s="84" t="s">
        <v>179</v>
      </c>
      <c r="AS7" s="84" t="s">
        <v>179</v>
      </c>
      <c r="AT7" s="84" t="s">
        <v>179</v>
      </c>
      <c r="AU7" s="84" t="s">
        <v>179</v>
      </c>
      <c r="AV7" s="84" t="s">
        <v>179</v>
      </c>
      <c r="AW7" s="84" t="s">
        <v>179</v>
      </c>
      <c r="AX7" s="84" t="s">
        <v>179</v>
      </c>
      <c r="AY7" s="84" t="s">
        <v>179</v>
      </c>
      <c r="AZ7" s="84" t="s">
        <v>179</v>
      </c>
      <c r="BA7" s="84" t="s">
        <v>179</v>
      </c>
      <c r="BB7" s="84" t="s">
        <v>179</v>
      </c>
      <c r="BC7" s="84" t="s">
        <v>179</v>
      </c>
      <c r="BD7" s="84" t="s">
        <v>179</v>
      </c>
      <c r="BE7" s="84" t="s">
        <v>179</v>
      </c>
      <c r="BF7" s="84" t="s">
        <v>179</v>
      </c>
      <c r="BG7" s="84" t="s">
        <v>179</v>
      </c>
      <c r="BH7" s="84" t="s">
        <v>179</v>
      </c>
      <c r="BI7" s="84" t="s">
        <v>179</v>
      </c>
      <c r="BJ7" s="84" t="s">
        <v>179</v>
      </c>
      <c r="BK7" s="84" t="s">
        <v>179</v>
      </c>
      <c r="BL7" s="84" t="s">
        <v>179</v>
      </c>
      <c r="BM7" s="84" t="s">
        <v>179</v>
      </c>
      <c r="BN7" s="84" t="s">
        <v>179</v>
      </c>
      <c r="BO7" s="84" t="s">
        <v>179</v>
      </c>
      <c r="BP7" s="84" t="s">
        <v>179</v>
      </c>
      <c r="BQ7" s="84" t="s">
        <v>179</v>
      </c>
      <c r="BR7" s="84" t="s">
        <v>179</v>
      </c>
      <c r="BS7" s="84" t="s">
        <v>179</v>
      </c>
      <c r="BT7" s="84" t="s">
        <v>179</v>
      </c>
      <c r="BU7" s="84" t="s">
        <v>179</v>
      </c>
      <c r="BV7" s="84" t="s">
        <v>179</v>
      </c>
      <c r="BW7" s="84" t="s">
        <v>179</v>
      </c>
      <c r="BX7" s="84" t="s">
        <v>179</v>
      </c>
      <c r="BY7" s="84" t="s">
        <v>179</v>
      </c>
      <c r="BZ7" s="84" t="s">
        <v>179</v>
      </c>
      <c r="CA7" s="84" t="s">
        <v>179</v>
      </c>
      <c r="CB7" s="84" t="s">
        <v>179</v>
      </c>
      <c r="CC7" s="84" t="s">
        <v>179</v>
      </c>
    </row>
    <row r="8" spans="1:81" ht="12" customHeight="1">
      <c r="A8" s="80" t="s">
        <v>105</v>
      </c>
      <c r="B8" s="81" t="s">
        <v>106</v>
      </c>
      <c r="C8" s="80" t="s">
        <v>118</v>
      </c>
      <c r="D8" s="85"/>
      <c r="E8" s="85" t="s">
        <v>130</v>
      </c>
      <c r="F8" s="85"/>
      <c r="G8" s="85"/>
      <c r="H8" s="85"/>
      <c r="I8" s="85"/>
      <c r="J8" s="85"/>
      <c r="K8" s="85"/>
      <c r="L8" s="85" t="s">
        <v>130</v>
      </c>
      <c r="M8" s="85" t="s">
        <v>130</v>
      </c>
      <c r="N8" s="85"/>
      <c r="O8" s="85"/>
      <c r="P8" s="85"/>
      <c r="Q8" s="85"/>
      <c r="R8" s="85"/>
      <c r="S8" s="85"/>
      <c r="T8" s="85"/>
      <c r="U8" s="86">
        <v>2</v>
      </c>
      <c r="V8" s="87" t="s">
        <v>131</v>
      </c>
      <c r="W8" s="86" t="s">
        <v>141</v>
      </c>
      <c r="X8" s="85" t="s">
        <v>151</v>
      </c>
      <c r="Y8" s="86" t="s">
        <v>160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119</v>
      </c>
      <c r="D9" s="85" t="s">
        <v>130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130</v>
      </c>
      <c r="P9" s="85"/>
      <c r="Q9" s="85"/>
      <c r="R9" s="85"/>
      <c r="S9" s="85"/>
      <c r="T9" s="85"/>
      <c r="U9" s="86">
        <v>2</v>
      </c>
      <c r="V9" s="87" t="s">
        <v>132</v>
      </c>
      <c r="W9" s="86" t="s">
        <v>142</v>
      </c>
      <c r="X9" s="85" t="s">
        <v>152</v>
      </c>
      <c r="Y9" s="86" t="s">
        <v>161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120</v>
      </c>
      <c r="D10" s="85" t="s">
        <v>130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130</v>
      </c>
      <c r="P10" s="85"/>
      <c r="Q10" s="85"/>
      <c r="R10" s="85"/>
      <c r="S10" s="85"/>
      <c r="T10" s="85"/>
      <c r="U10" s="86">
        <v>4</v>
      </c>
      <c r="V10" s="87" t="s">
        <v>133</v>
      </c>
      <c r="W10" s="86" t="s">
        <v>143</v>
      </c>
      <c r="X10" s="85" t="s">
        <v>153</v>
      </c>
      <c r="Y10" s="86" t="s">
        <v>162</v>
      </c>
      <c r="Z10" s="85" t="s">
        <v>131</v>
      </c>
      <c r="AA10" s="86" t="s">
        <v>141</v>
      </c>
      <c r="AB10" s="85" t="s">
        <v>151</v>
      </c>
      <c r="AC10" s="86" t="s">
        <v>160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121</v>
      </c>
      <c r="D11" s="85" t="s">
        <v>130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 t="s">
        <v>130</v>
      </c>
      <c r="P11" s="85"/>
      <c r="Q11" s="85"/>
      <c r="R11" s="85"/>
      <c r="S11" s="85"/>
      <c r="T11" s="85" t="s">
        <v>130</v>
      </c>
      <c r="U11" s="86">
        <v>3</v>
      </c>
      <c r="V11" s="87" t="s">
        <v>134</v>
      </c>
      <c r="W11" s="86" t="s">
        <v>144</v>
      </c>
      <c r="X11" s="85" t="s">
        <v>154</v>
      </c>
      <c r="Y11" s="86" t="s">
        <v>163</v>
      </c>
      <c r="Z11" s="85" t="s">
        <v>155</v>
      </c>
      <c r="AA11" s="86" t="s">
        <v>164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122</v>
      </c>
      <c r="D12" s="85"/>
      <c r="E12" s="85" t="s">
        <v>130</v>
      </c>
      <c r="F12" s="85"/>
      <c r="G12" s="85"/>
      <c r="H12" s="85"/>
      <c r="I12" s="85"/>
      <c r="J12" s="85"/>
      <c r="K12" s="85"/>
      <c r="L12" s="85"/>
      <c r="M12" s="85" t="s">
        <v>130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135</v>
      </c>
      <c r="W12" s="86" t="s">
        <v>145</v>
      </c>
      <c r="X12" s="85" t="s">
        <v>155</v>
      </c>
      <c r="Y12" s="86" t="s">
        <v>164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123</v>
      </c>
      <c r="D13" s="85"/>
      <c r="E13" s="85" t="s">
        <v>130</v>
      </c>
      <c r="F13" s="85" t="s">
        <v>130</v>
      </c>
      <c r="G13" s="85" t="s">
        <v>130</v>
      </c>
      <c r="H13" s="85"/>
      <c r="I13" s="85" t="s">
        <v>130</v>
      </c>
      <c r="J13" s="85" t="s">
        <v>130</v>
      </c>
      <c r="K13" s="85" t="s">
        <v>130</v>
      </c>
      <c r="L13" s="85"/>
      <c r="M13" s="85"/>
      <c r="N13" s="85"/>
      <c r="O13" s="85" t="s">
        <v>130</v>
      </c>
      <c r="P13" s="85" t="s">
        <v>130</v>
      </c>
      <c r="Q13" s="85"/>
      <c r="R13" s="85" t="s">
        <v>130</v>
      </c>
      <c r="S13" s="85"/>
      <c r="T13" s="85"/>
      <c r="U13" s="86">
        <v>2</v>
      </c>
      <c r="V13" s="87" t="s">
        <v>136</v>
      </c>
      <c r="W13" s="86" t="s">
        <v>146</v>
      </c>
      <c r="X13" s="85" t="s">
        <v>156</v>
      </c>
      <c r="Y13" s="86" t="s">
        <v>165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124</v>
      </c>
      <c r="D14" s="85"/>
      <c r="E14" s="85"/>
      <c r="F14" s="85"/>
      <c r="G14" s="85"/>
      <c r="H14" s="85"/>
      <c r="I14" s="85"/>
      <c r="J14" s="85"/>
      <c r="K14" s="85"/>
      <c r="L14" s="85"/>
      <c r="M14" s="85" t="s">
        <v>130</v>
      </c>
      <c r="N14" s="85"/>
      <c r="O14" s="85"/>
      <c r="P14" s="85"/>
      <c r="Q14" s="85"/>
      <c r="R14" s="85"/>
      <c r="S14" s="85"/>
      <c r="T14" s="85"/>
      <c r="U14" s="86">
        <v>3</v>
      </c>
      <c r="V14" s="87" t="s">
        <v>137</v>
      </c>
      <c r="W14" s="86" t="s">
        <v>147</v>
      </c>
      <c r="X14" s="85" t="s">
        <v>157</v>
      </c>
      <c r="Y14" s="86" t="s">
        <v>166</v>
      </c>
      <c r="Z14" s="85" t="s">
        <v>169</v>
      </c>
      <c r="AA14" s="86" t="s">
        <v>172</v>
      </c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125</v>
      </c>
      <c r="D15" s="85"/>
      <c r="E15" s="85"/>
      <c r="F15" s="85"/>
      <c r="G15" s="85"/>
      <c r="H15" s="85"/>
      <c r="I15" s="85"/>
      <c r="J15" s="85"/>
      <c r="K15" s="85"/>
      <c r="L15" s="85"/>
      <c r="M15" s="85" t="s">
        <v>130</v>
      </c>
      <c r="N15" s="85"/>
      <c r="O15" s="85"/>
      <c r="P15" s="85"/>
      <c r="Q15" s="85"/>
      <c r="R15" s="85"/>
      <c r="S15" s="85"/>
      <c r="T15" s="85"/>
      <c r="U15" s="86">
        <v>4</v>
      </c>
      <c r="V15" s="87" t="s">
        <v>138</v>
      </c>
      <c r="W15" s="86" t="s">
        <v>148</v>
      </c>
      <c r="X15" s="85" t="s">
        <v>158</v>
      </c>
      <c r="Y15" s="86" t="s">
        <v>167</v>
      </c>
      <c r="Z15" s="85" t="s">
        <v>170</v>
      </c>
      <c r="AA15" s="86" t="s">
        <v>173</v>
      </c>
      <c r="AB15" s="85" t="s">
        <v>175</v>
      </c>
      <c r="AC15" s="86" t="s">
        <v>177</v>
      </c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126</v>
      </c>
      <c r="D16" s="85"/>
      <c r="E16" s="85" t="s">
        <v>130</v>
      </c>
      <c r="F16" s="85" t="s">
        <v>130</v>
      </c>
      <c r="G16" s="85" t="s">
        <v>130</v>
      </c>
      <c r="H16" s="85"/>
      <c r="I16" s="85" t="s">
        <v>130</v>
      </c>
      <c r="J16" s="85" t="s">
        <v>130</v>
      </c>
      <c r="K16" s="85"/>
      <c r="L16" s="85"/>
      <c r="M16" s="85" t="s">
        <v>130</v>
      </c>
      <c r="N16" s="85"/>
      <c r="O16" s="85"/>
      <c r="P16" s="85"/>
      <c r="Q16" s="85"/>
      <c r="R16" s="85"/>
      <c r="S16" s="85"/>
      <c r="T16" s="85"/>
      <c r="U16" s="86">
        <v>4</v>
      </c>
      <c r="V16" s="87" t="s">
        <v>134</v>
      </c>
      <c r="W16" s="86" t="s">
        <v>144</v>
      </c>
      <c r="X16" s="85" t="s">
        <v>154</v>
      </c>
      <c r="Y16" s="86" t="s">
        <v>163</v>
      </c>
      <c r="Z16" s="85" t="s">
        <v>132</v>
      </c>
      <c r="AA16" s="86" t="s">
        <v>142</v>
      </c>
      <c r="AB16" s="85" t="s">
        <v>152</v>
      </c>
      <c r="AC16" s="86" t="s">
        <v>161</v>
      </c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127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>
        <v>3</v>
      </c>
      <c r="V17" s="87" t="s">
        <v>139</v>
      </c>
      <c r="W17" s="86" t="s">
        <v>149</v>
      </c>
      <c r="X17" s="85" t="s">
        <v>159</v>
      </c>
      <c r="Y17" s="86" t="s">
        <v>168</v>
      </c>
      <c r="Z17" s="85" t="s">
        <v>171</v>
      </c>
      <c r="AA17" s="86" t="s">
        <v>174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128</v>
      </c>
      <c r="D18" s="85" t="s">
        <v>130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 t="s">
        <v>130</v>
      </c>
      <c r="P18" s="85"/>
      <c r="Q18" s="85"/>
      <c r="R18" s="85"/>
      <c r="S18" s="85"/>
      <c r="T18" s="85"/>
      <c r="U18" s="86">
        <v>4</v>
      </c>
      <c r="V18" s="87" t="s">
        <v>138</v>
      </c>
      <c r="W18" s="86" t="s">
        <v>148</v>
      </c>
      <c r="X18" s="85" t="s">
        <v>158</v>
      </c>
      <c r="Y18" s="86" t="s">
        <v>167</v>
      </c>
      <c r="Z18" s="85" t="s">
        <v>170</v>
      </c>
      <c r="AA18" s="86" t="s">
        <v>173</v>
      </c>
      <c r="AB18" s="85" t="s">
        <v>175</v>
      </c>
      <c r="AC18" s="86" t="s">
        <v>177</v>
      </c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129</v>
      </c>
      <c r="D19" s="85"/>
      <c r="E19" s="85"/>
      <c r="F19" s="85" t="s">
        <v>130</v>
      </c>
      <c r="G19" s="85"/>
      <c r="H19" s="85"/>
      <c r="I19" s="85"/>
      <c r="J19" s="85"/>
      <c r="K19" s="85"/>
      <c r="L19" s="85"/>
      <c r="M19" s="85"/>
      <c r="N19" s="85"/>
      <c r="O19" s="85" t="s">
        <v>130</v>
      </c>
      <c r="P19" s="85"/>
      <c r="Q19" s="85"/>
      <c r="R19" s="85"/>
      <c r="S19" s="85"/>
      <c r="T19" s="85"/>
      <c r="U19" s="86">
        <v>4</v>
      </c>
      <c r="V19" s="87" t="s">
        <v>140</v>
      </c>
      <c r="W19" s="86" t="s">
        <v>150</v>
      </c>
      <c r="X19" s="85" t="s">
        <v>155</v>
      </c>
      <c r="Y19" s="86" t="s">
        <v>164</v>
      </c>
      <c r="Z19" s="85" t="s">
        <v>135</v>
      </c>
      <c r="AA19" s="86" t="s">
        <v>145</v>
      </c>
      <c r="AB19" s="85" t="s">
        <v>176</v>
      </c>
      <c r="AC19" s="86" t="s">
        <v>178</v>
      </c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193</v>
      </c>
      <c r="B7" s="81" t="s">
        <v>190</v>
      </c>
      <c r="C7" s="84" t="s">
        <v>191</v>
      </c>
      <c r="D7" s="88">
        <f aca="true" t="shared" si="0" ref="D7:AD7">SUM(D8:D36)</f>
        <v>1103</v>
      </c>
      <c r="E7" s="88">
        <f t="shared" si="0"/>
        <v>293</v>
      </c>
      <c r="F7" s="88">
        <f t="shared" si="0"/>
        <v>252</v>
      </c>
      <c r="G7" s="88">
        <f t="shared" si="0"/>
        <v>41</v>
      </c>
      <c r="H7" s="88">
        <f t="shared" si="0"/>
        <v>810</v>
      </c>
      <c r="I7" s="88">
        <f t="shared" si="0"/>
        <v>549</v>
      </c>
      <c r="J7" s="88">
        <f t="shared" si="0"/>
        <v>184</v>
      </c>
      <c r="K7" s="88">
        <f t="shared" si="0"/>
        <v>56</v>
      </c>
      <c r="L7" s="88">
        <f t="shared" si="0"/>
        <v>21</v>
      </c>
      <c r="M7" s="88">
        <f t="shared" si="0"/>
        <v>133</v>
      </c>
      <c r="N7" s="88">
        <f t="shared" si="0"/>
        <v>73</v>
      </c>
      <c r="O7" s="88">
        <f t="shared" si="0"/>
        <v>55</v>
      </c>
      <c r="P7" s="88">
        <f t="shared" si="0"/>
        <v>18</v>
      </c>
      <c r="Q7" s="88">
        <f t="shared" si="0"/>
        <v>60</v>
      </c>
      <c r="R7" s="88">
        <f t="shared" si="0"/>
        <v>29</v>
      </c>
      <c r="S7" s="88">
        <f t="shared" si="0"/>
        <v>19</v>
      </c>
      <c r="T7" s="88">
        <f t="shared" si="0"/>
        <v>9</v>
      </c>
      <c r="U7" s="88">
        <f t="shared" si="0"/>
        <v>3</v>
      </c>
      <c r="V7" s="88">
        <f t="shared" si="0"/>
        <v>1236</v>
      </c>
      <c r="W7" s="88">
        <f t="shared" si="0"/>
        <v>366</v>
      </c>
      <c r="X7" s="88">
        <f t="shared" si="0"/>
        <v>307</v>
      </c>
      <c r="Y7" s="88">
        <f t="shared" si="0"/>
        <v>59</v>
      </c>
      <c r="Z7" s="88">
        <f t="shared" si="0"/>
        <v>870</v>
      </c>
      <c r="AA7" s="88">
        <f t="shared" si="0"/>
        <v>578</v>
      </c>
      <c r="AB7" s="88">
        <f t="shared" si="0"/>
        <v>203</v>
      </c>
      <c r="AC7" s="88">
        <f t="shared" si="0"/>
        <v>65</v>
      </c>
      <c r="AD7" s="88">
        <f t="shared" si="0"/>
        <v>24</v>
      </c>
    </row>
    <row r="8" spans="1:30" ht="13.5" customHeight="1">
      <c r="A8" s="80" t="s">
        <v>105</v>
      </c>
      <c r="B8" s="81" t="s">
        <v>180</v>
      </c>
      <c r="C8" s="80" t="s">
        <v>185</v>
      </c>
      <c r="D8" s="88">
        <f>SUM(E8,+H8)</f>
        <v>191</v>
      </c>
      <c r="E8" s="88">
        <f>SUM(F8:G8)</f>
        <v>62</v>
      </c>
      <c r="F8" s="88">
        <v>45</v>
      </c>
      <c r="G8" s="88">
        <v>17</v>
      </c>
      <c r="H8" s="88">
        <f>SUM(I8:L8)</f>
        <v>129</v>
      </c>
      <c r="I8" s="88">
        <v>108</v>
      </c>
      <c r="J8" s="88">
        <v>13</v>
      </c>
      <c r="K8" s="88">
        <v>8</v>
      </c>
      <c r="L8" s="88">
        <v>0</v>
      </c>
      <c r="M8" s="88">
        <f>SUM(N8,+Q8)</f>
        <v>35</v>
      </c>
      <c r="N8" s="88">
        <f>SUM(O8:P8)</f>
        <v>34</v>
      </c>
      <c r="O8" s="88">
        <v>20</v>
      </c>
      <c r="P8" s="88">
        <v>14</v>
      </c>
      <c r="Q8" s="88">
        <f>SUM(R8:U8)</f>
        <v>1</v>
      </c>
      <c r="R8" s="88">
        <v>0</v>
      </c>
      <c r="S8" s="88">
        <v>1</v>
      </c>
      <c r="T8" s="88">
        <v>0</v>
      </c>
      <c r="U8" s="88">
        <v>0</v>
      </c>
      <c r="V8" s="88">
        <f aca="true" t="shared" si="1" ref="V8:AD8">SUM(D8,+M8)</f>
        <v>226</v>
      </c>
      <c r="W8" s="88">
        <f t="shared" si="1"/>
        <v>96</v>
      </c>
      <c r="X8" s="88">
        <f t="shared" si="1"/>
        <v>65</v>
      </c>
      <c r="Y8" s="88">
        <f t="shared" si="1"/>
        <v>31</v>
      </c>
      <c r="Z8" s="88">
        <f t="shared" si="1"/>
        <v>130</v>
      </c>
      <c r="AA8" s="88">
        <f t="shared" si="1"/>
        <v>108</v>
      </c>
      <c r="AB8" s="88">
        <f t="shared" si="1"/>
        <v>14</v>
      </c>
      <c r="AC8" s="88">
        <f t="shared" si="1"/>
        <v>8</v>
      </c>
      <c r="AD8" s="88">
        <f t="shared" si="1"/>
        <v>0</v>
      </c>
    </row>
    <row r="9" spans="1:30" ht="13.5" customHeight="1">
      <c r="A9" s="80" t="s">
        <v>105</v>
      </c>
      <c r="B9" s="81" t="s">
        <v>133</v>
      </c>
      <c r="C9" s="80" t="s">
        <v>143</v>
      </c>
      <c r="D9" s="88">
        <f aca="true" t="shared" si="2" ref="D9:D36">SUM(E9,+H9)</f>
        <v>188</v>
      </c>
      <c r="E9" s="88">
        <f aca="true" t="shared" si="3" ref="E9:E36">SUM(F9:G9)</f>
        <v>36</v>
      </c>
      <c r="F9" s="88">
        <v>33</v>
      </c>
      <c r="G9" s="88">
        <v>3</v>
      </c>
      <c r="H9" s="88">
        <f aca="true" t="shared" si="4" ref="H9:H36">SUM(I9:L9)</f>
        <v>152</v>
      </c>
      <c r="I9" s="88">
        <v>111</v>
      </c>
      <c r="J9" s="88">
        <v>27</v>
      </c>
      <c r="K9" s="88">
        <v>11</v>
      </c>
      <c r="L9" s="88">
        <v>3</v>
      </c>
      <c r="M9" s="88">
        <f aca="true" t="shared" si="5" ref="M9:M36">SUM(N9,+Q9)</f>
        <v>4</v>
      </c>
      <c r="N9" s="88">
        <f aca="true" t="shared" si="6" ref="N9:N36">SUM(O9:P9)</f>
        <v>4</v>
      </c>
      <c r="O9" s="88">
        <v>4</v>
      </c>
      <c r="P9" s="88">
        <v>0</v>
      </c>
      <c r="Q9" s="88">
        <f aca="true" t="shared" si="7" ref="Q9:Q3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6">SUM(D9,+M9)</f>
        <v>192</v>
      </c>
      <c r="W9" s="88">
        <f aca="true" t="shared" si="9" ref="W9:W36">SUM(E9,+N9)</f>
        <v>40</v>
      </c>
      <c r="X9" s="88">
        <f aca="true" t="shared" si="10" ref="X9:X36">SUM(F9,+O9)</f>
        <v>37</v>
      </c>
      <c r="Y9" s="88">
        <f aca="true" t="shared" si="11" ref="Y9:Y36">SUM(G9,+P9)</f>
        <v>3</v>
      </c>
      <c r="Z9" s="88">
        <f aca="true" t="shared" si="12" ref="Z9:Z36">SUM(H9,+Q9)</f>
        <v>152</v>
      </c>
      <c r="AA9" s="88">
        <f aca="true" t="shared" si="13" ref="AA9:AA36">SUM(I9,+R9)</f>
        <v>111</v>
      </c>
      <c r="AB9" s="88">
        <f aca="true" t="shared" si="14" ref="AB9:AB36">SUM(J9,+S9)</f>
        <v>27</v>
      </c>
      <c r="AC9" s="88">
        <f aca="true" t="shared" si="15" ref="AC9:AC36">SUM(K9,+T9)</f>
        <v>11</v>
      </c>
      <c r="AD9" s="88">
        <f aca="true" t="shared" si="16" ref="AD9:AD36">SUM(L9,+U9)</f>
        <v>3</v>
      </c>
    </row>
    <row r="10" spans="1:30" ht="13.5" customHeight="1">
      <c r="A10" s="80" t="s">
        <v>105</v>
      </c>
      <c r="B10" s="81" t="s">
        <v>140</v>
      </c>
      <c r="C10" s="80" t="s">
        <v>150</v>
      </c>
      <c r="D10" s="88">
        <f t="shared" si="2"/>
        <v>122</v>
      </c>
      <c r="E10" s="88">
        <f t="shared" si="3"/>
        <v>20</v>
      </c>
      <c r="F10" s="88">
        <v>20</v>
      </c>
      <c r="G10" s="88">
        <v>0</v>
      </c>
      <c r="H10" s="88">
        <f t="shared" si="4"/>
        <v>102</v>
      </c>
      <c r="I10" s="88">
        <v>99</v>
      </c>
      <c r="J10" s="88">
        <v>0</v>
      </c>
      <c r="K10" s="88">
        <v>3</v>
      </c>
      <c r="L10" s="88">
        <v>0</v>
      </c>
      <c r="M10" s="88">
        <f t="shared" si="5"/>
        <v>5</v>
      </c>
      <c r="N10" s="88">
        <f t="shared" si="6"/>
        <v>5</v>
      </c>
      <c r="O10" s="88">
        <v>4</v>
      </c>
      <c r="P10" s="88">
        <v>1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127</v>
      </c>
      <c r="W10" s="88">
        <f t="shared" si="9"/>
        <v>25</v>
      </c>
      <c r="X10" s="88">
        <f t="shared" si="10"/>
        <v>24</v>
      </c>
      <c r="Y10" s="88">
        <f t="shared" si="11"/>
        <v>1</v>
      </c>
      <c r="Z10" s="88">
        <f t="shared" si="12"/>
        <v>102</v>
      </c>
      <c r="AA10" s="88">
        <f t="shared" si="13"/>
        <v>99</v>
      </c>
      <c r="AB10" s="88">
        <f t="shared" si="14"/>
        <v>0</v>
      </c>
      <c r="AC10" s="88">
        <f t="shared" si="15"/>
        <v>3</v>
      </c>
      <c r="AD10" s="88">
        <f t="shared" si="16"/>
        <v>0</v>
      </c>
    </row>
    <row r="11" spans="1:30" ht="13.5" customHeight="1">
      <c r="A11" s="80" t="s">
        <v>105</v>
      </c>
      <c r="B11" s="81" t="s">
        <v>134</v>
      </c>
      <c r="C11" s="80" t="s">
        <v>144</v>
      </c>
      <c r="D11" s="88">
        <f t="shared" si="2"/>
        <v>118</v>
      </c>
      <c r="E11" s="88">
        <f t="shared" si="3"/>
        <v>27</v>
      </c>
      <c r="F11" s="88">
        <v>23</v>
      </c>
      <c r="G11" s="88">
        <v>4</v>
      </c>
      <c r="H11" s="88">
        <f t="shared" si="4"/>
        <v>91</v>
      </c>
      <c r="I11" s="88">
        <v>72</v>
      </c>
      <c r="J11" s="88">
        <v>15</v>
      </c>
      <c r="K11" s="88">
        <v>4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119</v>
      </c>
      <c r="W11" s="88">
        <f t="shared" si="9"/>
        <v>28</v>
      </c>
      <c r="X11" s="88">
        <f t="shared" si="10"/>
        <v>24</v>
      </c>
      <c r="Y11" s="88">
        <f t="shared" si="11"/>
        <v>4</v>
      </c>
      <c r="Z11" s="88">
        <f t="shared" si="12"/>
        <v>91</v>
      </c>
      <c r="AA11" s="88">
        <f t="shared" si="13"/>
        <v>72</v>
      </c>
      <c r="AB11" s="88">
        <f t="shared" si="14"/>
        <v>15</v>
      </c>
      <c r="AC11" s="88">
        <f t="shared" si="15"/>
        <v>4</v>
      </c>
      <c r="AD11" s="88">
        <f t="shared" si="16"/>
        <v>0</v>
      </c>
    </row>
    <row r="12" spans="1:30" ht="13.5" customHeight="1">
      <c r="A12" s="80" t="s">
        <v>105</v>
      </c>
      <c r="B12" s="81" t="s">
        <v>138</v>
      </c>
      <c r="C12" s="80" t="s">
        <v>148</v>
      </c>
      <c r="D12" s="88">
        <f t="shared" si="2"/>
        <v>52</v>
      </c>
      <c r="E12" s="88">
        <f t="shared" si="3"/>
        <v>22</v>
      </c>
      <c r="F12" s="88">
        <v>21</v>
      </c>
      <c r="G12" s="88">
        <v>1</v>
      </c>
      <c r="H12" s="88">
        <f t="shared" si="4"/>
        <v>30</v>
      </c>
      <c r="I12" s="88">
        <v>29</v>
      </c>
      <c r="J12" s="88">
        <v>0</v>
      </c>
      <c r="K12" s="88">
        <v>1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53</v>
      </c>
      <c r="W12" s="88">
        <f t="shared" si="9"/>
        <v>23</v>
      </c>
      <c r="X12" s="88">
        <f t="shared" si="10"/>
        <v>22</v>
      </c>
      <c r="Y12" s="88">
        <f t="shared" si="11"/>
        <v>1</v>
      </c>
      <c r="Z12" s="88">
        <f t="shared" si="12"/>
        <v>30</v>
      </c>
      <c r="AA12" s="88">
        <f t="shared" si="13"/>
        <v>29</v>
      </c>
      <c r="AB12" s="88">
        <f t="shared" si="14"/>
        <v>0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181</v>
      </c>
      <c r="C13" s="80" t="s">
        <v>186</v>
      </c>
      <c r="D13" s="88">
        <f t="shared" si="2"/>
        <v>47</v>
      </c>
      <c r="E13" s="88">
        <f t="shared" si="3"/>
        <v>32</v>
      </c>
      <c r="F13" s="88">
        <v>21</v>
      </c>
      <c r="G13" s="88">
        <v>11</v>
      </c>
      <c r="H13" s="88">
        <f t="shared" si="4"/>
        <v>15</v>
      </c>
      <c r="I13" s="88">
        <v>0</v>
      </c>
      <c r="J13" s="88">
        <v>11</v>
      </c>
      <c r="K13" s="88">
        <v>2</v>
      </c>
      <c r="L13" s="88">
        <v>2</v>
      </c>
      <c r="M13" s="88">
        <f t="shared" si="5"/>
        <v>10</v>
      </c>
      <c r="N13" s="88">
        <f t="shared" si="6"/>
        <v>5</v>
      </c>
      <c r="O13" s="88">
        <v>2</v>
      </c>
      <c r="P13" s="88">
        <v>3</v>
      </c>
      <c r="Q13" s="88">
        <f t="shared" si="7"/>
        <v>5</v>
      </c>
      <c r="R13" s="88">
        <v>0</v>
      </c>
      <c r="S13" s="88">
        <v>0</v>
      </c>
      <c r="T13" s="88">
        <v>4</v>
      </c>
      <c r="U13" s="88">
        <v>1</v>
      </c>
      <c r="V13" s="88">
        <f t="shared" si="8"/>
        <v>57</v>
      </c>
      <c r="W13" s="88">
        <f t="shared" si="9"/>
        <v>37</v>
      </c>
      <c r="X13" s="88">
        <f t="shared" si="10"/>
        <v>23</v>
      </c>
      <c r="Y13" s="88">
        <f t="shared" si="11"/>
        <v>14</v>
      </c>
      <c r="Z13" s="88">
        <f t="shared" si="12"/>
        <v>20</v>
      </c>
      <c r="AA13" s="88">
        <f t="shared" si="13"/>
        <v>0</v>
      </c>
      <c r="AB13" s="88">
        <f t="shared" si="14"/>
        <v>11</v>
      </c>
      <c r="AC13" s="88">
        <f t="shared" si="15"/>
        <v>6</v>
      </c>
      <c r="AD13" s="88">
        <f t="shared" si="16"/>
        <v>3</v>
      </c>
    </row>
    <row r="14" spans="1:30" ht="13.5" customHeight="1">
      <c r="A14" s="80" t="s">
        <v>105</v>
      </c>
      <c r="B14" s="81" t="s">
        <v>136</v>
      </c>
      <c r="C14" s="80" t="s">
        <v>146</v>
      </c>
      <c r="D14" s="88">
        <f t="shared" si="2"/>
        <v>2</v>
      </c>
      <c r="E14" s="88">
        <f t="shared" si="3"/>
        <v>2</v>
      </c>
      <c r="F14" s="88">
        <v>2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3</v>
      </c>
      <c r="W14" s="88">
        <f t="shared" si="9"/>
        <v>3</v>
      </c>
      <c r="X14" s="88">
        <f t="shared" si="10"/>
        <v>3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182</v>
      </c>
      <c r="C15" s="80" t="s">
        <v>187</v>
      </c>
      <c r="D15" s="88">
        <f t="shared" si="2"/>
        <v>21</v>
      </c>
      <c r="E15" s="88">
        <f t="shared" si="3"/>
        <v>5</v>
      </c>
      <c r="F15" s="88">
        <v>5</v>
      </c>
      <c r="G15" s="88">
        <v>0</v>
      </c>
      <c r="H15" s="88">
        <f t="shared" si="4"/>
        <v>16</v>
      </c>
      <c r="I15" s="88">
        <v>9</v>
      </c>
      <c r="J15" s="88">
        <v>7</v>
      </c>
      <c r="K15" s="88">
        <v>0</v>
      </c>
      <c r="L15" s="88">
        <v>0</v>
      </c>
      <c r="M15" s="88">
        <f t="shared" si="5"/>
        <v>14</v>
      </c>
      <c r="N15" s="88">
        <f t="shared" si="6"/>
        <v>1</v>
      </c>
      <c r="O15" s="88">
        <v>1</v>
      </c>
      <c r="P15" s="88">
        <v>0</v>
      </c>
      <c r="Q15" s="88">
        <f t="shared" si="7"/>
        <v>13</v>
      </c>
      <c r="R15" s="88">
        <v>10</v>
      </c>
      <c r="S15" s="88">
        <v>3</v>
      </c>
      <c r="T15" s="88">
        <v>0</v>
      </c>
      <c r="U15" s="88">
        <v>0</v>
      </c>
      <c r="V15" s="88">
        <f t="shared" si="8"/>
        <v>35</v>
      </c>
      <c r="W15" s="88">
        <f t="shared" si="9"/>
        <v>6</v>
      </c>
      <c r="X15" s="88">
        <f t="shared" si="10"/>
        <v>6</v>
      </c>
      <c r="Y15" s="88">
        <f t="shared" si="11"/>
        <v>0</v>
      </c>
      <c r="Z15" s="88">
        <f t="shared" si="12"/>
        <v>29</v>
      </c>
      <c r="AA15" s="88">
        <f t="shared" si="13"/>
        <v>19</v>
      </c>
      <c r="AB15" s="88">
        <f t="shared" si="14"/>
        <v>10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183</v>
      </c>
      <c r="C16" s="80" t="s">
        <v>188</v>
      </c>
      <c r="D16" s="88">
        <f t="shared" si="2"/>
        <v>44</v>
      </c>
      <c r="E16" s="88">
        <f t="shared" si="3"/>
        <v>15</v>
      </c>
      <c r="F16" s="88">
        <v>14</v>
      </c>
      <c r="G16" s="88">
        <v>1</v>
      </c>
      <c r="H16" s="88">
        <f t="shared" si="4"/>
        <v>29</v>
      </c>
      <c r="I16" s="88">
        <v>18</v>
      </c>
      <c r="J16" s="88">
        <v>10</v>
      </c>
      <c r="K16" s="88">
        <v>1</v>
      </c>
      <c r="L16" s="88">
        <v>0</v>
      </c>
      <c r="M16" s="88">
        <f t="shared" si="5"/>
        <v>3</v>
      </c>
      <c r="N16" s="88">
        <f t="shared" si="6"/>
        <v>1</v>
      </c>
      <c r="O16" s="88">
        <v>1</v>
      </c>
      <c r="P16" s="88">
        <v>0</v>
      </c>
      <c r="Q16" s="88">
        <f t="shared" si="7"/>
        <v>2</v>
      </c>
      <c r="R16" s="88">
        <v>0</v>
      </c>
      <c r="S16" s="88">
        <v>2</v>
      </c>
      <c r="T16" s="88">
        <v>0</v>
      </c>
      <c r="U16" s="88">
        <v>0</v>
      </c>
      <c r="V16" s="88">
        <f t="shared" si="8"/>
        <v>47</v>
      </c>
      <c r="W16" s="88">
        <f t="shared" si="9"/>
        <v>16</v>
      </c>
      <c r="X16" s="88">
        <f t="shared" si="10"/>
        <v>15</v>
      </c>
      <c r="Y16" s="88">
        <f t="shared" si="11"/>
        <v>1</v>
      </c>
      <c r="Z16" s="88">
        <f t="shared" si="12"/>
        <v>31</v>
      </c>
      <c r="AA16" s="88">
        <f t="shared" si="13"/>
        <v>18</v>
      </c>
      <c r="AB16" s="88">
        <f t="shared" si="14"/>
        <v>12</v>
      </c>
      <c r="AC16" s="88">
        <f t="shared" si="15"/>
        <v>1</v>
      </c>
      <c r="AD16" s="88">
        <f t="shared" si="16"/>
        <v>0</v>
      </c>
    </row>
    <row r="17" spans="1:30" ht="13.5" customHeight="1">
      <c r="A17" s="80" t="s">
        <v>105</v>
      </c>
      <c r="B17" s="81" t="s">
        <v>139</v>
      </c>
      <c r="C17" s="80" t="s">
        <v>149</v>
      </c>
      <c r="D17" s="88">
        <f t="shared" si="2"/>
        <v>32</v>
      </c>
      <c r="E17" s="88">
        <f t="shared" si="3"/>
        <v>9</v>
      </c>
      <c r="F17" s="88">
        <v>7</v>
      </c>
      <c r="G17" s="88">
        <v>2</v>
      </c>
      <c r="H17" s="88">
        <f t="shared" si="4"/>
        <v>23</v>
      </c>
      <c r="I17" s="88">
        <v>6</v>
      </c>
      <c r="J17" s="88">
        <v>13</v>
      </c>
      <c r="K17" s="88">
        <v>2</v>
      </c>
      <c r="L17" s="88">
        <v>2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32</v>
      </c>
      <c r="W17" s="88">
        <f t="shared" si="9"/>
        <v>9</v>
      </c>
      <c r="X17" s="88">
        <f t="shared" si="10"/>
        <v>7</v>
      </c>
      <c r="Y17" s="88">
        <f t="shared" si="11"/>
        <v>2</v>
      </c>
      <c r="Z17" s="88">
        <f t="shared" si="12"/>
        <v>23</v>
      </c>
      <c r="AA17" s="88">
        <f t="shared" si="13"/>
        <v>6</v>
      </c>
      <c r="AB17" s="88">
        <f t="shared" si="14"/>
        <v>13</v>
      </c>
      <c r="AC17" s="88">
        <f t="shared" si="15"/>
        <v>2</v>
      </c>
      <c r="AD17" s="88">
        <f t="shared" si="16"/>
        <v>2</v>
      </c>
    </row>
    <row r="18" spans="1:30" ht="13.5" customHeight="1">
      <c r="A18" s="80" t="s">
        <v>105</v>
      </c>
      <c r="B18" s="81" t="s">
        <v>137</v>
      </c>
      <c r="C18" s="80" t="s">
        <v>147</v>
      </c>
      <c r="D18" s="88">
        <f t="shared" si="2"/>
        <v>35</v>
      </c>
      <c r="E18" s="88">
        <f t="shared" si="3"/>
        <v>4</v>
      </c>
      <c r="F18" s="88">
        <v>2</v>
      </c>
      <c r="G18" s="88">
        <v>2</v>
      </c>
      <c r="H18" s="88">
        <f t="shared" si="4"/>
        <v>31</v>
      </c>
      <c r="I18" s="88">
        <v>15</v>
      </c>
      <c r="J18" s="88">
        <v>15</v>
      </c>
      <c r="K18" s="88">
        <v>1</v>
      </c>
      <c r="L18" s="88">
        <v>0</v>
      </c>
      <c r="M18" s="88">
        <f t="shared" si="5"/>
        <v>5</v>
      </c>
      <c r="N18" s="88">
        <f t="shared" si="6"/>
        <v>0</v>
      </c>
      <c r="O18" s="88">
        <v>0</v>
      </c>
      <c r="P18" s="88">
        <v>0</v>
      </c>
      <c r="Q18" s="88">
        <f t="shared" si="7"/>
        <v>5</v>
      </c>
      <c r="R18" s="88">
        <v>0</v>
      </c>
      <c r="S18" s="88">
        <v>5</v>
      </c>
      <c r="T18" s="88">
        <v>0</v>
      </c>
      <c r="U18" s="88">
        <v>0</v>
      </c>
      <c r="V18" s="88">
        <f t="shared" si="8"/>
        <v>40</v>
      </c>
      <c r="W18" s="88">
        <f t="shared" si="9"/>
        <v>4</v>
      </c>
      <c r="X18" s="88">
        <f t="shared" si="10"/>
        <v>2</v>
      </c>
      <c r="Y18" s="88">
        <f t="shared" si="11"/>
        <v>2</v>
      </c>
      <c r="Z18" s="88">
        <f t="shared" si="12"/>
        <v>36</v>
      </c>
      <c r="AA18" s="88">
        <f t="shared" si="13"/>
        <v>15</v>
      </c>
      <c r="AB18" s="88">
        <f t="shared" si="14"/>
        <v>20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158</v>
      </c>
      <c r="C19" s="80" t="s">
        <v>167</v>
      </c>
      <c r="D19" s="88">
        <f t="shared" si="2"/>
        <v>24</v>
      </c>
      <c r="E19" s="88">
        <f t="shared" si="3"/>
        <v>6</v>
      </c>
      <c r="F19" s="88">
        <v>6</v>
      </c>
      <c r="G19" s="88">
        <v>0</v>
      </c>
      <c r="H19" s="88">
        <f t="shared" si="4"/>
        <v>18</v>
      </c>
      <c r="I19" s="88">
        <v>2</v>
      </c>
      <c r="J19" s="88">
        <v>13</v>
      </c>
      <c r="K19" s="88">
        <v>3</v>
      </c>
      <c r="L19" s="88">
        <v>0</v>
      </c>
      <c r="M19" s="88">
        <f t="shared" si="5"/>
        <v>4</v>
      </c>
      <c r="N19" s="88">
        <f t="shared" si="6"/>
        <v>4</v>
      </c>
      <c r="O19" s="88">
        <v>4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28</v>
      </c>
      <c r="W19" s="88">
        <f t="shared" si="9"/>
        <v>10</v>
      </c>
      <c r="X19" s="88">
        <f t="shared" si="10"/>
        <v>10</v>
      </c>
      <c r="Y19" s="88">
        <f t="shared" si="11"/>
        <v>0</v>
      </c>
      <c r="Z19" s="88">
        <f t="shared" si="12"/>
        <v>18</v>
      </c>
      <c r="AA19" s="88">
        <f t="shared" si="13"/>
        <v>2</v>
      </c>
      <c r="AB19" s="88">
        <f t="shared" si="14"/>
        <v>13</v>
      </c>
      <c r="AC19" s="88">
        <f t="shared" si="15"/>
        <v>3</v>
      </c>
      <c r="AD19" s="88">
        <f t="shared" si="16"/>
        <v>0</v>
      </c>
    </row>
    <row r="20" spans="1:30" ht="13.5" customHeight="1">
      <c r="A20" s="80" t="s">
        <v>105</v>
      </c>
      <c r="B20" s="81" t="s">
        <v>159</v>
      </c>
      <c r="C20" s="80" t="s">
        <v>168</v>
      </c>
      <c r="D20" s="88">
        <f t="shared" si="2"/>
        <v>80</v>
      </c>
      <c r="E20" s="88">
        <f t="shared" si="3"/>
        <v>11</v>
      </c>
      <c r="F20" s="88">
        <v>11</v>
      </c>
      <c r="G20" s="88">
        <v>0</v>
      </c>
      <c r="H20" s="88">
        <f t="shared" si="4"/>
        <v>69</v>
      </c>
      <c r="I20" s="88">
        <v>23</v>
      </c>
      <c r="J20" s="88">
        <v>28</v>
      </c>
      <c r="K20" s="88">
        <v>11</v>
      </c>
      <c r="L20" s="88">
        <v>7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80</v>
      </c>
      <c r="W20" s="88">
        <f t="shared" si="9"/>
        <v>11</v>
      </c>
      <c r="X20" s="88">
        <f t="shared" si="10"/>
        <v>11</v>
      </c>
      <c r="Y20" s="88">
        <f t="shared" si="11"/>
        <v>0</v>
      </c>
      <c r="Z20" s="88">
        <f t="shared" si="12"/>
        <v>69</v>
      </c>
      <c r="AA20" s="88">
        <f t="shared" si="13"/>
        <v>23</v>
      </c>
      <c r="AB20" s="88">
        <f t="shared" si="14"/>
        <v>28</v>
      </c>
      <c r="AC20" s="88">
        <f t="shared" si="15"/>
        <v>11</v>
      </c>
      <c r="AD20" s="88">
        <f t="shared" si="16"/>
        <v>7</v>
      </c>
    </row>
    <row r="21" spans="1:30" ht="13.5" customHeight="1">
      <c r="A21" s="80" t="s">
        <v>105</v>
      </c>
      <c r="B21" s="81" t="s">
        <v>156</v>
      </c>
      <c r="C21" s="80" t="s">
        <v>165</v>
      </c>
      <c r="D21" s="88">
        <f t="shared" si="2"/>
        <v>35</v>
      </c>
      <c r="E21" s="88">
        <f t="shared" si="3"/>
        <v>14</v>
      </c>
      <c r="F21" s="88">
        <v>14</v>
      </c>
      <c r="G21" s="88">
        <v>0</v>
      </c>
      <c r="H21" s="88">
        <f t="shared" si="4"/>
        <v>21</v>
      </c>
      <c r="I21" s="88">
        <v>8</v>
      </c>
      <c r="J21" s="88">
        <v>6</v>
      </c>
      <c r="K21" s="88">
        <v>1</v>
      </c>
      <c r="L21" s="88">
        <v>6</v>
      </c>
      <c r="M21" s="88">
        <f t="shared" si="5"/>
        <v>32</v>
      </c>
      <c r="N21" s="88">
        <f t="shared" si="6"/>
        <v>3</v>
      </c>
      <c r="O21" s="88">
        <v>3</v>
      </c>
      <c r="P21" s="88">
        <v>0</v>
      </c>
      <c r="Q21" s="88">
        <f t="shared" si="7"/>
        <v>29</v>
      </c>
      <c r="R21" s="88">
        <v>19</v>
      </c>
      <c r="S21" s="88">
        <v>8</v>
      </c>
      <c r="T21" s="88">
        <v>0</v>
      </c>
      <c r="U21" s="88">
        <v>2</v>
      </c>
      <c r="V21" s="88">
        <f t="shared" si="8"/>
        <v>67</v>
      </c>
      <c r="W21" s="88">
        <f t="shared" si="9"/>
        <v>17</v>
      </c>
      <c r="X21" s="88">
        <f t="shared" si="10"/>
        <v>17</v>
      </c>
      <c r="Y21" s="88">
        <f t="shared" si="11"/>
        <v>0</v>
      </c>
      <c r="Z21" s="88">
        <f t="shared" si="12"/>
        <v>50</v>
      </c>
      <c r="AA21" s="88">
        <f t="shared" si="13"/>
        <v>27</v>
      </c>
      <c r="AB21" s="88">
        <f t="shared" si="14"/>
        <v>14</v>
      </c>
      <c r="AC21" s="88">
        <f t="shared" si="15"/>
        <v>1</v>
      </c>
      <c r="AD21" s="88">
        <f t="shared" si="16"/>
        <v>8</v>
      </c>
    </row>
    <row r="22" spans="1:30" ht="13.5" customHeight="1">
      <c r="A22" s="80" t="s">
        <v>105</v>
      </c>
      <c r="B22" s="81" t="s">
        <v>170</v>
      </c>
      <c r="C22" s="80" t="s">
        <v>173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175</v>
      </c>
      <c r="C23" s="80" t="s">
        <v>177</v>
      </c>
      <c r="D23" s="88">
        <f t="shared" si="2"/>
        <v>2</v>
      </c>
      <c r="E23" s="88">
        <f t="shared" si="3"/>
        <v>2</v>
      </c>
      <c r="F23" s="88">
        <v>2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3</v>
      </c>
      <c r="W23" s="88">
        <f t="shared" si="9"/>
        <v>3</v>
      </c>
      <c r="X23" s="88">
        <f t="shared" si="10"/>
        <v>3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153</v>
      </c>
      <c r="C24" s="80" t="s">
        <v>162</v>
      </c>
      <c r="D24" s="88">
        <f t="shared" si="2"/>
        <v>21</v>
      </c>
      <c r="E24" s="88">
        <f t="shared" si="3"/>
        <v>2</v>
      </c>
      <c r="F24" s="88">
        <v>2</v>
      </c>
      <c r="G24" s="88">
        <v>0</v>
      </c>
      <c r="H24" s="88">
        <f t="shared" si="4"/>
        <v>19</v>
      </c>
      <c r="I24" s="88">
        <v>12</v>
      </c>
      <c r="J24" s="88">
        <v>5</v>
      </c>
      <c r="K24" s="88">
        <v>2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22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19</v>
      </c>
      <c r="AA24" s="88">
        <f t="shared" si="13"/>
        <v>12</v>
      </c>
      <c r="AB24" s="88">
        <f t="shared" si="14"/>
        <v>5</v>
      </c>
      <c r="AC24" s="88">
        <f t="shared" si="15"/>
        <v>2</v>
      </c>
      <c r="AD24" s="88">
        <f t="shared" si="16"/>
        <v>0</v>
      </c>
    </row>
    <row r="25" spans="1:30" ht="13.5" customHeight="1">
      <c r="A25" s="80" t="s">
        <v>105</v>
      </c>
      <c r="B25" s="81" t="s">
        <v>151</v>
      </c>
      <c r="C25" s="80" t="s">
        <v>160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131</v>
      </c>
      <c r="C26" s="80" t="s">
        <v>141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154</v>
      </c>
      <c r="C27" s="80" t="s">
        <v>163</v>
      </c>
      <c r="D27" s="88">
        <f t="shared" si="2"/>
        <v>6</v>
      </c>
      <c r="E27" s="88">
        <f t="shared" si="3"/>
        <v>3</v>
      </c>
      <c r="F27" s="88">
        <v>3</v>
      </c>
      <c r="G27" s="88">
        <v>0</v>
      </c>
      <c r="H27" s="88">
        <f t="shared" si="4"/>
        <v>3</v>
      </c>
      <c r="I27" s="88">
        <v>0</v>
      </c>
      <c r="J27" s="88">
        <v>3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6</v>
      </c>
      <c r="W27" s="88">
        <f t="shared" si="9"/>
        <v>3</v>
      </c>
      <c r="X27" s="88">
        <f t="shared" si="10"/>
        <v>3</v>
      </c>
      <c r="Y27" s="88">
        <f t="shared" si="11"/>
        <v>0</v>
      </c>
      <c r="Z27" s="88">
        <f t="shared" si="12"/>
        <v>3</v>
      </c>
      <c r="AA27" s="88">
        <f t="shared" si="13"/>
        <v>0</v>
      </c>
      <c r="AB27" s="88">
        <f t="shared" si="14"/>
        <v>3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155</v>
      </c>
      <c r="C28" s="80" t="s">
        <v>164</v>
      </c>
      <c r="D28" s="88">
        <f t="shared" si="2"/>
        <v>4</v>
      </c>
      <c r="E28" s="88">
        <f t="shared" si="3"/>
        <v>3</v>
      </c>
      <c r="F28" s="88">
        <v>3</v>
      </c>
      <c r="G28" s="88">
        <v>0</v>
      </c>
      <c r="H28" s="88">
        <f t="shared" si="4"/>
        <v>1</v>
      </c>
      <c r="I28" s="88">
        <v>0</v>
      </c>
      <c r="J28" s="88">
        <v>0</v>
      </c>
      <c r="K28" s="88">
        <v>1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5</v>
      </c>
      <c r="W28" s="88">
        <f t="shared" si="9"/>
        <v>4</v>
      </c>
      <c r="X28" s="88">
        <f t="shared" si="10"/>
        <v>4</v>
      </c>
      <c r="Y28" s="88">
        <f t="shared" si="11"/>
        <v>0</v>
      </c>
      <c r="Z28" s="88">
        <f t="shared" si="12"/>
        <v>1</v>
      </c>
      <c r="AA28" s="88">
        <f t="shared" si="13"/>
        <v>0</v>
      </c>
      <c r="AB28" s="88">
        <f t="shared" si="14"/>
        <v>0</v>
      </c>
      <c r="AC28" s="88">
        <f t="shared" si="15"/>
        <v>1</v>
      </c>
      <c r="AD28" s="88">
        <f t="shared" si="16"/>
        <v>0</v>
      </c>
    </row>
    <row r="29" spans="1:30" ht="13.5" customHeight="1">
      <c r="A29" s="80" t="s">
        <v>105</v>
      </c>
      <c r="B29" s="81" t="s">
        <v>132</v>
      </c>
      <c r="C29" s="80" t="s">
        <v>142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2</v>
      </c>
      <c r="N29" s="88">
        <f t="shared" si="6"/>
        <v>2</v>
      </c>
      <c r="O29" s="88">
        <v>2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3</v>
      </c>
      <c r="W29" s="88">
        <f t="shared" si="9"/>
        <v>3</v>
      </c>
      <c r="X29" s="88">
        <f t="shared" si="10"/>
        <v>3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135</v>
      </c>
      <c r="C30" s="80" t="s">
        <v>145</v>
      </c>
      <c r="D30" s="88">
        <f t="shared" si="2"/>
        <v>2</v>
      </c>
      <c r="E30" s="88">
        <f t="shared" si="3"/>
        <v>2</v>
      </c>
      <c r="F30" s="88">
        <v>2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2</v>
      </c>
      <c r="N30" s="88">
        <f t="shared" si="6"/>
        <v>2</v>
      </c>
      <c r="O30" s="88">
        <v>2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4</v>
      </c>
      <c r="W30" s="88">
        <f t="shared" si="9"/>
        <v>4</v>
      </c>
      <c r="X30" s="88">
        <f t="shared" si="10"/>
        <v>4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176</v>
      </c>
      <c r="C31" s="80" t="s">
        <v>178</v>
      </c>
      <c r="D31" s="88">
        <f t="shared" si="2"/>
        <v>6</v>
      </c>
      <c r="E31" s="88">
        <f t="shared" si="3"/>
        <v>2</v>
      </c>
      <c r="F31" s="88">
        <v>2</v>
      </c>
      <c r="G31" s="88">
        <v>0</v>
      </c>
      <c r="H31" s="88">
        <f t="shared" si="4"/>
        <v>4</v>
      </c>
      <c r="I31" s="88">
        <v>4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6</v>
      </c>
      <c r="W31" s="88">
        <f t="shared" si="9"/>
        <v>2</v>
      </c>
      <c r="X31" s="88">
        <f t="shared" si="10"/>
        <v>2</v>
      </c>
      <c r="Y31" s="88">
        <f t="shared" si="11"/>
        <v>0</v>
      </c>
      <c r="Z31" s="88">
        <f t="shared" si="12"/>
        <v>4</v>
      </c>
      <c r="AA31" s="88">
        <f t="shared" si="13"/>
        <v>4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152</v>
      </c>
      <c r="C32" s="80" t="s">
        <v>161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</v>
      </c>
      <c r="W32" s="88">
        <f t="shared" si="9"/>
        <v>2</v>
      </c>
      <c r="X32" s="88">
        <f t="shared" si="10"/>
        <v>2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171</v>
      </c>
      <c r="C33" s="80" t="s">
        <v>174</v>
      </c>
      <c r="D33" s="88">
        <f t="shared" si="2"/>
        <v>31</v>
      </c>
      <c r="E33" s="88">
        <f t="shared" si="3"/>
        <v>4</v>
      </c>
      <c r="F33" s="88">
        <v>4</v>
      </c>
      <c r="G33" s="88">
        <v>0</v>
      </c>
      <c r="H33" s="88">
        <f t="shared" si="4"/>
        <v>27</v>
      </c>
      <c r="I33" s="88">
        <v>16</v>
      </c>
      <c r="J33" s="88">
        <v>8</v>
      </c>
      <c r="K33" s="88">
        <v>2</v>
      </c>
      <c r="L33" s="88">
        <v>1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32</v>
      </c>
      <c r="W33" s="88">
        <f t="shared" si="9"/>
        <v>5</v>
      </c>
      <c r="X33" s="88">
        <f t="shared" si="10"/>
        <v>5</v>
      </c>
      <c r="Y33" s="88">
        <f t="shared" si="11"/>
        <v>0</v>
      </c>
      <c r="Z33" s="88">
        <f t="shared" si="12"/>
        <v>27</v>
      </c>
      <c r="AA33" s="88">
        <f t="shared" si="13"/>
        <v>16</v>
      </c>
      <c r="AB33" s="88">
        <f t="shared" si="14"/>
        <v>8</v>
      </c>
      <c r="AC33" s="88">
        <f t="shared" si="15"/>
        <v>2</v>
      </c>
      <c r="AD33" s="88">
        <f t="shared" si="16"/>
        <v>1</v>
      </c>
    </row>
    <row r="34" spans="1:30" ht="13.5" customHeight="1">
      <c r="A34" s="80" t="s">
        <v>105</v>
      </c>
      <c r="B34" s="81" t="s">
        <v>184</v>
      </c>
      <c r="C34" s="80" t="s">
        <v>189</v>
      </c>
      <c r="D34" s="88">
        <f t="shared" si="2"/>
        <v>16</v>
      </c>
      <c r="E34" s="88">
        <f t="shared" si="3"/>
        <v>3</v>
      </c>
      <c r="F34" s="88">
        <v>3</v>
      </c>
      <c r="G34" s="88">
        <v>0</v>
      </c>
      <c r="H34" s="88">
        <f t="shared" si="4"/>
        <v>13</v>
      </c>
      <c r="I34" s="88">
        <v>0</v>
      </c>
      <c r="J34" s="88">
        <v>10</v>
      </c>
      <c r="K34" s="88">
        <v>3</v>
      </c>
      <c r="L34" s="88">
        <v>0</v>
      </c>
      <c r="M34" s="88">
        <f t="shared" si="5"/>
        <v>6</v>
      </c>
      <c r="N34" s="88">
        <f t="shared" si="6"/>
        <v>1</v>
      </c>
      <c r="O34" s="88">
        <v>1</v>
      </c>
      <c r="P34" s="88">
        <v>0</v>
      </c>
      <c r="Q34" s="88">
        <f t="shared" si="7"/>
        <v>5</v>
      </c>
      <c r="R34" s="88">
        <v>0</v>
      </c>
      <c r="S34" s="88">
        <v>0</v>
      </c>
      <c r="T34" s="88">
        <v>5</v>
      </c>
      <c r="U34" s="88">
        <v>0</v>
      </c>
      <c r="V34" s="88">
        <f t="shared" si="8"/>
        <v>22</v>
      </c>
      <c r="W34" s="88">
        <f t="shared" si="9"/>
        <v>4</v>
      </c>
      <c r="X34" s="88">
        <f t="shared" si="10"/>
        <v>4</v>
      </c>
      <c r="Y34" s="88">
        <f t="shared" si="11"/>
        <v>0</v>
      </c>
      <c r="Z34" s="88">
        <f t="shared" si="12"/>
        <v>18</v>
      </c>
      <c r="AA34" s="88">
        <f t="shared" si="13"/>
        <v>0</v>
      </c>
      <c r="AB34" s="88">
        <f t="shared" si="14"/>
        <v>10</v>
      </c>
      <c r="AC34" s="88">
        <f t="shared" si="15"/>
        <v>8</v>
      </c>
      <c r="AD34" s="88">
        <f t="shared" si="16"/>
        <v>0</v>
      </c>
    </row>
    <row r="35" spans="1:30" ht="13.5" customHeight="1">
      <c r="A35" s="80" t="s">
        <v>105</v>
      </c>
      <c r="B35" s="81" t="s">
        <v>157</v>
      </c>
      <c r="C35" s="80" t="s">
        <v>166</v>
      </c>
      <c r="D35" s="88">
        <f t="shared" si="2"/>
        <v>5</v>
      </c>
      <c r="E35" s="88">
        <f t="shared" si="3"/>
        <v>1</v>
      </c>
      <c r="F35" s="88">
        <v>1</v>
      </c>
      <c r="G35" s="88">
        <v>0</v>
      </c>
      <c r="H35" s="88">
        <f t="shared" si="4"/>
        <v>4</v>
      </c>
      <c r="I35" s="88">
        <v>4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5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4</v>
      </c>
      <c r="AA35" s="88">
        <f t="shared" si="13"/>
        <v>4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169</v>
      </c>
      <c r="C36" s="80" t="s">
        <v>172</v>
      </c>
      <c r="D36" s="88">
        <f t="shared" si="2"/>
        <v>14</v>
      </c>
      <c r="E36" s="88">
        <f t="shared" si="3"/>
        <v>1</v>
      </c>
      <c r="F36" s="88">
        <v>1</v>
      </c>
      <c r="G36" s="88">
        <v>0</v>
      </c>
      <c r="H36" s="88">
        <f t="shared" si="4"/>
        <v>13</v>
      </c>
      <c r="I36" s="88">
        <v>13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15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13</v>
      </c>
      <c r="AA36" s="88">
        <f t="shared" si="13"/>
        <v>13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AD7">SUM(D8:D19)</f>
        <v>171</v>
      </c>
      <c r="E7" s="88">
        <f t="shared" si="0"/>
        <v>57</v>
      </c>
      <c r="F7" s="88">
        <f t="shared" si="0"/>
        <v>35</v>
      </c>
      <c r="G7" s="88">
        <f t="shared" si="0"/>
        <v>22</v>
      </c>
      <c r="H7" s="88">
        <f t="shared" si="0"/>
        <v>114</v>
      </c>
      <c r="I7" s="88">
        <f t="shared" si="0"/>
        <v>51</v>
      </c>
      <c r="J7" s="88">
        <f t="shared" si="0"/>
        <v>56</v>
      </c>
      <c r="K7" s="88">
        <f t="shared" si="0"/>
        <v>6</v>
      </c>
      <c r="L7" s="88">
        <f t="shared" si="0"/>
        <v>1</v>
      </c>
      <c r="M7" s="88">
        <f t="shared" si="0"/>
        <v>39</v>
      </c>
      <c r="N7" s="88">
        <f t="shared" si="0"/>
        <v>24</v>
      </c>
      <c r="O7" s="88">
        <f t="shared" si="0"/>
        <v>17</v>
      </c>
      <c r="P7" s="88">
        <f t="shared" si="0"/>
        <v>7</v>
      </c>
      <c r="Q7" s="88">
        <f t="shared" si="0"/>
        <v>15</v>
      </c>
      <c r="R7" s="88">
        <f t="shared" si="0"/>
        <v>4</v>
      </c>
      <c r="S7" s="88">
        <f t="shared" si="0"/>
        <v>9</v>
      </c>
      <c r="T7" s="88">
        <f t="shared" si="0"/>
        <v>0</v>
      </c>
      <c r="U7" s="88">
        <f t="shared" si="0"/>
        <v>2</v>
      </c>
      <c r="V7" s="88">
        <f t="shared" si="0"/>
        <v>210</v>
      </c>
      <c r="W7" s="88">
        <f t="shared" si="0"/>
        <v>81</v>
      </c>
      <c r="X7" s="88">
        <f t="shared" si="0"/>
        <v>52</v>
      </c>
      <c r="Y7" s="88">
        <f t="shared" si="0"/>
        <v>29</v>
      </c>
      <c r="Z7" s="88">
        <f t="shared" si="0"/>
        <v>129</v>
      </c>
      <c r="AA7" s="88">
        <f t="shared" si="0"/>
        <v>55</v>
      </c>
      <c r="AB7" s="88">
        <f t="shared" si="0"/>
        <v>65</v>
      </c>
      <c r="AC7" s="88">
        <f t="shared" si="0"/>
        <v>6</v>
      </c>
      <c r="AD7" s="88">
        <f t="shared" si="0"/>
        <v>3</v>
      </c>
    </row>
    <row r="8" spans="1:30" ht="13.5" customHeight="1">
      <c r="A8" s="80" t="s">
        <v>105</v>
      </c>
      <c r="B8" s="81" t="s">
        <v>106</v>
      </c>
      <c r="C8" s="80" t="s">
        <v>118</v>
      </c>
      <c r="D8" s="88">
        <f>SUM(E8,+H8)</f>
        <v>8</v>
      </c>
      <c r="E8" s="88">
        <f>SUM(F8:G8)</f>
        <v>1</v>
      </c>
      <c r="F8" s="88">
        <v>1</v>
      </c>
      <c r="G8" s="88">
        <v>0</v>
      </c>
      <c r="H8" s="88">
        <f>SUM(I8:L8)</f>
        <v>7</v>
      </c>
      <c r="I8" s="88">
        <v>7</v>
      </c>
      <c r="J8" s="88">
        <v>0</v>
      </c>
      <c r="K8" s="88">
        <v>0</v>
      </c>
      <c r="L8" s="88">
        <v>0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8</v>
      </c>
      <c r="W8" s="88">
        <f t="shared" si="1"/>
        <v>1</v>
      </c>
      <c r="X8" s="88">
        <f t="shared" si="1"/>
        <v>1</v>
      </c>
      <c r="Y8" s="88">
        <f t="shared" si="1"/>
        <v>0</v>
      </c>
      <c r="Z8" s="88">
        <f t="shared" si="1"/>
        <v>7</v>
      </c>
      <c r="AA8" s="88">
        <f t="shared" si="1"/>
        <v>7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119</v>
      </c>
      <c r="D9" s="88">
        <f aca="true" t="shared" si="2" ref="D9:D19">SUM(E9,+H9)</f>
        <v>0</v>
      </c>
      <c r="E9" s="88">
        <f aca="true" t="shared" si="3" ref="E9:E19">SUM(F9:G9)</f>
        <v>0</v>
      </c>
      <c r="F9" s="88">
        <v>0</v>
      </c>
      <c r="G9" s="88">
        <v>0</v>
      </c>
      <c r="H9" s="88">
        <f aca="true" t="shared" si="4" ref="H9:H19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9">SUM(N9,+Q9)</f>
        <v>1</v>
      </c>
      <c r="N9" s="88">
        <f aca="true" t="shared" si="6" ref="N9:N19">SUM(O9:P9)</f>
        <v>1</v>
      </c>
      <c r="O9" s="88">
        <v>1</v>
      </c>
      <c r="P9" s="88">
        <v>0</v>
      </c>
      <c r="Q9" s="88">
        <f aca="true" t="shared" si="7" ref="Q9:Q19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9">SUM(D9,+M9)</f>
        <v>1</v>
      </c>
      <c r="W9" s="88">
        <f aca="true" t="shared" si="9" ref="W9:W19">SUM(E9,+N9)</f>
        <v>1</v>
      </c>
      <c r="X9" s="88">
        <f aca="true" t="shared" si="10" ref="X9:X19">SUM(F9,+O9)</f>
        <v>1</v>
      </c>
      <c r="Y9" s="88">
        <f aca="true" t="shared" si="11" ref="Y9:Y19">SUM(G9,+P9)</f>
        <v>0</v>
      </c>
      <c r="Z9" s="88">
        <f aca="true" t="shared" si="12" ref="Z9:Z19">SUM(H9,+Q9)</f>
        <v>0</v>
      </c>
      <c r="AA9" s="88">
        <f aca="true" t="shared" si="13" ref="AA9:AA19">SUM(I9,+R9)</f>
        <v>0</v>
      </c>
      <c r="AB9" s="88">
        <f aca="true" t="shared" si="14" ref="AB9:AB19">SUM(J9,+S9)</f>
        <v>0</v>
      </c>
      <c r="AC9" s="88">
        <f aca="true" t="shared" si="15" ref="AC9:AC19">SUM(K9,+T9)</f>
        <v>0</v>
      </c>
      <c r="AD9" s="88">
        <f aca="true" t="shared" si="16" ref="AD9:AD19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120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4</v>
      </c>
      <c r="N10" s="88">
        <f t="shared" si="6"/>
        <v>4</v>
      </c>
      <c r="O10" s="88">
        <v>3</v>
      </c>
      <c r="P10" s="88">
        <v>1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</v>
      </c>
      <c r="W10" s="88">
        <f t="shared" si="9"/>
        <v>4</v>
      </c>
      <c r="X10" s="88">
        <f t="shared" si="10"/>
        <v>3</v>
      </c>
      <c r="Y10" s="88">
        <f t="shared" si="11"/>
        <v>1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121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13</v>
      </c>
      <c r="N11" s="88">
        <f t="shared" si="6"/>
        <v>4</v>
      </c>
      <c r="O11" s="88">
        <v>4</v>
      </c>
      <c r="P11" s="88">
        <v>0</v>
      </c>
      <c r="Q11" s="88">
        <f t="shared" si="7"/>
        <v>9</v>
      </c>
      <c r="R11" s="88">
        <v>0</v>
      </c>
      <c r="S11" s="88">
        <v>9</v>
      </c>
      <c r="T11" s="88">
        <v>0</v>
      </c>
      <c r="U11" s="88">
        <v>0</v>
      </c>
      <c r="V11" s="88">
        <f t="shared" si="8"/>
        <v>13</v>
      </c>
      <c r="W11" s="88">
        <f t="shared" si="9"/>
        <v>4</v>
      </c>
      <c r="X11" s="88">
        <f t="shared" si="10"/>
        <v>4</v>
      </c>
      <c r="Y11" s="88">
        <f t="shared" si="11"/>
        <v>0</v>
      </c>
      <c r="Z11" s="88">
        <f t="shared" si="12"/>
        <v>9</v>
      </c>
      <c r="AA11" s="88">
        <f t="shared" si="13"/>
        <v>0</v>
      </c>
      <c r="AB11" s="88">
        <f t="shared" si="14"/>
        <v>9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122</v>
      </c>
      <c r="D12" s="88">
        <f t="shared" si="2"/>
        <v>15</v>
      </c>
      <c r="E12" s="88">
        <f t="shared" si="3"/>
        <v>1</v>
      </c>
      <c r="F12" s="88">
        <v>1</v>
      </c>
      <c r="G12" s="88">
        <v>0</v>
      </c>
      <c r="H12" s="88">
        <f t="shared" si="4"/>
        <v>14</v>
      </c>
      <c r="I12" s="88">
        <v>14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15</v>
      </c>
      <c r="W12" s="88">
        <f t="shared" si="9"/>
        <v>1</v>
      </c>
      <c r="X12" s="88">
        <f t="shared" si="10"/>
        <v>1</v>
      </c>
      <c r="Y12" s="88">
        <f t="shared" si="11"/>
        <v>0</v>
      </c>
      <c r="Z12" s="88">
        <f t="shared" si="12"/>
        <v>14</v>
      </c>
      <c r="AA12" s="88">
        <f t="shared" si="13"/>
        <v>14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123</v>
      </c>
      <c r="D13" s="88">
        <f t="shared" si="2"/>
        <v>68</v>
      </c>
      <c r="E13" s="88">
        <f t="shared" si="3"/>
        <v>13</v>
      </c>
      <c r="F13" s="88">
        <v>8</v>
      </c>
      <c r="G13" s="88">
        <v>5</v>
      </c>
      <c r="H13" s="88">
        <f t="shared" si="4"/>
        <v>55</v>
      </c>
      <c r="I13" s="88">
        <v>30</v>
      </c>
      <c r="J13" s="88">
        <v>20</v>
      </c>
      <c r="K13" s="88">
        <v>5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69</v>
      </c>
      <c r="W13" s="88">
        <f t="shared" si="9"/>
        <v>14</v>
      </c>
      <c r="X13" s="88">
        <f t="shared" si="10"/>
        <v>9</v>
      </c>
      <c r="Y13" s="88">
        <f t="shared" si="11"/>
        <v>5</v>
      </c>
      <c r="Z13" s="88">
        <f t="shared" si="12"/>
        <v>55</v>
      </c>
      <c r="AA13" s="88">
        <f t="shared" si="13"/>
        <v>30</v>
      </c>
      <c r="AB13" s="88">
        <f t="shared" si="14"/>
        <v>20</v>
      </c>
      <c r="AC13" s="88">
        <f t="shared" si="15"/>
        <v>5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124</v>
      </c>
      <c r="D14" s="88">
        <f t="shared" si="2"/>
        <v>7</v>
      </c>
      <c r="E14" s="88">
        <f t="shared" si="3"/>
        <v>3</v>
      </c>
      <c r="F14" s="88">
        <v>3</v>
      </c>
      <c r="G14" s="88">
        <v>0</v>
      </c>
      <c r="H14" s="88">
        <f t="shared" si="4"/>
        <v>4</v>
      </c>
      <c r="I14" s="88">
        <v>0</v>
      </c>
      <c r="J14" s="88">
        <v>3</v>
      </c>
      <c r="K14" s="88">
        <v>1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7</v>
      </c>
      <c r="W14" s="88">
        <f t="shared" si="9"/>
        <v>3</v>
      </c>
      <c r="X14" s="88">
        <f t="shared" si="10"/>
        <v>3</v>
      </c>
      <c r="Y14" s="88">
        <f t="shared" si="11"/>
        <v>0</v>
      </c>
      <c r="Z14" s="88">
        <f t="shared" si="12"/>
        <v>4</v>
      </c>
      <c r="AA14" s="88">
        <f t="shared" si="13"/>
        <v>0</v>
      </c>
      <c r="AB14" s="88">
        <f t="shared" si="14"/>
        <v>3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125</v>
      </c>
      <c r="D15" s="88">
        <f t="shared" si="2"/>
        <v>18</v>
      </c>
      <c r="E15" s="88">
        <f t="shared" si="3"/>
        <v>8</v>
      </c>
      <c r="F15" s="88">
        <v>6</v>
      </c>
      <c r="G15" s="88">
        <v>2</v>
      </c>
      <c r="H15" s="88">
        <f t="shared" si="4"/>
        <v>10</v>
      </c>
      <c r="I15" s="88">
        <v>0</v>
      </c>
      <c r="J15" s="88">
        <v>10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18</v>
      </c>
      <c r="W15" s="88">
        <f t="shared" si="9"/>
        <v>8</v>
      </c>
      <c r="X15" s="88">
        <f t="shared" si="10"/>
        <v>6</v>
      </c>
      <c r="Y15" s="88">
        <f t="shared" si="11"/>
        <v>2</v>
      </c>
      <c r="Z15" s="88">
        <f t="shared" si="12"/>
        <v>10</v>
      </c>
      <c r="AA15" s="88">
        <f t="shared" si="13"/>
        <v>0</v>
      </c>
      <c r="AB15" s="88">
        <f t="shared" si="14"/>
        <v>10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126</v>
      </c>
      <c r="D16" s="88">
        <f t="shared" si="2"/>
        <v>20</v>
      </c>
      <c r="E16" s="88">
        <f t="shared" si="3"/>
        <v>8</v>
      </c>
      <c r="F16" s="88">
        <v>4</v>
      </c>
      <c r="G16" s="88">
        <v>4</v>
      </c>
      <c r="H16" s="88">
        <f t="shared" si="4"/>
        <v>12</v>
      </c>
      <c r="I16" s="88">
        <v>0</v>
      </c>
      <c r="J16" s="88">
        <v>12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20</v>
      </c>
      <c r="W16" s="88">
        <f t="shared" si="9"/>
        <v>8</v>
      </c>
      <c r="X16" s="88">
        <f t="shared" si="10"/>
        <v>4</v>
      </c>
      <c r="Y16" s="88">
        <f t="shared" si="11"/>
        <v>4</v>
      </c>
      <c r="Z16" s="88">
        <f t="shared" si="12"/>
        <v>12</v>
      </c>
      <c r="AA16" s="88">
        <f t="shared" si="13"/>
        <v>0</v>
      </c>
      <c r="AB16" s="88">
        <f t="shared" si="14"/>
        <v>12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127</v>
      </c>
      <c r="D17" s="88">
        <f t="shared" si="2"/>
        <v>14</v>
      </c>
      <c r="E17" s="88">
        <f t="shared" si="3"/>
        <v>5</v>
      </c>
      <c r="F17" s="88">
        <v>5</v>
      </c>
      <c r="G17" s="88">
        <v>0</v>
      </c>
      <c r="H17" s="88">
        <f t="shared" si="4"/>
        <v>9</v>
      </c>
      <c r="I17" s="88">
        <v>0</v>
      </c>
      <c r="J17" s="88">
        <v>8</v>
      </c>
      <c r="K17" s="88">
        <v>0</v>
      </c>
      <c r="L17" s="88">
        <v>1</v>
      </c>
      <c r="M17" s="88">
        <f t="shared" si="5"/>
        <v>11</v>
      </c>
      <c r="N17" s="88">
        <f t="shared" si="6"/>
        <v>5</v>
      </c>
      <c r="O17" s="88">
        <v>5</v>
      </c>
      <c r="P17" s="88">
        <v>0</v>
      </c>
      <c r="Q17" s="88">
        <f t="shared" si="7"/>
        <v>6</v>
      </c>
      <c r="R17" s="88">
        <v>4</v>
      </c>
      <c r="S17" s="88">
        <v>0</v>
      </c>
      <c r="T17" s="88">
        <v>0</v>
      </c>
      <c r="U17" s="88">
        <v>2</v>
      </c>
      <c r="V17" s="88">
        <f t="shared" si="8"/>
        <v>25</v>
      </c>
      <c r="W17" s="88">
        <f t="shared" si="9"/>
        <v>10</v>
      </c>
      <c r="X17" s="88">
        <f t="shared" si="10"/>
        <v>10</v>
      </c>
      <c r="Y17" s="88">
        <f t="shared" si="11"/>
        <v>0</v>
      </c>
      <c r="Z17" s="88">
        <f t="shared" si="12"/>
        <v>15</v>
      </c>
      <c r="AA17" s="88">
        <f t="shared" si="13"/>
        <v>4</v>
      </c>
      <c r="AB17" s="88">
        <f t="shared" si="14"/>
        <v>8</v>
      </c>
      <c r="AC17" s="88">
        <f t="shared" si="15"/>
        <v>0</v>
      </c>
      <c r="AD17" s="88">
        <f t="shared" si="16"/>
        <v>3</v>
      </c>
    </row>
    <row r="18" spans="1:30" ht="13.5" customHeight="1">
      <c r="A18" s="80" t="s">
        <v>105</v>
      </c>
      <c r="B18" s="81" t="s">
        <v>116</v>
      </c>
      <c r="C18" s="80" t="s">
        <v>128</v>
      </c>
      <c r="D18" s="88">
        <f t="shared" si="2"/>
        <v>0</v>
      </c>
      <c r="E18" s="88">
        <f t="shared" si="3"/>
        <v>0</v>
      </c>
      <c r="F18" s="88">
        <v>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5</v>
      </c>
      <c r="N18" s="88">
        <f t="shared" si="6"/>
        <v>5</v>
      </c>
      <c r="O18" s="88">
        <v>1</v>
      </c>
      <c r="P18" s="88">
        <v>4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5</v>
      </c>
      <c r="W18" s="88">
        <f t="shared" si="9"/>
        <v>5</v>
      </c>
      <c r="X18" s="88">
        <f t="shared" si="10"/>
        <v>1</v>
      </c>
      <c r="Y18" s="88">
        <f t="shared" si="11"/>
        <v>4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129</v>
      </c>
      <c r="D19" s="88">
        <f t="shared" si="2"/>
        <v>21</v>
      </c>
      <c r="E19" s="88">
        <f t="shared" si="3"/>
        <v>18</v>
      </c>
      <c r="F19" s="88">
        <v>7</v>
      </c>
      <c r="G19" s="88">
        <v>11</v>
      </c>
      <c r="H19" s="88">
        <f t="shared" si="4"/>
        <v>3</v>
      </c>
      <c r="I19" s="88">
        <v>0</v>
      </c>
      <c r="J19" s="88">
        <v>3</v>
      </c>
      <c r="K19" s="88">
        <v>0</v>
      </c>
      <c r="L19" s="88">
        <v>0</v>
      </c>
      <c r="M19" s="88">
        <f t="shared" si="5"/>
        <v>4</v>
      </c>
      <c r="N19" s="88">
        <f t="shared" si="6"/>
        <v>4</v>
      </c>
      <c r="O19" s="88">
        <v>2</v>
      </c>
      <c r="P19" s="88">
        <v>2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25</v>
      </c>
      <c r="W19" s="88">
        <f t="shared" si="9"/>
        <v>22</v>
      </c>
      <c r="X19" s="88">
        <f t="shared" si="10"/>
        <v>9</v>
      </c>
      <c r="Y19" s="88">
        <f t="shared" si="11"/>
        <v>13</v>
      </c>
      <c r="Z19" s="88">
        <f t="shared" si="12"/>
        <v>3</v>
      </c>
      <c r="AA19" s="88">
        <f t="shared" si="13"/>
        <v>0</v>
      </c>
      <c r="AB19" s="88">
        <f t="shared" si="14"/>
        <v>3</v>
      </c>
      <c r="AC19" s="88">
        <f t="shared" si="15"/>
        <v>0</v>
      </c>
      <c r="AD19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193</v>
      </c>
      <c r="B7" s="81" t="s">
        <v>190</v>
      </c>
      <c r="C7" s="84" t="s">
        <v>191</v>
      </c>
      <c r="D7" s="88">
        <f aca="true" t="shared" si="0" ref="D7:AY7">SUM(D8:D36)</f>
        <v>315</v>
      </c>
      <c r="E7" s="88">
        <f t="shared" si="0"/>
        <v>751</v>
      </c>
      <c r="F7" s="88">
        <f t="shared" si="0"/>
        <v>23</v>
      </c>
      <c r="G7" s="88">
        <f t="shared" si="0"/>
        <v>85</v>
      </c>
      <c r="H7" s="88">
        <f t="shared" si="0"/>
        <v>20</v>
      </c>
      <c r="I7" s="88">
        <f t="shared" si="0"/>
        <v>63</v>
      </c>
      <c r="J7" s="88">
        <f t="shared" si="0"/>
        <v>0</v>
      </c>
      <c r="K7" s="88">
        <f t="shared" si="0"/>
        <v>0</v>
      </c>
      <c r="L7" s="88">
        <f t="shared" si="0"/>
        <v>333</v>
      </c>
      <c r="M7" s="88">
        <f t="shared" si="0"/>
        <v>744</v>
      </c>
      <c r="N7" s="88">
        <f t="shared" si="0"/>
        <v>25</v>
      </c>
      <c r="O7" s="88">
        <f t="shared" si="0"/>
        <v>69</v>
      </c>
      <c r="P7" s="88">
        <f t="shared" si="0"/>
        <v>11</v>
      </c>
      <c r="Q7" s="88">
        <f t="shared" si="0"/>
        <v>86</v>
      </c>
      <c r="R7" s="88">
        <f t="shared" si="0"/>
        <v>11</v>
      </c>
      <c r="S7" s="88">
        <f t="shared" si="0"/>
        <v>134</v>
      </c>
      <c r="T7" s="88">
        <f t="shared" si="0"/>
        <v>3197</v>
      </c>
      <c r="U7" s="88">
        <f t="shared" si="0"/>
        <v>9146</v>
      </c>
      <c r="V7" s="88">
        <f t="shared" si="0"/>
        <v>767</v>
      </c>
      <c r="W7" s="88">
        <f t="shared" si="0"/>
        <v>2474</v>
      </c>
      <c r="X7" s="88">
        <f t="shared" si="0"/>
        <v>23</v>
      </c>
      <c r="Y7" s="88">
        <f t="shared" si="0"/>
        <v>118</v>
      </c>
      <c r="Z7" s="88">
        <f t="shared" si="0"/>
        <v>3</v>
      </c>
      <c r="AA7" s="88">
        <f t="shared" si="0"/>
        <v>4</v>
      </c>
      <c r="AB7" s="88">
        <f t="shared" si="0"/>
        <v>13</v>
      </c>
      <c r="AC7" s="88">
        <f t="shared" si="0"/>
        <v>27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12</v>
      </c>
      <c r="AH7" s="88">
        <f t="shared" si="0"/>
        <v>0</v>
      </c>
      <c r="AI7" s="88">
        <f t="shared" si="0"/>
        <v>0</v>
      </c>
      <c r="AJ7" s="88">
        <f t="shared" si="0"/>
        <v>78</v>
      </c>
      <c r="AK7" s="88">
        <f t="shared" si="0"/>
        <v>338</v>
      </c>
      <c r="AL7" s="88">
        <f t="shared" si="0"/>
        <v>24</v>
      </c>
      <c r="AM7" s="88">
        <f t="shared" si="0"/>
        <v>74</v>
      </c>
      <c r="AN7" s="88">
        <f t="shared" si="0"/>
        <v>9</v>
      </c>
      <c r="AO7" s="88">
        <f t="shared" si="0"/>
        <v>74</v>
      </c>
      <c r="AP7" s="88">
        <f t="shared" si="0"/>
        <v>1</v>
      </c>
      <c r="AQ7" s="88">
        <f t="shared" si="0"/>
        <v>10</v>
      </c>
      <c r="AR7" s="88">
        <f t="shared" si="0"/>
        <v>463</v>
      </c>
      <c r="AS7" s="88">
        <f t="shared" si="0"/>
        <v>1471</v>
      </c>
      <c r="AT7" s="88">
        <f t="shared" si="0"/>
        <v>13</v>
      </c>
      <c r="AU7" s="88">
        <f t="shared" si="0"/>
        <v>68</v>
      </c>
      <c r="AV7" s="88">
        <f t="shared" si="0"/>
        <v>28</v>
      </c>
      <c r="AW7" s="88">
        <f t="shared" si="0"/>
        <v>221</v>
      </c>
      <c r="AX7" s="88">
        <f t="shared" si="0"/>
        <v>3</v>
      </c>
      <c r="AY7" s="88">
        <f t="shared" si="0"/>
        <v>194</v>
      </c>
    </row>
    <row r="8" spans="1:51" ht="13.5" customHeight="1">
      <c r="A8" s="80" t="s">
        <v>105</v>
      </c>
      <c r="B8" s="81" t="s">
        <v>180</v>
      </c>
      <c r="C8" s="80" t="s">
        <v>185</v>
      </c>
      <c r="D8" s="88">
        <v>43</v>
      </c>
      <c r="E8" s="88">
        <v>143</v>
      </c>
      <c r="F8" s="88">
        <v>0</v>
      </c>
      <c r="G8" s="88">
        <v>0</v>
      </c>
      <c r="H8" s="88">
        <v>3</v>
      </c>
      <c r="I8" s="88">
        <v>8</v>
      </c>
      <c r="J8" s="88">
        <v>0</v>
      </c>
      <c r="K8" s="88">
        <v>0</v>
      </c>
      <c r="L8" s="88">
        <v>40</v>
      </c>
      <c r="M8" s="88">
        <v>100</v>
      </c>
      <c r="N8" s="88">
        <v>4</v>
      </c>
      <c r="O8" s="88">
        <v>9</v>
      </c>
      <c r="P8" s="88">
        <v>3</v>
      </c>
      <c r="Q8" s="88">
        <v>23</v>
      </c>
      <c r="R8" s="88">
        <v>0</v>
      </c>
      <c r="S8" s="88">
        <v>0</v>
      </c>
      <c r="T8" s="88">
        <v>559</v>
      </c>
      <c r="U8" s="88">
        <v>1307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51</v>
      </c>
      <c r="AS8" s="88">
        <v>149</v>
      </c>
      <c r="AT8" s="88">
        <v>0</v>
      </c>
      <c r="AU8" s="88">
        <v>0</v>
      </c>
      <c r="AV8" s="88">
        <v>4</v>
      </c>
      <c r="AW8" s="88">
        <v>36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133</v>
      </c>
      <c r="C9" s="80" t="s">
        <v>143</v>
      </c>
      <c r="D9" s="88">
        <v>56</v>
      </c>
      <c r="E9" s="88">
        <v>168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28</v>
      </c>
      <c r="M9" s="88">
        <v>68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751</v>
      </c>
      <c r="U9" s="88">
        <v>2125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21</v>
      </c>
      <c r="AK9" s="88">
        <v>68</v>
      </c>
      <c r="AL9" s="88">
        <v>0</v>
      </c>
      <c r="AM9" s="88">
        <v>0</v>
      </c>
      <c r="AN9" s="88">
        <v>3</v>
      </c>
      <c r="AO9" s="88">
        <v>30</v>
      </c>
      <c r="AP9" s="88">
        <v>0</v>
      </c>
      <c r="AQ9" s="88">
        <v>0</v>
      </c>
      <c r="AR9" s="88">
        <v>39</v>
      </c>
      <c r="AS9" s="88">
        <v>185</v>
      </c>
      <c r="AT9" s="88">
        <v>0</v>
      </c>
      <c r="AU9" s="88">
        <v>0</v>
      </c>
      <c r="AV9" s="88">
        <v>3</v>
      </c>
      <c r="AW9" s="88">
        <v>32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140</v>
      </c>
      <c r="C10" s="80" t="s">
        <v>150</v>
      </c>
      <c r="D10" s="88">
        <v>58</v>
      </c>
      <c r="E10" s="88">
        <v>104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14</v>
      </c>
      <c r="M10" s="88">
        <v>29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356</v>
      </c>
      <c r="U10" s="88">
        <v>1104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33</v>
      </c>
      <c r="AS10" s="88">
        <v>95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134</v>
      </c>
      <c r="C11" s="80" t="s">
        <v>144</v>
      </c>
      <c r="D11" s="88">
        <v>34</v>
      </c>
      <c r="E11" s="88">
        <v>76</v>
      </c>
      <c r="F11" s="88">
        <v>0</v>
      </c>
      <c r="G11" s="88">
        <v>0</v>
      </c>
      <c r="H11" s="88">
        <v>7</v>
      </c>
      <c r="I11" s="88">
        <v>26</v>
      </c>
      <c r="J11" s="88">
        <v>0</v>
      </c>
      <c r="K11" s="88">
        <v>0</v>
      </c>
      <c r="L11" s="88">
        <v>27</v>
      </c>
      <c r="M11" s="88">
        <v>56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116</v>
      </c>
      <c r="U11" s="88">
        <v>287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33</v>
      </c>
      <c r="AS11" s="88">
        <v>68</v>
      </c>
      <c r="AT11" s="88">
        <v>0</v>
      </c>
      <c r="AU11" s="88">
        <v>0</v>
      </c>
      <c r="AV11" s="88">
        <v>8</v>
      </c>
      <c r="AW11" s="88">
        <v>42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138</v>
      </c>
      <c r="C12" s="80" t="s">
        <v>148</v>
      </c>
      <c r="D12" s="88">
        <v>12</v>
      </c>
      <c r="E12" s="88">
        <v>25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28</v>
      </c>
      <c r="M12" s="88">
        <v>76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297</v>
      </c>
      <c r="U12" s="88">
        <v>792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31</v>
      </c>
      <c r="AS12" s="88">
        <v>139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181</v>
      </c>
      <c r="C13" s="80" t="s">
        <v>186</v>
      </c>
      <c r="D13" s="88">
        <v>0</v>
      </c>
      <c r="E13" s="88">
        <v>0</v>
      </c>
      <c r="F13" s="88">
        <v>1</v>
      </c>
      <c r="G13" s="88">
        <v>2</v>
      </c>
      <c r="H13" s="88">
        <v>0</v>
      </c>
      <c r="I13" s="88">
        <v>0</v>
      </c>
      <c r="J13" s="88">
        <v>0</v>
      </c>
      <c r="K13" s="88">
        <v>0</v>
      </c>
      <c r="L13" s="88">
        <v>34</v>
      </c>
      <c r="M13" s="88">
        <v>75</v>
      </c>
      <c r="N13" s="88">
        <v>0</v>
      </c>
      <c r="O13" s="88">
        <v>0</v>
      </c>
      <c r="P13" s="88">
        <v>6</v>
      </c>
      <c r="Q13" s="88">
        <v>54</v>
      </c>
      <c r="R13" s="88">
        <v>0</v>
      </c>
      <c r="S13" s="88">
        <v>0</v>
      </c>
      <c r="T13" s="88">
        <v>0</v>
      </c>
      <c r="U13" s="88">
        <v>0</v>
      </c>
      <c r="V13" s="88">
        <v>383</v>
      </c>
      <c r="W13" s="88">
        <v>930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</v>
      </c>
      <c r="AK13" s="88">
        <v>2</v>
      </c>
      <c r="AL13" s="88">
        <v>0</v>
      </c>
      <c r="AM13" s="88">
        <v>0</v>
      </c>
      <c r="AN13" s="88">
        <v>2</v>
      </c>
      <c r="AO13" s="88">
        <v>4</v>
      </c>
      <c r="AP13" s="88">
        <v>0</v>
      </c>
      <c r="AQ13" s="88">
        <v>0</v>
      </c>
      <c r="AR13" s="88">
        <v>24</v>
      </c>
      <c r="AS13" s="88">
        <v>59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136</v>
      </c>
      <c r="C14" s="80" t="s">
        <v>146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23</v>
      </c>
      <c r="U14" s="88">
        <v>49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15</v>
      </c>
      <c r="AS14" s="88">
        <v>76</v>
      </c>
      <c r="AT14" s="88">
        <v>1</v>
      </c>
      <c r="AU14" s="88">
        <v>10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182</v>
      </c>
      <c r="C15" s="80" t="s">
        <v>187</v>
      </c>
      <c r="D15" s="88">
        <v>15</v>
      </c>
      <c r="E15" s="88">
        <v>27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4</v>
      </c>
      <c r="M15" s="88">
        <v>10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58</v>
      </c>
      <c r="W15" s="88">
        <v>133</v>
      </c>
      <c r="X15" s="88">
        <v>0</v>
      </c>
      <c r="Y15" s="88">
        <v>0</v>
      </c>
      <c r="Z15" s="88">
        <v>0</v>
      </c>
      <c r="AA15" s="88">
        <v>0</v>
      </c>
      <c r="AB15" s="88">
        <v>4</v>
      </c>
      <c r="AC15" s="88">
        <v>7</v>
      </c>
      <c r="AD15" s="88">
        <v>0</v>
      </c>
      <c r="AE15" s="88">
        <v>0</v>
      </c>
      <c r="AF15" s="88">
        <v>1</v>
      </c>
      <c r="AG15" s="88">
        <v>10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7</v>
      </c>
      <c r="AS15" s="88">
        <v>14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183</v>
      </c>
      <c r="C16" s="80" t="s">
        <v>188</v>
      </c>
      <c r="D16" s="88">
        <v>12</v>
      </c>
      <c r="E16" s="88">
        <v>27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21</v>
      </c>
      <c r="M16" s="88">
        <v>44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214</v>
      </c>
      <c r="U16" s="88">
        <v>691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19</v>
      </c>
      <c r="AS16" s="88">
        <v>64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139</v>
      </c>
      <c r="C17" s="80" t="s">
        <v>149</v>
      </c>
      <c r="D17" s="88">
        <v>2</v>
      </c>
      <c r="E17" s="88">
        <v>4</v>
      </c>
      <c r="F17" s="88">
        <v>1</v>
      </c>
      <c r="G17" s="88">
        <v>2</v>
      </c>
      <c r="H17" s="88">
        <v>0</v>
      </c>
      <c r="I17" s="88">
        <v>0</v>
      </c>
      <c r="J17" s="88">
        <v>0</v>
      </c>
      <c r="K17" s="88">
        <v>0</v>
      </c>
      <c r="L17" s="88">
        <v>22</v>
      </c>
      <c r="M17" s="88">
        <v>46</v>
      </c>
      <c r="N17" s="88">
        <v>0</v>
      </c>
      <c r="O17" s="88">
        <v>0</v>
      </c>
      <c r="P17" s="88">
        <v>0</v>
      </c>
      <c r="Q17" s="88">
        <v>0</v>
      </c>
      <c r="R17" s="88">
        <v>7</v>
      </c>
      <c r="S17" s="88">
        <v>128</v>
      </c>
      <c r="T17" s="88">
        <v>43</v>
      </c>
      <c r="U17" s="88">
        <v>96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13</v>
      </c>
      <c r="AS17" s="88">
        <v>18</v>
      </c>
      <c r="AT17" s="88">
        <v>0</v>
      </c>
      <c r="AU17" s="88">
        <v>0</v>
      </c>
      <c r="AV17" s="88">
        <v>0</v>
      </c>
      <c r="AW17" s="88">
        <v>0</v>
      </c>
      <c r="AX17" s="88">
        <v>2</v>
      </c>
      <c r="AY17" s="88">
        <v>189</v>
      </c>
    </row>
    <row r="18" spans="1:51" ht="13.5" customHeight="1">
      <c r="A18" s="80" t="s">
        <v>105</v>
      </c>
      <c r="B18" s="81" t="s">
        <v>137</v>
      </c>
      <c r="C18" s="80" t="s">
        <v>147</v>
      </c>
      <c r="D18" s="88">
        <v>12</v>
      </c>
      <c r="E18" s="88">
        <v>25</v>
      </c>
      <c r="F18" s="88">
        <v>2</v>
      </c>
      <c r="G18" s="88">
        <v>4</v>
      </c>
      <c r="H18" s="88">
        <v>0</v>
      </c>
      <c r="I18" s="88">
        <v>0</v>
      </c>
      <c r="J18" s="88">
        <v>0</v>
      </c>
      <c r="K18" s="88">
        <v>0</v>
      </c>
      <c r="L18" s="88">
        <v>4</v>
      </c>
      <c r="M18" s="88">
        <v>9</v>
      </c>
      <c r="N18" s="88">
        <v>1</v>
      </c>
      <c r="O18" s="88">
        <v>3</v>
      </c>
      <c r="P18" s="88">
        <v>0</v>
      </c>
      <c r="Q18" s="88">
        <v>0</v>
      </c>
      <c r="R18" s="88">
        <v>0</v>
      </c>
      <c r="S18" s="88">
        <v>0</v>
      </c>
      <c r="T18" s="88">
        <v>16</v>
      </c>
      <c r="U18" s="88">
        <v>32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13</v>
      </c>
      <c r="AS18" s="88">
        <v>27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158</v>
      </c>
      <c r="C19" s="80" t="s">
        <v>167</v>
      </c>
      <c r="D19" s="88">
        <v>8</v>
      </c>
      <c r="E19" s="88">
        <v>18</v>
      </c>
      <c r="F19" s="88">
        <v>2</v>
      </c>
      <c r="G19" s="88">
        <v>6</v>
      </c>
      <c r="H19" s="88">
        <v>2</v>
      </c>
      <c r="I19" s="88">
        <v>11</v>
      </c>
      <c r="J19" s="88">
        <v>0</v>
      </c>
      <c r="K19" s="88">
        <v>0</v>
      </c>
      <c r="L19" s="88">
        <v>21</v>
      </c>
      <c r="M19" s="88">
        <v>35</v>
      </c>
      <c r="N19" s="88">
        <v>1</v>
      </c>
      <c r="O19" s="88">
        <v>2</v>
      </c>
      <c r="P19" s="88">
        <v>0</v>
      </c>
      <c r="Q19" s="88">
        <v>0</v>
      </c>
      <c r="R19" s="88">
        <v>0</v>
      </c>
      <c r="S19" s="88">
        <v>0</v>
      </c>
      <c r="T19" s="88">
        <v>125</v>
      </c>
      <c r="U19" s="88">
        <v>338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19</v>
      </c>
      <c r="AS19" s="88">
        <v>63</v>
      </c>
      <c r="AT19" s="88">
        <v>7</v>
      </c>
      <c r="AU19" s="88">
        <v>25</v>
      </c>
      <c r="AV19" s="88">
        <v>4</v>
      </c>
      <c r="AW19" s="88">
        <v>33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159</v>
      </c>
      <c r="C20" s="80" t="s">
        <v>168</v>
      </c>
      <c r="D20" s="88">
        <v>16</v>
      </c>
      <c r="E20" s="88">
        <v>26</v>
      </c>
      <c r="F20" s="88">
        <v>6</v>
      </c>
      <c r="G20" s="88">
        <v>9</v>
      </c>
      <c r="H20" s="88">
        <v>7</v>
      </c>
      <c r="I20" s="88">
        <v>14</v>
      </c>
      <c r="J20" s="88">
        <v>0</v>
      </c>
      <c r="K20" s="88">
        <v>0</v>
      </c>
      <c r="L20" s="88">
        <v>19</v>
      </c>
      <c r="M20" s="88">
        <v>37</v>
      </c>
      <c r="N20" s="88">
        <v>1</v>
      </c>
      <c r="O20" s="88">
        <v>2</v>
      </c>
      <c r="P20" s="88">
        <v>1</v>
      </c>
      <c r="Q20" s="88">
        <v>5</v>
      </c>
      <c r="R20" s="88">
        <v>4</v>
      </c>
      <c r="S20" s="88">
        <v>6</v>
      </c>
      <c r="T20" s="88">
        <v>91</v>
      </c>
      <c r="U20" s="88">
        <v>235</v>
      </c>
      <c r="V20" s="88">
        <v>2</v>
      </c>
      <c r="W20" s="88">
        <v>4</v>
      </c>
      <c r="X20" s="88">
        <v>0</v>
      </c>
      <c r="Y20" s="88">
        <v>0</v>
      </c>
      <c r="Z20" s="88">
        <v>3</v>
      </c>
      <c r="AA20" s="88">
        <v>4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2</v>
      </c>
      <c r="AK20" s="88">
        <v>1</v>
      </c>
      <c r="AL20" s="88">
        <v>0</v>
      </c>
      <c r="AM20" s="88">
        <v>0</v>
      </c>
      <c r="AN20" s="88">
        <v>0</v>
      </c>
      <c r="AO20" s="88">
        <v>0</v>
      </c>
      <c r="AP20" s="88">
        <v>1</v>
      </c>
      <c r="AQ20" s="88">
        <v>10</v>
      </c>
      <c r="AR20" s="88">
        <v>29</v>
      </c>
      <c r="AS20" s="88">
        <v>55</v>
      </c>
      <c r="AT20" s="88">
        <v>0</v>
      </c>
      <c r="AU20" s="88">
        <v>0</v>
      </c>
      <c r="AV20" s="88">
        <v>6</v>
      </c>
      <c r="AW20" s="88">
        <v>57</v>
      </c>
      <c r="AX20" s="88">
        <v>1</v>
      </c>
      <c r="AY20" s="88">
        <v>5</v>
      </c>
    </row>
    <row r="21" spans="1:51" ht="13.5" customHeight="1">
      <c r="A21" s="80" t="s">
        <v>105</v>
      </c>
      <c r="B21" s="81" t="s">
        <v>156</v>
      </c>
      <c r="C21" s="80" t="s">
        <v>165</v>
      </c>
      <c r="D21" s="88">
        <v>4</v>
      </c>
      <c r="E21" s="88">
        <v>8</v>
      </c>
      <c r="F21" s="88">
        <v>9</v>
      </c>
      <c r="G21" s="88">
        <v>50</v>
      </c>
      <c r="H21" s="88">
        <v>1</v>
      </c>
      <c r="I21" s="88">
        <v>4</v>
      </c>
      <c r="J21" s="88">
        <v>0</v>
      </c>
      <c r="K21" s="88">
        <v>0</v>
      </c>
      <c r="L21" s="88">
        <v>44</v>
      </c>
      <c r="M21" s="88">
        <v>95</v>
      </c>
      <c r="N21" s="88">
        <v>13</v>
      </c>
      <c r="O21" s="88">
        <v>39</v>
      </c>
      <c r="P21" s="88">
        <v>0</v>
      </c>
      <c r="Q21" s="88">
        <v>0</v>
      </c>
      <c r="R21" s="88">
        <v>0</v>
      </c>
      <c r="S21" s="88">
        <v>0</v>
      </c>
      <c r="T21" s="88">
        <v>76</v>
      </c>
      <c r="U21" s="88">
        <v>189</v>
      </c>
      <c r="V21" s="88">
        <v>146</v>
      </c>
      <c r="W21" s="88">
        <v>885</v>
      </c>
      <c r="X21" s="88">
        <v>0</v>
      </c>
      <c r="Y21" s="88">
        <v>0</v>
      </c>
      <c r="Z21" s="88">
        <v>0</v>
      </c>
      <c r="AA21" s="88">
        <v>0</v>
      </c>
      <c r="AB21" s="88">
        <v>9</v>
      </c>
      <c r="AC21" s="88">
        <v>20</v>
      </c>
      <c r="AD21" s="88">
        <v>0</v>
      </c>
      <c r="AE21" s="88">
        <v>0</v>
      </c>
      <c r="AF21" s="88">
        <v>2</v>
      </c>
      <c r="AG21" s="88">
        <v>2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49</v>
      </c>
      <c r="AS21" s="88">
        <v>185</v>
      </c>
      <c r="AT21" s="88">
        <v>3</v>
      </c>
      <c r="AU21" s="88">
        <v>27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170</v>
      </c>
      <c r="C22" s="80" t="s">
        <v>173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3</v>
      </c>
      <c r="M22" s="88">
        <v>6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31</v>
      </c>
      <c r="U22" s="88">
        <v>83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9</v>
      </c>
      <c r="AK22" s="88">
        <v>41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9</v>
      </c>
      <c r="AS22" s="88">
        <v>41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175</v>
      </c>
      <c r="C23" s="80" t="s">
        <v>177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5</v>
      </c>
      <c r="M23" s="88">
        <v>14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51</v>
      </c>
      <c r="U23" s="88">
        <v>113</v>
      </c>
      <c r="V23" s="88">
        <v>74</v>
      </c>
      <c r="W23" s="88">
        <v>145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17</v>
      </c>
      <c r="AS23" s="88">
        <v>64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153</v>
      </c>
      <c r="C24" s="80" t="s">
        <v>162</v>
      </c>
      <c r="D24" s="88">
        <v>13</v>
      </c>
      <c r="E24" s="88">
        <v>34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1</v>
      </c>
      <c r="Q24" s="88">
        <v>4</v>
      </c>
      <c r="R24" s="88">
        <v>0</v>
      </c>
      <c r="S24" s="88">
        <v>0</v>
      </c>
      <c r="T24" s="88">
        <v>21</v>
      </c>
      <c r="U24" s="88">
        <v>53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5</v>
      </c>
      <c r="AK24" s="88">
        <v>14</v>
      </c>
      <c r="AL24" s="88">
        <v>0</v>
      </c>
      <c r="AM24" s="88">
        <v>0</v>
      </c>
      <c r="AN24" s="88">
        <v>2</v>
      </c>
      <c r="AO24" s="88">
        <v>20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151</v>
      </c>
      <c r="C25" s="80" t="s">
        <v>160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20</v>
      </c>
      <c r="AK25" s="88">
        <v>106</v>
      </c>
      <c r="AL25" s="88">
        <v>11</v>
      </c>
      <c r="AM25" s="88">
        <v>37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131</v>
      </c>
      <c r="C26" s="80" t="s">
        <v>141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20</v>
      </c>
      <c r="AK26" s="88">
        <v>106</v>
      </c>
      <c r="AL26" s="88">
        <v>13</v>
      </c>
      <c r="AM26" s="88">
        <v>37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154</v>
      </c>
      <c r="C27" s="80" t="s">
        <v>163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6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86</v>
      </c>
      <c r="U27" s="88">
        <v>367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6</v>
      </c>
      <c r="AS27" s="88">
        <v>17</v>
      </c>
      <c r="AT27" s="88">
        <v>0</v>
      </c>
      <c r="AU27" s="88">
        <v>0</v>
      </c>
      <c r="AV27" s="88">
        <v>2</v>
      </c>
      <c r="AW27" s="88">
        <v>20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155</v>
      </c>
      <c r="C28" s="80" t="s">
        <v>164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</v>
      </c>
      <c r="M28" s="88">
        <v>5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66</v>
      </c>
      <c r="U28" s="88">
        <v>199</v>
      </c>
      <c r="V28" s="88">
        <v>40</v>
      </c>
      <c r="W28" s="88">
        <v>154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6</v>
      </c>
      <c r="AS28" s="88">
        <v>22</v>
      </c>
      <c r="AT28" s="88">
        <v>1</v>
      </c>
      <c r="AU28" s="88">
        <v>3</v>
      </c>
      <c r="AV28" s="88">
        <v>1</v>
      </c>
      <c r="AW28" s="88">
        <v>1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132</v>
      </c>
      <c r="C29" s="80" t="s">
        <v>142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2</v>
      </c>
      <c r="O29" s="88">
        <v>8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64</v>
      </c>
      <c r="W29" s="88">
        <v>223</v>
      </c>
      <c r="X29" s="88">
        <v>23</v>
      </c>
      <c r="Y29" s="88">
        <v>118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5</v>
      </c>
      <c r="AS29" s="88">
        <v>15</v>
      </c>
      <c r="AT29" s="88">
        <v>1</v>
      </c>
      <c r="AU29" s="88">
        <v>3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135</v>
      </c>
      <c r="C30" s="80" t="s">
        <v>145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2</v>
      </c>
      <c r="M30" s="88">
        <v>7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6</v>
      </c>
      <c r="AS30" s="88">
        <v>12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176</v>
      </c>
      <c r="C31" s="80" t="s">
        <v>178</v>
      </c>
      <c r="D31" s="88">
        <v>6</v>
      </c>
      <c r="E31" s="88">
        <v>12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51</v>
      </c>
      <c r="U31" s="88">
        <v>157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4</v>
      </c>
      <c r="AS31" s="88">
        <v>17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152</v>
      </c>
      <c r="C32" s="80" t="s">
        <v>161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74</v>
      </c>
      <c r="U32" s="88">
        <v>277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12</v>
      </c>
      <c r="AS32" s="88">
        <v>31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171</v>
      </c>
      <c r="C33" s="80" t="s">
        <v>174</v>
      </c>
      <c r="D33" s="88">
        <v>10</v>
      </c>
      <c r="E33" s="88">
        <v>22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7</v>
      </c>
      <c r="M33" s="88">
        <v>16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16</v>
      </c>
      <c r="U33" s="88">
        <v>77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2</v>
      </c>
      <c r="AO33" s="88">
        <v>20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184</v>
      </c>
      <c r="C34" s="80" t="s">
        <v>189</v>
      </c>
      <c r="D34" s="88">
        <v>1</v>
      </c>
      <c r="E34" s="88">
        <v>2</v>
      </c>
      <c r="F34" s="88">
        <v>2</v>
      </c>
      <c r="G34" s="88">
        <v>12</v>
      </c>
      <c r="H34" s="88">
        <v>0</v>
      </c>
      <c r="I34" s="88">
        <v>0</v>
      </c>
      <c r="J34" s="88">
        <v>0</v>
      </c>
      <c r="K34" s="88">
        <v>0</v>
      </c>
      <c r="L34" s="88">
        <v>4</v>
      </c>
      <c r="M34" s="88">
        <v>8</v>
      </c>
      <c r="N34" s="88">
        <v>3</v>
      </c>
      <c r="O34" s="88">
        <v>6</v>
      </c>
      <c r="P34" s="88">
        <v>0</v>
      </c>
      <c r="Q34" s="88">
        <v>0</v>
      </c>
      <c r="R34" s="88">
        <v>0</v>
      </c>
      <c r="S34" s="88">
        <v>0</v>
      </c>
      <c r="T34" s="88">
        <v>134</v>
      </c>
      <c r="U34" s="88">
        <v>575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5</v>
      </c>
      <c r="AS34" s="88">
        <v>12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157</v>
      </c>
      <c r="C35" s="80" t="s">
        <v>166</v>
      </c>
      <c r="D35" s="88">
        <v>5</v>
      </c>
      <c r="E35" s="88">
        <v>11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3</v>
      </c>
      <c r="AS35" s="88">
        <v>8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169</v>
      </c>
      <c r="C36" s="80" t="s">
        <v>172</v>
      </c>
      <c r="D36" s="88">
        <v>8</v>
      </c>
      <c r="E36" s="88">
        <v>19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15</v>
      </c>
      <c r="AS36" s="88">
        <v>35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192</v>
      </c>
      <c r="B7" s="81" t="s">
        <v>190</v>
      </c>
      <c r="C7" s="84" t="s">
        <v>191</v>
      </c>
      <c r="D7" s="88">
        <f aca="true" t="shared" si="0" ref="D7:AY7">SUM(D8:D19)</f>
        <v>59</v>
      </c>
      <c r="E7" s="88">
        <f t="shared" si="0"/>
        <v>146</v>
      </c>
      <c r="F7" s="88">
        <f t="shared" si="0"/>
        <v>11</v>
      </c>
      <c r="G7" s="88">
        <f t="shared" si="0"/>
        <v>30</v>
      </c>
      <c r="H7" s="88">
        <f t="shared" si="0"/>
        <v>2</v>
      </c>
      <c r="I7" s="88">
        <f t="shared" si="0"/>
        <v>4</v>
      </c>
      <c r="J7" s="88">
        <f t="shared" si="0"/>
        <v>0</v>
      </c>
      <c r="K7" s="88">
        <f t="shared" si="0"/>
        <v>0</v>
      </c>
      <c r="L7" s="88">
        <f t="shared" si="0"/>
        <v>15</v>
      </c>
      <c r="M7" s="88">
        <f t="shared" si="0"/>
        <v>38</v>
      </c>
      <c r="N7" s="88">
        <f t="shared" si="0"/>
        <v>0</v>
      </c>
      <c r="O7" s="88">
        <f t="shared" si="0"/>
        <v>0</v>
      </c>
      <c r="P7" s="88">
        <f t="shared" si="0"/>
        <v>16</v>
      </c>
      <c r="Q7" s="88">
        <f t="shared" si="0"/>
        <v>179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5</v>
      </c>
      <c r="AG7" s="88">
        <f t="shared" si="0"/>
        <v>44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118</v>
      </c>
      <c r="D8" s="88">
        <v>5</v>
      </c>
      <c r="E8" s="88">
        <v>15</v>
      </c>
      <c r="F8" s="88">
        <v>4</v>
      </c>
      <c r="G8" s="88">
        <v>10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119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121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1</v>
      </c>
      <c r="AG11" s="88">
        <v>4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122</v>
      </c>
      <c r="D12" s="88">
        <v>7</v>
      </c>
      <c r="E12" s="88">
        <v>17</v>
      </c>
      <c r="F12" s="88">
        <v>3</v>
      </c>
      <c r="G12" s="88">
        <v>6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123</v>
      </c>
      <c r="D13" s="88">
        <v>27</v>
      </c>
      <c r="E13" s="88">
        <v>63</v>
      </c>
      <c r="F13" s="88">
        <v>4</v>
      </c>
      <c r="G13" s="88">
        <v>14</v>
      </c>
      <c r="H13" s="88">
        <v>0</v>
      </c>
      <c r="I13" s="88">
        <v>0</v>
      </c>
      <c r="J13" s="88">
        <v>0</v>
      </c>
      <c r="K13" s="88">
        <v>0</v>
      </c>
      <c r="L13" s="88">
        <v>15</v>
      </c>
      <c r="M13" s="88">
        <v>38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124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125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126</v>
      </c>
      <c r="D16" s="88">
        <v>20</v>
      </c>
      <c r="E16" s="88">
        <v>51</v>
      </c>
      <c r="F16" s="88">
        <v>0</v>
      </c>
      <c r="G16" s="88">
        <v>0</v>
      </c>
      <c r="H16" s="88">
        <v>2</v>
      </c>
      <c r="I16" s="88">
        <v>4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4</v>
      </c>
      <c r="AG17" s="88">
        <v>40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129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16</v>
      </c>
      <c r="Q19" s="88">
        <v>179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193</v>
      </c>
      <c r="B7" s="81" t="s">
        <v>190</v>
      </c>
      <c r="C7" s="84" t="s">
        <v>191</v>
      </c>
      <c r="D7" s="88">
        <f aca="true" t="shared" si="0" ref="D7:S7">SUM(D8:D36)</f>
        <v>137</v>
      </c>
      <c r="E7" s="88">
        <f t="shared" si="0"/>
        <v>97</v>
      </c>
      <c r="F7" s="88">
        <f t="shared" si="0"/>
        <v>33</v>
      </c>
      <c r="G7" s="88">
        <f t="shared" si="0"/>
        <v>7</v>
      </c>
      <c r="H7" s="88">
        <f t="shared" si="0"/>
        <v>1076</v>
      </c>
      <c r="I7" s="88">
        <f t="shared" si="0"/>
        <v>1028</v>
      </c>
      <c r="J7" s="88">
        <f t="shared" si="0"/>
        <v>43</v>
      </c>
      <c r="K7" s="88">
        <f t="shared" si="0"/>
        <v>5</v>
      </c>
      <c r="L7" s="88">
        <f t="shared" si="0"/>
        <v>15</v>
      </c>
      <c r="M7" s="88">
        <f t="shared" si="0"/>
        <v>11</v>
      </c>
      <c r="N7" s="88">
        <f t="shared" si="0"/>
        <v>1</v>
      </c>
      <c r="O7" s="88">
        <f t="shared" si="0"/>
        <v>3</v>
      </c>
      <c r="P7" s="88">
        <f t="shared" si="0"/>
        <v>131</v>
      </c>
      <c r="Q7" s="88">
        <f t="shared" si="0"/>
        <v>130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180</v>
      </c>
      <c r="C8" s="80" t="s">
        <v>185</v>
      </c>
      <c r="D8" s="88">
        <f>SUM(E8:G8)</f>
        <v>17</v>
      </c>
      <c r="E8" s="88">
        <v>14</v>
      </c>
      <c r="F8" s="88">
        <v>0</v>
      </c>
      <c r="G8" s="88">
        <v>3</v>
      </c>
      <c r="H8" s="88">
        <f>SUM(I8:K8)</f>
        <v>141</v>
      </c>
      <c r="I8" s="88">
        <v>141</v>
      </c>
      <c r="J8" s="88">
        <v>0</v>
      </c>
      <c r="K8" s="88">
        <v>0</v>
      </c>
      <c r="L8" s="88">
        <f>SUM(M8:O8)</f>
        <v>4</v>
      </c>
      <c r="M8" s="88">
        <v>2</v>
      </c>
      <c r="N8" s="88">
        <v>0</v>
      </c>
      <c r="O8" s="88">
        <v>2</v>
      </c>
      <c r="P8" s="88">
        <f>SUM(Q8:S8)</f>
        <v>34</v>
      </c>
      <c r="Q8" s="88">
        <v>34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133</v>
      </c>
      <c r="C9" s="80" t="s">
        <v>143</v>
      </c>
      <c r="D9" s="88">
        <f aca="true" t="shared" si="1" ref="D9:D36">SUM(E9:G9)</f>
        <v>2</v>
      </c>
      <c r="E9" s="88">
        <v>2</v>
      </c>
      <c r="F9" s="88">
        <v>0</v>
      </c>
      <c r="G9" s="88">
        <v>0</v>
      </c>
      <c r="H9" s="88">
        <f aca="true" t="shared" si="2" ref="H9:H36">SUM(I9:K9)</f>
        <v>176</v>
      </c>
      <c r="I9" s="88">
        <v>176</v>
      </c>
      <c r="J9" s="88">
        <v>0</v>
      </c>
      <c r="K9" s="88">
        <v>0</v>
      </c>
      <c r="L9" s="88">
        <f aca="true" t="shared" si="3" ref="L9:L36">SUM(M9:O9)</f>
        <v>3</v>
      </c>
      <c r="M9" s="88">
        <v>2</v>
      </c>
      <c r="N9" s="88">
        <v>0</v>
      </c>
      <c r="O9" s="88">
        <v>1</v>
      </c>
      <c r="P9" s="88">
        <f aca="true" t="shared" si="4" ref="P9:P36">SUM(Q9:S9)</f>
        <v>5</v>
      </c>
      <c r="Q9" s="88">
        <v>5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140</v>
      </c>
      <c r="C10" s="80" t="s">
        <v>150</v>
      </c>
      <c r="D10" s="88">
        <f t="shared" si="1"/>
        <v>2</v>
      </c>
      <c r="E10" s="88">
        <v>0</v>
      </c>
      <c r="F10" s="88">
        <v>2</v>
      </c>
      <c r="G10" s="88">
        <v>0</v>
      </c>
      <c r="H10" s="88">
        <f t="shared" si="2"/>
        <v>86</v>
      </c>
      <c r="I10" s="88">
        <v>84</v>
      </c>
      <c r="J10" s="88">
        <v>2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10</v>
      </c>
      <c r="Q10" s="88">
        <v>10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134</v>
      </c>
      <c r="C11" s="80" t="s">
        <v>144</v>
      </c>
      <c r="D11" s="88">
        <f t="shared" si="1"/>
        <v>7</v>
      </c>
      <c r="E11" s="88">
        <v>6</v>
      </c>
      <c r="F11" s="88">
        <v>1</v>
      </c>
      <c r="G11" s="88">
        <v>0</v>
      </c>
      <c r="H11" s="88">
        <f t="shared" si="2"/>
        <v>32</v>
      </c>
      <c r="I11" s="88">
        <v>31</v>
      </c>
      <c r="J11" s="88">
        <v>1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13</v>
      </c>
      <c r="Q11" s="88">
        <v>13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138</v>
      </c>
      <c r="C12" s="80" t="s">
        <v>148</v>
      </c>
      <c r="D12" s="88">
        <f t="shared" si="1"/>
        <v>13</v>
      </c>
      <c r="E12" s="88">
        <v>12</v>
      </c>
      <c r="F12" s="88">
        <v>0</v>
      </c>
      <c r="G12" s="88">
        <v>1</v>
      </c>
      <c r="H12" s="88">
        <f t="shared" si="2"/>
        <v>73</v>
      </c>
      <c r="I12" s="88">
        <v>70</v>
      </c>
      <c r="J12" s="88">
        <v>3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5</v>
      </c>
      <c r="Q12" s="88">
        <v>5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181</v>
      </c>
      <c r="C13" s="80" t="s">
        <v>186</v>
      </c>
      <c r="D13" s="88">
        <f t="shared" si="1"/>
        <v>8</v>
      </c>
      <c r="E13" s="88">
        <v>8</v>
      </c>
      <c r="F13" s="88">
        <v>0</v>
      </c>
      <c r="G13" s="88">
        <v>0</v>
      </c>
      <c r="H13" s="88">
        <f t="shared" si="2"/>
        <v>88</v>
      </c>
      <c r="I13" s="88">
        <v>88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136</v>
      </c>
      <c r="C14" s="80" t="s">
        <v>146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16</v>
      </c>
      <c r="I14" s="88">
        <v>13</v>
      </c>
      <c r="J14" s="88">
        <v>3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182</v>
      </c>
      <c r="C15" s="80" t="s">
        <v>187</v>
      </c>
      <c r="D15" s="88">
        <f t="shared" si="1"/>
        <v>1</v>
      </c>
      <c r="E15" s="88">
        <v>1</v>
      </c>
      <c r="F15" s="88">
        <v>0</v>
      </c>
      <c r="G15" s="88">
        <v>0</v>
      </c>
      <c r="H15" s="88">
        <f t="shared" si="2"/>
        <v>20</v>
      </c>
      <c r="I15" s="88">
        <v>18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183</v>
      </c>
      <c r="C16" s="80" t="s">
        <v>188</v>
      </c>
      <c r="D16" s="88">
        <f t="shared" si="1"/>
        <v>4</v>
      </c>
      <c r="E16" s="88">
        <v>4</v>
      </c>
      <c r="F16" s="88">
        <v>0</v>
      </c>
      <c r="G16" s="88">
        <v>0</v>
      </c>
      <c r="H16" s="88">
        <f t="shared" si="2"/>
        <v>43</v>
      </c>
      <c r="I16" s="88">
        <v>42</v>
      </c>
      <c r="J16" s="88">
        <v>1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4</v>
      </c>
      <c r="Q16" s="88">
        <v>4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139</v>
      </c>
      <c r="C17" s="80" t="s">
        <v>149</v>
      </c>
      <c r="D17" s="88">
        <f t="shared" si="1"/>
        <v>10</v>
      </c>
      <c r="E17" s="88">
        <v>10</v>
      </c>
      <c r="F17" s="88">
        <v>0</v>
      </c>
      <c r="G17" s="88">
        <v>0</v>
      </c>
      <c r="H17" s="88">
        <f t="shared" si="2"/>
        <v>30</v>
      </c>
      <c r="I17" s="88">
        <v>30</v>
      </c>
      <c r="J17" s="88">
        <v>0</v>
      </c>
      <c r="K17" s="88">
        <v>0</v>
      </c>
      <c r="L17" s="88">
        <f t="shared" si="3"/>
        <v>1</v>
      </c>
      <c r="M17" s="88">
        <v>1</v>
      </c>
      <c r="N17" s="88">
        <v>0</v>
      </c>
      <c r="O17" s="88">
        <v>0</v>
      </c>
      <c r="P17" s="88">
        <f t="shared" si="4"/>
        <v>1</v>
      </c>
      <c r="Q17" s="88">
        <v>1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137</v>
      </c>
      <c r="C18" s="80" t="s">
        <v>147</v>
      </c>
      <c r="D18" s="88">
        <f t="shared" si="1"/>
        <v>1</v>
      </c>
      <c r="E18" s="88">
        <v>1</v>
      </c>
      <c r="F18" s="88">
        <v>0</v>
      </c>
      <c r="G18" s="88">
        <v>0</v>
      </c>
      <c r="H18" s="88">
        <f t="shared" si="2"/>
        <v>15</v>
      </c>
      <c r="I18" s="88">
        <v>15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5</v>
      </c>
      <c r="Q18" s="88">
        <v>5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158</v>
      </c>
      <c r="C19" s="80" t="s">
        <v>167</v>
      </c>
      <c r="D19" s="88">
        <f t="shared" si="1"/>
        <v>20</v>
      </c>
      <c r="E19" s="88">
        <v>15</v>
      </c>
      <c r="F19" s="88">
        <v>5</v>
      </c>
      <c r="G19" s="88">
        <v>0</v>
      </c>
      <c r="H19" s="88">
        <f t="shared" si="2"/>
        <v>34</v>
      </c>
      <c r="I19" s="88">
        <v>33</v>
      </c>
      <c r="J19" s="88">
        <v>1</v>
      </c>
      <c r="K19" s="88">
        <v>0</v>
      </c>
      <c r="L19" s="88">
        <f t="shared" si="3"/>
        <v>1</v>
      </c>
      <c r="M19" s="88">
        <v>0</v>
      </c>
      <c r="N19" s="88">
        <v>1</v>
      </c>
      <c r="O19" s="88">
        <v>0</v>
      </c>
      <c r="P19" s="88">
        <f t="shared" si="4"/>
        <v>6</v>
      </c>
      <c r="Q19" s="88">
        <v>5</v>
      </c>
      <c r="R19" s="88">
        <v>1</v>
      </c>
      <c r="S19" s="88">
        <v>0</v>
      </c>
    </row>
    <row r="20" spans="1:19" ht="13.5" customHeight="1">
      <c r="A20" s="80" t="s">
        <v>105</v>
      </c>
      <c r="B20" s="81" t="s">
        <v>159</v>
      </c>
      <c r="C20" s="80" t="s">
        <v>168</v>
      </c>
      <c r="D20" s="88">
        <f t="shared" si="1"/>
        <v>19</v>
      </c>
      <c r="E20" s="88">
        <v>5</v>
      </c>
      <c r="F20" s="88">
        <v>14</v>
      </c>
      <c r="G20" s="88">
        <v>0</v>
      </c>
      <c r="H20" s="88">
        <f t="shared" si="2"/>
        <v>22</v>
      </c>
      <c r="I20" s="88">
        <v>18</v>
      </c>
      <c r="J20" s="88">
        <v>4</v>
      </c>
      <c r="K20" s="88">
        <v>0</v>
      </c>
      <c r="L20" s="88">
        <f t="shared" si="3"/>
        <v>1</v>
      </c>
      <c r="M20" s="88">
        <v>1</v>
      </c>
      <c r="N20" s="88">
        <v>0</v>
      </c>
      <c r="O20" s="88">
        <v>0</v>
      </c>
      <c r="P20" s="88">
        <f t="shared" si="4"/>
        <v>5</v>
      </c>
      <c r="Q20" s="88">
        <v>5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156</v>
      </c>
      <c r="C21" s="80" t="s">
        <v>165</v>
      </c>
      <c r="D21" s="88">
        <f t="shared" si="1"/>
        <v>7</v>
      </c>
      <c r="E21" s="88">
        <v>4</v>
      </c>
      <c r="F21" s="88">
        <v>2</v>
      </c>
      <c r="G21" s="88">
        <v>1</v>
      </c>
      <c r="H21" s="88">
        <f t="shared" si="2"/>
        <v>42</v>
      </c>
      <c r="I21" s="88">
        <v>28</v>
      </c>
      <c r="J21" s="88">
        <v>11</v>
      </c>
      <c r="K21" s="88">
        <v>3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4</v>
      </c>
      <c r="Q21" s="88">
        <v>4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170</v>
      </c>
      <c r="C22" s="80" t="s">
        <v>173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8</v>
      </c>
      <c r="I22" s="88">
        <v>8</v>
      </c>
      <c r="J22" s="88">
        <v>0</v>
      </c>
      <c r="K22" s="88">
        <v>0</v>
      </c>
      <c r="L22" s="88">
        <f t="shared" si="3"/>
        <v>1</v>
      </c>
      <c r="M22" s="88">
        <v>1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175</v>
      </c>
      <c r="C23" s="80" t="s">
        <v>177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3</v>
      </c>
      <c r="Q23" s="88">
        <v>3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153</v>
      </c>
      <c r="C24" s="80" t="s">
        <v>162</v>
      </c>
      <c r="D24" s="88">
        <f t="shared" si="1"/>
        <v>6</v>
      </c>
      <c r="E24" s="88">
        <v>3</v>
      </c>
      <c r="F24" s="88">
        <v>3</v>
      </c>
      <c r="G24" s="88">
        <v>0</v>
      </c>
      <c r="H24" s="88">
        <f t="shared" si="2"/>
        <v>26</v>
      </c>
      <c r="I24" s="88">
        <v>25</v>
      </c>
      <c r="J24" s="88">
        <v>1</v>
      </c>
      <c r="K24" s="88">
        <v>0</v>
      </c>
      <c r="L24" s="88">
        <f t="shared" si="3"/>
        <v>2</v>
      </c>
      <c r="M24" s="88">
        <v>2</v>
      </c>
      <c r="N24" s="88">
        <v>0</v>
      </c>
      <c r="O24" s="88">
        <v>0</v>
      </c>
      <c r="P24" s="88">
        <f t="shared" si="4"/>
        <v>3</v>
      </c>
      <c r="Q24" s="88">
        <v>3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151</v>
      </c>
      <c r="C25" s="80" t="s">
        <v>160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21</v>
      </c>
      <c r="I25" s="88">
        <v>20</v>
      </c>
      <c r="J25" s="88">
        <v>1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131</v>
      </c>
      <c r="C26" s="80" t="s">
        <v>141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38</v>
      </c>
      <c r="I26" s="88">
        <v>36</v>
      </c>
      <c r="J26" s="88">
        <v>0</v>
      </c>
      <c r="K26" s="88">
        <v>2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154</v>
      </c>
      <c r="C27" s="80" t="s">
        <v>163</v>
      </c>
      <c r="D27" s="88">
        <f t="shared" si="1"/>
        <v>2</v>
      </c>
      <c r="E27" s="88">
        <v>2</v>
      </c>
      <c r="F27" s="88">
        <v>0</v>
      </c>
      <c r="G27" s="88">
        <v>0</v>
      </c>
      <c r="H27" s="88">
        <f t="shared" si="2"/>
        <v>22</v>
      </c>
      <c r="I27" s="88">
        <v>20</v>
      </c>
      <c r="J27" s="88">
        <v>2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4</v>
      </c>
      <c r="Q27" s="88">
        <v>4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155</v>
      </c>
      <c r="C28" s="80" t="s">
        <v>164</v>
      </c>
      <c r="D28" s="88">
        <f t="shared" si="1"/>
        <v>1</v>
      </c>
      <c r="E28" s="88">
        <v>1</v>
      </c>
      <c r="F28" s="88">
        <v>0</v>
      </c>
      <c r="G28" s="88">
        <v>0</v>
      </c>
      <c r="H28" s="88">
        <f t="shared" si="2"/>
        <v>26</v>
      </c>
      <c r="I28" s="88">
        <v>25</v>
      </c>
      <c r="J28" s="88">
        <v>1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132</v>
      </c>
      <c r="C29" s="80" t="s">
        <v>142</v>
      </c>
      <c r="D29" s="88">
        <f t="shared" si="1"/>
        <v>1</v>
      </c>
      <c r="E29" s="88">
        <v>1</v>
      </c>
      <c r="F29" s="88">
        <v>0</v>
      </c>
      <c r="G29" s="88">
        <v>0</v>
      </c>
      <c r="H29" s="88">
        <f t="shared" si="2"/>
        <v>21</v>
      </c>
      <c r="I29" s="88">
        <v>18</v>
      </c>
      <c r="J29" s="88">
        <v>3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2</v>
      </c>
      <c r="Q29" s="88">
        <v>2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135</v>
      </c>
      <c r="C30" s="80" t="s">
        <v>145</v>
      </c>
      <c r="D30" s="88">
        <f t="shared" si="1"/>
        <v>1</v>
      </c>
      <c r="E30" s="88">
        <v>1</v>
      </c>
      <c r="F30" s="88">
        <v>0</v>
      </c>
      <c r="G30" s="88">
        <v>0</v>
      </c>
      <c r="H30" s="88">
        <f t="shared" si="2"/>
        <v>24</v>
      </c>
      <c r="I30" s="88">
        <v>24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176</v>
      </c>
      <c r="C31" s="80" t="s">
        <v>178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10</v>
      </c>
      <c r="I31" s="88">
        <v>10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152</v>
      </c>
      <c r="C32" s="80" t="s">
        <v>161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15</v>
      </c>
      <c r="I32" s="88">
        <v>13</v>
      </c>
      <c r="J32" s="88">
        <v>2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4</v>
      </c>
      <c r="Q32" s="88">
        <v>4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171</v>
      </c>
      <c r="C33" s="80" t="s">
        <v>174</v>
      </c>
      <c r="D33" s="88">
        <f t="shared" si="1"/>
        <v>7</v>
      </c>
      <c r="E33" s="88">
        <v>3</v>
      </c>
      <c r="F33" s="88">
        <v>3</v>
      </c>
      <c r="G33" s="88">
        <v>1</v>
      </c>
      <c r="H33" s="88">
        <f t="shared" si="2"/>
        <v>4</v>
      </c>
      <c r="I33" s="88">
        <v>4</v>
      </c>
      <c r="J33" s="88">
        <v>0</v>
      </c>
      <c r="K33" s="88">
        <v>0</v>
      </c>
      <c r="L33" s="88">
        <f t="shared" si="3"/>
        <v>1</v>
      </c>
      <c r="M33" s="88">
        <v>1</v>
      </c>
      <c r="N33" s="88">
        <v>0</v>
      </c>
      <c r="O33" s="88">
        <v>0</v>
      </c>
      <c r="P33" s="88">
        <f t="shared" si="4"/>
        <v>2</v>
      </c>
      <c r="Q33" s="88">
        <v>2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184</v>
      </c>
      <c r="C34" s="80" t="s">
        <v>189</v>
      </c>
      <c r="D34" s="88">
        <f t="shared" si="1"/>
        <v>6</v>
      </c>
      <c r="E34" s="88">
        <v>2</v>
      </c>
      <c r="F34" s="88">
        <v>3</v>
      </c>
      <c r="G34" s="88">
        <v>1</v>
      </c>
      <c r="H34" s="88">
        <f t="shared" si="2"/>
        <v>28</v>
      </c>
      <c r="I34" s="88">
        <v>25</v>
      </c>
      <c r="J34" s="88">
        <v>3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157</v>
      </c>
      <c r="C35" s="80" t="s">
        <v>166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10</v>
      </c>
      <c r="I35" s="88">
        <v>8</v>
      </c>
      <c r="J35" s="88">
        <v>2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1</v>
      </c>
      <c r="Q35" s="88">
        <v>1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169</v>
      </c>
      <c r="C36" s="80" t="s">
        <v>172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5</v>
      </c>
      <c r="I36" s="88">
        <v>5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3</v>
      </c>
      <c r="Q36" s="88">
        <v>3</v>
      </c>
      <c r="R36" s="88">
        <v>0</v>
      </c>
      <c r="S3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192</v>
      </c>
      <c r="B7" s="81" t="s">
        <v>190</v>
      </c>
      <c r="C7" s="84" t="s">
        <v>191</v>
      </c>
      <c r="D7" s="88">
        <f aca="true" t="shared" si="0" ref="D7:S7">SUM(D8:D19)</f>
        <v>16</v>
      </c>
      <c r="E7" s="88">
        <f t="shared" si="0"/>
        <v>5</v>
      </c>
      <c r="F7" s="88">
        <f t="shared" si="0"/>
        <v>7</v>
      </c>
      <c r="G7" s="88">
        <f t="shared" si="0"/>
        <v>4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118</v>
      </c>
      <c r="D8" s="88">
        <f>SUM(E8:G8)</f>
        <v>2</v>
      </c>
      <c r="E8" s="88">
        <v>0</v>
      </c>
      <c r="F8" s="88">
        <v>0</v>
      </c>
      <c r="G8" s="88">
        <v>2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119</v>
      </c>
      <c r="D9" s="88">
        <f aca="true" t="shared" si="1" ref="D9:D19">SUM(E9:G9)</f>
        <v>0</v>
      </c>
      <c r="E9" s="88">
        <v>0</v>
      </c>
      <c r="F9" s="88">
        <v>0</v>
      </c>
      <c r="G9" s="88">
        <v>0</v>
      </c>
      <c r="H9" s="88">
        <f aca="true" t="shared" si="2" ref="H9:H19">SUM(I9:K9)</f>
        <v>0</v>
      </c>
      <c r="I9" s="88">
        <v>0</v>
      </c>
      <c r="J9" s="88">
        <v>0</v>
      </c>
      <c r="K9" s="88">
        <v>0</v>
      </c>
      <c r="L9" s="88">
        <f aca="true" t="shared" si="3" ref="L9:L19">SUM(M9:O9)</f>
        <v>0</v>
      </c>
      <c r="M9" s="88">
        <v>0</v>
      </c>
      <c r="N9" s="88">
        <v>0</v>
      </c>
      <c r="O9" s="88">
        <v>0</v>
      </c>
      <c r="P9" s="88">
        <f aca="true" t="shared" si="4" ref="P9:P19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120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121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122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123</v>
      </c>
      <c r="D13" s="88">
        <f t="shared" si="1"/>
        <v>2</v>
      </c>
      <c r="E13" s="88">
        <v>2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124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125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126</v>
      </c>
      <c r="D16" s="88">
        <f t="shared" si="1"/>
        <v>3</v>
      </c>
      <c r="E16" s="88">
        <v>3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127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128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129</v>
      </c>
      <c r="D19" s="88">
        <f t="shared" si="1"/>
        <v>9</v>
      </c>
      <c r="E19" s="88">
        <v>0</v>
      </c>
      <c r="F19" s="88">
        <v>7</v>
      </c>
      <c r="G19" s="88">
        <v>2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193</v>
      </c>
      <c r="B7" s="81" t="s">
        <v>190</v>
      </c>
      <c r="C7" s="84" t="s">
        <v>191</v>
      </c>
      <c r="D7" s="88">
        <f aca="true" t="shared" si="0" ref="D7:J7">SUM(D8:D36)</f>
        <v>709</v>
      </c>
      <c r="E7" s="88">
        <f t="shared" si="0"/>
        <v>648</v>
      </c>
      <c r="F7" s="88">
        <f t="shared" si="0"/>
        <v>117</v>
      </c>
      <c r="G7" s="88">
        <f t="shared" si="0"/>
        <v>6031</v>
      </c>
      <c r="H7" s="88">
        <f t="shared" si="0"/>
        <v>6581</v>
      </c>
      <c r="I7" s="88">
        <f t="shared" si="0"/>
        <v>368</v>
      </c>
      <c r="J7" s="88">
        <f t="shared" si="0"/>
        <v>372</v>
      </c>
    </row>
    <row r="8" spans="1:10" ht="13.5" customHeight="1">
      <c r="A8" s="80" t="s">
        <v>105</v>
      </c>
      <c r="B8" s="81" t="s">
        <v>180</v>
      </c>
      <c r="C8" s="80" t="s">
        <v>185</v>
      </c>
      <c r="D8" s="89">
        <v>107</v>
      </c>
      <c r="E8" s="89">
        <v>101</v>
      </c>
      <c r="F8" s="89">
        <v>31</v>
      </c>
      <c r="G8" s="89">
        <v>0</v>
      </c>
      <c r="H8" s="89">
        <v>1257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133</v>
      </c>
      <c r="C9" s="80" t="s">
        <v>143</v>
      </c>
      <c r="D9" s="89">
        <v>177</v>
      </c>
      <c r="E9" s="89">
        <v>172</v>
      </c>
      <c r="F9" s="89">
        <v>5</v>
      </c>
      <c r="G9" s="89">
        <v>2036</v>
      </c>
      <c r="H9" s="89">
        <v>2036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140</v>
      </c>
      <c r="C10" s="80" t="s">
        <v>150</v>
      </c>
      <c r="D10" s="89">
        <v>50</v>
      </c>
      <c r="E10" s="89">
        <v>40</v>
      </c>
      <c r="F10" s="89">
        <v>10</v>
      </c>
      <c r="G10" s="89">
        <v>551</v>
      </c>
      <c r="H10" s="89">
        <v>428</v>
      </c>
      <c r="I10" s="89">
        <v>0</v>
      </c>
      <c r="J10" s="89">
        <v>123</v>
      </c>
    </row>
    <row r="11" spans="1:10" ht="13.5" customHeight="1">
      <c r="A11" s="80" t="s">
        <v>105</v>
      </c>
      <c r="B11" s="81" t="s">
        <v>134</v>
      </c>
      <c r="C11" s="80" t="s">
        <v>144</v>
      </c>
      <c r="D11" s="89">
        <v>27</v>
      </c>
      <c r="E11" s="89">
        <v>16</v>
      </c>
      <c r="F11" s="89">
        <v>11</v>
      </c>
      <c r="G11" s="89">
        <v>183</v>
      </c>
      <c r="H11" s="89">
        <v>183</v>
      </c>
      <c r="I11" s="89">
        <v>2</v>
      </c>
      <c r="J11" s="89">
        <v>0</v>
      </c>
    </row>
    <row r="12" spans="1:10" ht="13.5" customHeight="1">
      <c r="A12" s="80" t="s">
        <v>105</v>
      </c>
      <c r="B12" s="81" t="s">
        <v>138</v>
      </c>
      <c r="C12" s="80" t="s">
        <v>148</v>
      </c>
      <c r="D12" s="89">
        <v>40</v>
      </c>
      <c r="E12" s="89">
        <v>40</v>
      </c>
      <c r="F12" s="89">
        <v>5</v>
      </c>
      <c r="G12" s="89">
        <v>242</v>
      </c>
      <c r="H12" s="89">
        <v>238</v>
      </c>
      <c r="I12" s="89">
        <v>4</v>
      </c>
      <c r="J12" s="89">
        <v>0</v>
      </c>
    </row>
    <row r="13" spans="1:10" ht="13.5" customHeight="1">
      <c r="A13" s="80" t="s">
        <v>105</v>
      </c>
      <c r="B13" s="81" t="s">
        <v>181</v>
      </c>
      <c r="C13" s="80" t="s">
        <v>186</v>
      </c>
      <c r="D13" s="89">
        <v>95</v>
      </c>
      <c r="E13" s="89">
        <v>92</v>
      </c>
      <c r="F13" s="89">
        <v>11</v>
      </c>
      <c r="G13" s="89">
        <v>934</v>
      </c>
      <c r="H13" s="89">
        <v>864</v>
      </c>
      <c r="I13" s="89">
        <v>64</v>
      </c>
      <c r="J13" s="89">
        <v>6</v>
      </c>
    </row>
    <row r="14" spans="1:10" ht="13.5" customHeight="1">
      <c r="A14" s="80" t="s">
        <v>105</v>
      </c>
      <c r="B14" s="81" t="s">
        <v>136</v>
      </c>
      <c r="C14" s="80" t="s">
        <v>146</v>
      </c>
      <c r="D14" s="89">
        <v>9</v>
      </c>
      <c r="E14" s="89">
        <v>8</v>
      </c>
      <c r="F14" s="89">
        <v>1</v>
      </c>
      <c r="G14" s="89">
        <v>76</v>
      </c>
      <c r="H14" s="89">
        <v>56</v>
      </c>
      <c r="I14" s="89">
        <v>25</v>
      </c>
      <c r="J14" s="89">
        <v>0</v>
      </c>
    </row>
    <row r="15" spans="1:10" ht="13.5" customHeight="1">
      <c r="A15" s="80" t="s">
        <v>105</v>
      </c>
      <c r="B15" s="81" t="s">
        <v>182</v>
      </c>
      <c r="C15" s="80" t="s">
        <v>187</v>
      </c>
      <c r="D15" s="89">
        <v>22</v>
      </c>
      <c r="E15" s="89">
        <v>18</v>
      </c>
      <c r="F15" s="89">
        <v>4</v>
      </c>
      <c r="G15" s="89">
        <v>91</v>
      </c>
      <c r="H15" s="89">
        <v>75</v>
      </c>
      <c r="I15" s="89">
        <v>16</v>
      </c>
      <c r="J15" s="89">
        <v>0</v>
      </c>
    </row>
    <row r="16" spans="1:10" ht="13.5" customHeight="1">
      <c r="A16" s="80" t="s">
        <v>105</v>
      </c>
      <c r="B16" s="81" t="s">
        <v>183</v>
      </c>
      <c r="C16" s="80" t="s">
        <v>188</v>
      </c>
      <c r="D16" s="89">
        <v>10</v>
      </c>
      <c r="E16" s="89">
        <v>10</v>
      </c>
      <c r="F16" s="89">
        <v>4</v>
      </c>
      <c r="G16" s="89">
        <v>118</v>
      </c>
      <c r="H16" s="89">
        <v>113</v>
      </c>
      <c r="I16" s="89">
        <v>5</v>
      </c>
      <c r="J16" s="89">
        <v>0</v>
      </c>
    </row>
    <row r="17" spans="1:10" ht="13.5" customHeight="1">
      <c r="A17" s="80" t="s">
        <v>105</v>
      </c>
      <c r="B17" s="81" t="s">
        <v>139</v>
      </c>
      <c r="C17" s="80" t="s">
        <v>149</v>
      </c>
      <c r="D17" s="89">
        <v>19</v>
      </c>
      <c r="E17" s="89">
        <v>19</v>
      </c>
      <c r="F17" s="89">
        <v>1</v>
      </c>
      <c r="G17" s="89">
        <v>114</v>
      </c>
      <c r="H17" s="89">
        <v>114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137</v>
      </c>
      <c r="C18" s="80" t="s">
        <v>147</v>
      </c>
      <c r="D18" s="89">
        <v>8</v>
      </c>
      <c r="E18" s="89">
        <v>8</v>
      </c>
      <c r="F18" s="89">
        <v>4</v>
      </c>
      <c r="G18" s="89">
        <v>69</v>
      </c>
      <c r="H18" s="89">
        <v>69</v>
      </c>
      <c r="I18" s="89">
        <v>2</v>
      </c>
      <c r="J18" s="89">
        <v>0</v>
      </c>
    </row>
    <row r="19" spans="1:10" ht="13.5" customHeight="1">
      <c r="A19" s="80" t="s">
        <v>105</v>
      </c>
      <c r="B19" s="81" t="s">
        <v>158</v>
      </c>
      <c r="C19" s="80" t="s">
        <v>167</v>
      </c>
      <c r="D19" s="89">
        <v>13</v>
      </c>
      <c r="E19" s="89">
        <v>10</v>
      </c>
      <c r="F19" s="89">
        <v>4</v>
      </c>
      <c r="G19" s="89">
        <v>76</v>
      </c>
      <c r="H19" s="89">
        <v>76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159</v>
      </c>
      <c r="C20" s="80" t="s">
        <v>168</v>
      </c>
      <c r="D20" s="89">
        <v>24</v>
      </c>
      <c r="E20" s="89">
        <v>19</v>
      </c>
      <c r="F20" s="89">
        <v>5</v>
      </c>
      <c r="G20" s="89">
        <v>222</v>
      </c>
      <c r="H20" s="89">
        <v>195</v>
      </c>
      <c r="I20" s="89">
        <v>27</v>
      </c>
      <c r="J20" s="89">
        <v>0</v>
      </c>
    </row>
    <row r="21" spans="1:10" ht="13.5" customHeight="1">
      <c r="A21" s="80" t="s">
        <v>105</v>
      </c>
      <c r="B21" s="81" t="s">
        <v>156</v>
      </c>
      <c r="C21" s="80" t="s">
        <v>165</v>
      </c>
      <c r="D21" s="89">
        <v>36</v>
      </c>
      <c r="E21" s="89">
        <v>36</v>
      </c>
      <c r="F21" s="89">
        <v>4</v>
      </c>
      <c r="G21" s="89">
        <v>634</v>
      </c>
      <c r="H21" s="89">
        <v>254</v>
      </c>
      <c r="I21" s="89">
        <v>141</v>
      </c>
      <c r="J21" s="89">
        <v>239</v>
      </c>
    </row>
    <row r="22" spans="1:10" ht="13.5" customHeight="1">
      <c r="A22" s="80" t="s">
        <v>105</v>
      </c>
      <c r="B22" s="81" t="s">
        <v>170</v>
      </c>
      <c r="C22" s="80" t="s">
        <v>173</v>
      </c>
      <c r="D22" s="89">
        <v>3</v>
      </c>
      <c r="E22" s="89">
        <v>3</v>
      </c>
      <c r="F22" s="89">
        <v>0</v>
      </c>
      <c r="G22" s="89">
        <v>33</v>
      </c>
      <c r="H22" s="89">
        <v>33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175</v>
      </c>
      <c r="C23" s="80" t="s">
        <v>177</v>
      </c>
      <c r="D23" s="89">
        <v>0</v>
      </c>
      <c r="E23" s="89">
        <v>3</v>
      </c>
      <c r="F23" s="89">
        <v>0</v>
      </c>
      <c r="G23" s="89">
        <v>40</v>
      </c>
      <c r="H23" s="89">
        <v>40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153</v>
      </c>
      <c r="C24" s="80" t="s">
        <v>162</v>
      </c>
      <c r="D24" s="89">
        <v>5</v>
      </c>
      <c r="E24" s="89">
        <v>3</v>
      </c>
      <c r="F24" s="89">
        <v>2</v>
      </c>
      <c r="G24" s="89">
        <v>29</v>
      </c>
      <c r="H24" s="89">
        <v>29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151</v>
      </c>
      <c r="C25" s="80" t="s">
        <v>160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131</v>
      </c>
      <c r="C26" s="80" t="s">
        <v>141</v>
      </c>
      <c r="D26" s="89">
        <v>2</v>
      </c>
      <c r="E26" s="89">
        <v>1</v>
      </c>
      <c r="F26" s="89">
        <v>1</v>
      </c>
      <c r="G26" s="89">
        <v>37</v>
      </c>
      <c r="H26" s="89">
        <v>33</v>
      </c>
      <c r="I26" s="89">
        <v>0</v>
      </c>
      <c r="J26" s="89">
        <v>4</v>
      </c>
    </row>
    <row r="27" spans="1:10" ht="13.5" customHeight="1">
      <c r="A27" s="80" t="s">
        <v>105</v>
      </c>
      <c r="B27" s="81" t="s">
        <v>154</v>
      </c>
      <c r="C27" s="80" t="s">
        <v>163</v>
      </c>
      <c r="D27" s="89">
        <v>3</v>
      </c>
      <c r="E27" s="89">
        <v>1</v>
      </c>
      <c r="F27" s="89">
        <v>2</v>
      </c>
      <c r="G27" s="89">
        <v>16</v>
      </c>
      <c r="H27" s="89">
        <v>12</v>
      </c>
      <c r="I27" s="89">
        <v>4</v>
      </c>
      <c r="J27" s="89">
        <v>0</v>
      </c>
    </row>
    <row r="28" spans="1:10" ht="13.5" customHeight="1">
      <c r="A28" s="80" t="s">
        <v>105</v>
      </c>
      <c r="B28" s="81" t="s">
        <v>155</v>
      </c>
      <c r="C28" s="80" t="s">
        <v>164</v>
      </c>
      <c r="D28" s="89">
        <v>6</v>
      </c>
      <c r="E28" s="89">
        <v>5</v>
      </c>
      <c r="F28" s="89">
        <v>1</v>
      </c>
      <c r="G28" s="89">
        <v>53</v>
      </c>
      <c r="H28" s="89">
        <v>53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132</v>
      </c>
      <c r="C29" s="80" t="s">
        <v>142</v>
      </c>
      <c r="D29" s="89">
        <v>5</v>
      </c>
      <c r="E29" s="89">
        <v>3</v>
      </c>
      <c r="F29" s="89">
        <v>2</v>
      </c>
      <c r="G29" s="89">
        <v>61</v>
      </c>
      <c r="H29" s="89">
        <v>44</v>
      </c>
      <c r="I29" s="89">
        <v>17</v>
      </c>
      <c r="J29" s="89">
        <v>0</v>
      </c>
    </row>
    <row r="30" spans="1:10" ht="13.5" customHeight="1">
      <c r="A30" s="80" t="s">
        <v>105</v>
      </c>
      <c r="B30" s="81" t="s">
        <v>135</v>
      </c>
      <c r="C30" s="80" t="s">
        <v>145</v>
      </c>
      <c r="D30" s="89">
        <v>25</v>
      </c>
      <c r="E30" s="89">
        <v>24</v>
      </c>
      <c r="F30" s="89">
        <v>2</v>
      </c>
      <c r="G30" s="89">
        <v>0</v>
      </c>
      <c r="H30" s="89">
        <v>0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176</v>
      </c>
      <c r="C31" s="80" t="s">
        <v>178</v>
      </c>
      <c r="D31" s="89">
        <v>2</v>
      </c>
      <c r="E31" s="89">
        <v>2</v>
      </c>
      <c r="F31" s="89">
        <v>0</v>
      </c>
      <c r="G31" s="89">
        <v>6</v>
      </c>
      <c r="H31" s="89">
        <v>6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152</v>
      </c>
      <c r="C32" s="80" t="s">
        <v>161</v>
      </c>
      <c r="D32" s="89">
        <v>7</v>
      </c>
      <c r="E32" s="89">
        <v>5</v>
      </c>
      <c r="F32" s="89">
        <v>2</v>
      </c>
      <c r="G32" s="89">
        <v>43</v>
      </c>
      <c r="H32" s="89">
        <v>38</v>
      </c>
      <c r="I32" s="89">
        <v>5</v>
      </c>
      <c r="J32" s="89">
        <v>0</v>
      </c>
    </row>
    <row r="33" spans="1:10" ht="13.5" customHeight="1">
      <c r="A33" s="80" t="s">
        <v>105</v>
      </c>
      <c r="B33" s="81" t="s">
        <v>171</v>
      </c>
      <c r="C33" s="80" t="s">
        <v>174</v>
      </c>
      <c r="D33" s="89">
        <v>3</v>
      </c>
      <c r="E33" s="89">
        <v>1</v>
      </c>
      <c r="F33" s="89">
        <v>2</v>
      </c>
      <c r="G33" s="89">
        <v>32</v>
      </c>
      <c r="H33" s="89">
        <v>30</v>
      </c>
      <c r="I33" s="89">
        <v>2</v>
      </c>
      <c r="J33" s="89">
        <v>0</v>
      </c>
    </row>
    <row r="34" spans="1:10" ht="13.5" customHeight="1">
      <c r="A34" s="80" t="s">
        <v>105</v>
      </c>
      <c r="B34" s="81" t="s">
        <v>184</v>
      </c>
      <c r="C34" s="80" t="s">
        <v>189</v>
      </c>
      <c r="D34" s="89">
        <v>5</v>
      </c>
      <c r="E34" s="89">
        <v>3</v>
      </c>
      <c r="F34" s="89">
        <v>2</v>
      </c>
      <c r="G34" s="89">
        <v>269</v>
      </c>
      <c r="H34" s="89">
        <v>269</v>
      </c>
      <c r="I34" s="89">
        <v>24</v>
      </c>
      <c r="J34" s="89">
        <v>0</v>
      </c>
    </row>
    <row r="35" spans="1:10" ht="13.5" customHeight="1">
      <c r="A35" s="80" t="s">
        <v>105</v>
      </c>
      <c r="B35" s="81" t="s">
        <v>157</v>
      </c>
      <c r="C35" s="80" t="s">
        <v>166</v>
      </c>
      <c r="D35" s="89">
        <v>5</v>
      </c>
      <c r="E35" s="89">
        <v>4</v>
      </c>
      <c r="F35" s="89">
        <v>1</v>
      </c>
      <c r="G35" s="89">
        <v>62</v>
      </c>
      <c r="H35" s="89">
        <v>32</v>
      </c>
      <c r="I35" s="89">
        <v>30</v>
      </c>
      <c r="J35" s="89">
        <v>0</v>
      </c>
    </row>
    <row r="36" spans="1:10" ht="13.5" customHeight="1">
      <c r="A36" s="80" t="s">
        <v>105</v>
      </c>
      <c r="B36" s="81" t="s">
        <v>169</v>
      </c>
      <c r="C36" s="80" t="s">
        <v>172</v>
      </c>
      <c r="D36" s="89">
        <v>1</v>
      </c>
      <c r="E36" s="89">
        <v>1</v>
      </c>
      <c r="F36" s="89">
        <v>0</v>
      </c>
      <c r="G36" s="89">
        <v>4</v>
      </c>
      <c r="H36" s="89">
        <v>4</v>
      </c>
      <c r="I36" s="89">
        <v>0</v>
      </c>
      <c r="J36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2010-04-10T02:07:04Z</dcterms:modified>
  <cp:category/>
  <cp:version/>
  <cp:contentType/>
  <cp:contentStatus/>
</cp:coreProperties>
</file>